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0100" windowHeight="7680" activeTab="0"/>
  </bookViews>
  <sheets>
    <sheet name="10月1日" sheetId="1" r:id="rId1"/>
  </sheets>
  <externalReferences>
    <externalReference r:id="rId4"/>
  </externalReferences>
  <definedNames>
    <definedName name="_xlnm.Print_Area" localSheetId="0">'10月1日'!$A$1:$V$60</definedName>
  </definedNames>
  <calcPr fullCalcOnLoad="1"/>
</workbook>
</file>

<file path=xl/sharedStrings.xml><?xml version="1.0" encoding="utf-8"?>
<sst xmlns="http://schemas.openxmlformats.org/spreadsheetml/2006/main" count="135" uniqueCount="91">
  <si>
    <t>武蔵村山市の人口と世帯(</t>
  </si>
  <si>
    <t>現在の住民基本台帳)</t>
  </si>
  <si>
    <t>１　人口と世帯数</t>
  </si>
  <si>
    <t>現在</t>
  </si>
  <si>
    <t>前月比</t>
  </si>
  <si>
    <t>総人口</t>
  </si>
  <si>
    <t>人</t>
  </si>
  <si>
    <t>男</t>
  </si>
  <si>
    <t>女</t>
  </si>
  <si>
    <t>世帯数</t>
  </si>
  <si>
    <t>世帯</t>
  </si>
  <si>
    <t>２　人口増減</t>
  </si>
  <si>
    <t>区　分</t>
  </si>
  <si>
    <t>総数</t>
  </si>
  <si>
    <t>内　　訳</t>
  </si>
  <si>
    <t>社会</t>
  </si>
  <si>
    <t>自然</t>
  </si>
  <si>
    <t>増</t>
  </si>
  <si>
    <t>減</t>
  </si>
  <si>
    <t>差引増減</t>
  </si>
  <si>
    <t>３　町丁名別人口及び世帯数</t>
  </si>
  <si>
    <t>町丁名</t>
  </si>
  <si>
    <t>総　数</t>
  </si>
  <si>
    <t>中藤１丁目</t>
  </si>
  <si>
    <t>中原４丁目</t>
  </si>
  <si>
    <t>中藤２丁目</t>
  </si>
  <si>
    <t>中原５丁目</t>
  </si>
  <si>
    <t>－</t>
  </si>
  <si>
    <t>中藤３丁目</t>
  </si>
  <si>
    <t>小　　計</t>
  </si>
  <si>
    <t>中藤４丁目</t>
  </si>
  <si>
    <t>残堀１丁目</t>
  </si>
  <si>
    <t>中藤５丁目</t>
  </si>
  <si>
    <t>残堀２丁目</t>
  </si>
  <si>
    <t>残堀３丁目</t>
  </si>
  <si>
    <t>神明１丁目</t>
  </si>
  <si>
    <t>残堀４丁目</t>
  </si>
  <si>
    <t>神明２丁目</t>
  </si>
  <si>
    <t>残堀５丁目</t>
  </si>
  <si>
    <t>神明３丁目</t>
  </si>
  <si>
    <t>神明４丁目</t>
  </si>
  <si>
    <t>伊奈平１丁目</t>
  </si>
  <si>
    <t>伊奈平２丁目</t>
  </si>
  <si>
    <t>中央１丁目</t>
  </si>
  <si>
    <t>伊奈平３丁目</t>
  </si>
  <si>
    <t>中央２丁目</t>
  </si>
  <si>
    <t>伊奈平４丁目</t>
  </si>
  <si>
    <t>中央３丁目</t>
  </si>
  <si>
    <t>伊奈平５丁目</t>
  </si>
  <si>
    <t>中央４丁目</t>
  </si>
  <si>
    <t>伊奈平６丁目</t>
  </si>
  <si>
    <t>中央５丁目</t>
  </si>
  <si>
    <t>横田基地内</t>
  </si>
  <si>
    <t>本町１丁目</t>
  </si>
  <si>
    <t>三ツ藤１丁目</t>
  </si>
  <si>
    <t>本町２丁目</t>
  </si>
  <si>
    <t>三ツ藤２丁目</t>
  </si>
  <si>
    <t>本町３丁目</t>
  </si>
  <si>
    <t>三ツ藤３丁目</t>
  </si>
  <si>
    <t>本町４丁目</t>
  </si>
  <si>
    <t>本町５丁目</t>
  </si>
  <si>
    <t>榎１丁目</t>
  </si>
  <si>
    <t>本町６丁目</t>
  </si>
  <si>
    <t>榎２丁目</t>
  </si>
  <si>
    <t>榎３丁目</t>
  </si>
  <si>
    <t>三ツ木１丁目</t>
  </si>
  <si>
    <t>三ツ木２丁目</t>
  </si>
  <si>
    <t>学園１丁目</t>
  </si>
  <si>
    <t>三ツ木３丁目</t>
  </si>
  <si>
    <t>学園２丁目</t>
  </si>
  <si>
    <t>三ツ木４丁目</t>
  </si>
  <si>
    <t>－</t>
  </si>
  <si>
    <t>学園３丁目</t>
  </si>
  <si>
    <t>三ツ木５丁目</t>
  </si>
  <si>
    <t>学園４丁目</t>
  </si>
  <si>
    <t>学園５丁目</t>
  </si>
  <si>
    <t>岸１丁目</t>
  </si>
  <si>
    <t>岸２丁目</t>
  </si>
  <si>
    <t>大南１丁目</t>
  </si>
  <si>
    <t>岸３丁目</t>
  </si>
  <si>
    <t>大南２丁目</t>
  </si>
  <si>
    <t>岸４丁目</t>
  </si>
  <si>
    <t>大南３丁目</t>
  </si>
  <si>
    <t>岸５丁目</t>
  </si>
  <si>
    <t>大南４丁目</t>
  </si>
  <si>
    <t>大南５丁目</t>
  </si>
  <si>
    <t>中原１丁目</t>
  </si>
  <si>
    <t>中原２丁目</t>
  </si>
  <si>
    <t>緑が丘</t>
  </si>
  <si>
    <t>中原３丁目</t>
  </si>
  <si>
    <t>合　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</si>
</sst>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top" wrapText="1"/>
    </xf>
    <xf numFmtId="176" fontId="0" fillId="0" borderId="0" xfId="0" applyNumberFormat="1" applyFill="1" applyBorder="1" applyAlignment="1">
      <alignment vertical="top"/>
    </xf>
    <xf numFmtId="176" fontId="0" fillId="0" borderId="0" xfId="0" applyNumberFormat="1" applyFill="1" applyBorder="1" applyAlignment="1">
      <alignment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left"/>
    </xf>
    <xf numFmtId="58" fontId="0" fillId="0" borderId="18" xfId="0" applyNumberFormat="1" applyBorder="1" applyAlignment="1">
      <alignment horizontal="center" vertical="center"/>
    </xf>
    <xf numFmtId="58" fontId="0" fillId="0" borderId="19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left" vertical="center"/>
    </xf>
    <xf numFmtId="176" fontId="0" fillId="0" borderId="20" xfId="0" applyNumberFormat="1" applyBorder="1" applyAlignment="1">
      <alignment horizontal="left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9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right" vertical="center"/>
    </xf>
    <xf numFmtId="176" fontId="0" fillId="0" borderId="28" xfId="0" applyNumberFormat="1" applyBorder="1" applyAlignment="1">
      <alignment horizontal="right" vertical="center"/>
    </xf>
    <xf numFmtId="176" fontId="0" fillId="0" borderId="33" xfId="0" applyNumberFormat="1" applyBorder="1" applyAlignment="1">
      <alignment horizontal="right" vertical="center"/>
    </xf>
    <xf numFmtId="176" fontId="0" fillId="0" borderId="41" xfId="0" applyNumberFormat="1" applyBorder="1" applyAlignment="1">
      <alignment horizontal="right" vertical="center"/>
    </xf>
    <xf numFmtId="176" fontId="0" fillId="0" borderId="40" xfId="0" applyNumberFormat="1" applyBorder="1" applyAlignment="1">
      <alignment horizontal="right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right" vertical="center"/>
    </xf>
    <xf numFmtId="176" fontId="0" fillId="0" borderId="43" xfId="0" applyNumberFormat="1" applyFill="1" applyBorder="1" applyAlignment="1">
      <alignment horizontal="center" vertical="center"/>
    </xf>
    <xf numFmtId="176" fontId="0" fillId="0" borderId="38" xfId="0" applyNumberForma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horizontal="center" vertical="center"/>
    </xf>
    <xf numFmtId="176" fontId="0" fillId="0" borderId="28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33" xfId="0" applyNumberFormat="1" applyFill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176" fontId="0" fillId="0" borderId="27" xfId="0" applyNumberFormat="1" applyFill="1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176" fontId="0" fillId="0" borderId="35" xfId="0" applyNumberFormat="1" applyBorder="1" applyAlignment="1">
      <alignment horizontal="right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176" fontId="0" fillId="0" borderId="0" xfId="0" applyNumberFormat="1" applyFill="1" applyBorder="1" applyAlignment="1">
      <alignment/>
    </xf>
    <xf numFmtId="176" fontId="0" fillId="0" borderId="22" xfId="0" applyNumberFormat="1" applyBorder="1" applyAlignment="1">
      <alignment horizontal="right" vertical="center"/>
    </xf>
    <xf numFmtId="176" fontId="0" fillId="0" borderId="0" xfId="0" applyNumberFormat="1" applyAlignment="1">
      <alignment/>
    </xf>
    <xf numFmtId="58" fontId="4" fillId="33" borderId="0" xfId="0" applyNumberFormat="1" applyFont="1" applyFill="1" applyAlignment="1" applyProtection="1">
      <alignment horizontal="center" vertical="center" shrinkToFit="1"/>
      <protection locked="0"/>
    </xf>
    <xf numFmtId="176" fontId="0" fillId="33" borderId="24" xfId="0" applyNumberFormat="1" applyFill="1" applyBorder="1" applyAlignment="1" applyProtection="1">
      <alignment horizontal="right" vertical="center"/>
      <protection locked="0"/>
    </xf>
    <xf numFmtId="176" fontId="0" fillId="33" borderId="45" xfId="0" applyNumberFormat="1" applyFill="1" applyBorder="1" applyAlignment="1" applyProtection="1">
      <alignment horizontal="right" vertical="center"/>
      <protection locked="0"/>
    </xf>
    <xf numFmtId="176" fontId="0" fillId="33" borderId="28" xfId="0" applyNumberFormat="1" applyFill="1" applyBorder="1" applyAlignment="1" applyProtection="1">
      <alignment horizontal="right" vertical="center"/>
      <protection locked="0"/>
    </xf>
    <xf numFmtId="176" fontId="0" fillId="33" borderId="44" xfId="0" applyNumberFormat="1" applyFill="1" applyBorder="1" applyAlignment="1" applyProtection="1">
      <alignment horizontal="right" vertical="center"/>
      <protection locked="0"/>
    </xf>
    <xf numFmtId="176" fontId="0" fillId="33" borderId="38" xfId="0" applyNumberFormat="1" applyFill="1" applyBorder="1" applyAlignment="1">
      <alignment horizontal="right" vertical="center"/>
    </xf>
    <xf numFmtId="176" fontId="0" fillId="33" borderId="39" xfId="0" applyNumberFormat="1" applyFill="1" applyBorder="1" applyAlignment="1">
      <alignment horizontal="right" vertical="center"/>
    </xf>
    <xf numFmtId="176" fontId="0" fillId="33" borderId="28" xfId="0" applyNumberFormat="1" applyFill="1" applyBorder="1" applyAlignment="1">
      <alignment horizontal="right" vertical="center"/>
    </xf>
    <xf numFmtId="176" fontId="0" fillId="33" borderId="44" xfId="0" applyNumberFormat="1" applyFill="1" applyBorder="1" applyAlignment="1">
      <alignment horizontal="right" vertical="center"/>
    </xf>
    <xf numFmtId="176" fontId="0" fillId="33" borderId="30" xfId="0" applyNumberFormat="1" applyFill="1" applyBorder="1" applyAlignment="1">
      <alignment horizontal="right" vertical="center"/>
    </xf>
    <xf numFmtId="176" fontId="0" fillId="33" borderId="28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right" vertical="center"/>
    </xf>
    <xf numFmtId="176" fontId="0" fillId="33" borderId="40" xfId="0" applyNumberFormat="1" applyFill="1" applyBorder="1" applyAlignment="1">
      <alignment horizontal="right" vertical="center"/>
    </xf>
    <xf numFmtId="176" fontId="0" fillId="33" borderId="44" xfId="0" applyNumberForma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right" vertical="center"/>
    </xf>
    <xf numFmtId="176" fontId="0" fillId="33" borderId="22" xfId="0" applyNumberForma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5.47\&#24066;&#27665;&#37096;_&#24066;&#27665;&#35506;\42&#20154;&#21475;&#32113;&#35336;&#38306;&#36899;\2&#27494;&#34101;&#26449;&#23665;&#24066;&#12398;&#20154;&#21475;&#12392;&#19990;&#24111;\&#27494;&#34101;&#26449;&#23665;&#24066;&#12398;&#20154;&#21475;&#12392;&#19990;&#24111;&#65288;&#26376;&#27425;&#65289;\27&#24180;&#24230;\&#20154;&#21475;&#12392;&#19990;&#24111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月1日"/>
      <sheetName val="2月1日"/>
      <sheetName val="3月1日"/>
      <sheetName val="4月1日"/>
      <sheetName val="5月1日"/>
      <sheetName val="6月1日"/>
      <sheetName val="7月1日"/>
      <sheetName val="8月1日"/>
      <sheetName val="9月1日"/>
      <sheetName val="10月1日"/>
      <sheetName val="11月1日"/>
      <sheetName val="12月1日"/>
    </sheetNames>
    <sheetDataSet>
      <sheetData sheetId="8">
        <row r="6">
          <cell r="C6">
            <v>72080</v>
          </cell>
        </row>
        <row r="7">
          <cell r="C7">
            <v>36010</v>
          </cell>
        </row>
        <row r="8">
          <cell r="C8">
            <v>36070</v>
          </cell>
        </row>
        <row r="9">
          <cell r="C9">
            <v>30497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2" width="4.125" style="1" customWidth="1"/>
    <col min="23" max="16384" width="9.00390625" style="1" customWidth="1"/>
  </cols>
  <sheetData>
    <row r="1" spans="2:22" ht="17.25">
      <c r="B1" s="2"/>
      <c r="C1" s="18" t="s">
        <v>0</v>
      </c>
      <c r="D1" s="18"/>
      <c r="E1" s="18"/>
      <c r="F1" s="18"/>
      <c r="G1" s="18"/>
      <c r="H1" s="18"/>
      <c r="I1" s="18"/>
      <c r="J1" s="18"/>
      <c r="K1" s="70">
        <v>42278</v>
      </c>
      <c r="L1" s="70"/>
      <c r="M1" s="70"/>
      <c r="N1" s="70"/>
      <c r="O1" s="70"/>
      <c r="P1" s="19" t="s">
        <v>1</v>
      </c>
      <c r="Q1" s="19"/>
      <c r="R1" s="19"/>
      <c r="S1" s="19"/>
      <c r="T1" s="19"/>
      <c r="U1" s="19"/>
      <c r="V1" s="19"/>
    </row>
    <row r="2" spans="1:22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3.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4.25" thickBot="1">
      <c r="A4" s="2"/>
      <c r="B4" s="2"/>
      <c r="C4" s="2"/>
      <c r="D4" s="2"/>
      <c r="E4" s="2"/>
      <c r="F4" s="2"/>
      <c r="G4" s="2"/>
      <c r="H4" s="2"/>
      <c r="I4" s="2"/>
      <c r="J4" s="3"/>
      <c r="K4" s="2"/>
      <c r="L4" s="3"/>
      <c r="M4" s="3"/>
      <c r="N4" s="3"/>
      <c r="O4" s="3"/>
      <c r="P4" s="3"/>
      <c r="Q4" s="3"/>
      <c r="R4" s="3"/>
      <c r="S4" s="3"/>
      <c r="T4" s="3"/>
      <c r="U4" s="3"/>
      <c r="V4" s="2"/>
    </row>
    <row r="5" spans="1:22" ht="14.25" thickBot="1">
      <c r="A5" s="20">
        <f>K1</f>
        <v>42278</v>
      </c>
      <c r="B5" s="21"/>
      <c r="C5" s="21"/>
      <c r="D5" s="21"/>
      <c r="E5" s="22" t="s">
        <v>3</v>
      </c>
      <c r="F5" s="23"/>
      <c r="G5" s="24" t="s">
        <v>4</v>
      </c>
      <c r="H5" s="24"/>
      <c r="I5" s="25"/>
      <c r="J5" s="3"/>
      <c r="K5" s="2"/>
      <c r="L5" s="3"/>
      <c r="M5" s="3"/>
      <c r="V5" s="2"/>
    </row>
    <row r="6" spans="1:22" ht="13.5">
      <c r="A6" s="26" t="s">
        <v>5</v>
      </c>
      <c r="B6" s="27"/>
      <c r="C6" s="28">
        <f>O60</f>
        <v>72067</v>
      </c>
      <c r="D6" s="29"/>
      <c r="E6" s="29"/>
      <c r="F6" s="4" t="s">
        <v>6</v>
      </c>
      <c r="G6" s="29">
        <f>C6-'[1]9月1日'!C6</f>
        <v>-13</v>
      </c>
      <c r="H6" s="29"/>
      <c r="I6" s="5" t="s">
        <v>6</v>
      </c>
      <c r="J6" s="6"/>
      <c r="K6" s="2"/>
      <c r="L6" s="3"/>
      <c r="M6" s="3"/>
      <c r="V6" s="2"/>
    </row>
    <row r="7" spans="1:22" ht="13.5">
      <c r="A7" s="30" t="s">
        <v>7</v>
      </c>
      <c r="B7" s="31"/>
      <c r="C7" s="32">
        <f>Q60</f>
        <v>35988</v>
      </c>
      <c r="D7" s="33"/>
      <c r="E7" s="33"/>
      <c r="F7" s="8" t="s">
        <v>6</v>
      </c>
      <c r="G7" s="34">
        <f>C7-'[1]9月1日'!C7</f>
        <v>-22</v>
      </c>
      <c r="H7" s="35"/>
      <c r="I7" s="9" t="s">
        <v>6</v>
      </c>
      <c r="J7" s="6"/>
      <c r="K7" s="2"/>
      <c r="L7" s="3"/>
      <c r="M7" s="3"/>
      <c r="V7" s="2"/>
    </row>
    <row r="8" spans="1:22" ht="13.5">
      <c r="A8" s="30" t="s">
        <v>8</v>
      </c>
      <c r="B8" s="31"/>
      <c r="C8" s="34">
        <f>S60</f>
        <v>36079</v>
      </c>
      <c r="D8" s="35"/>
      <c r="E8" s="35"/>
      <c r="F8" s="10" t="s">
        <v>6</v>
      </c>
      <c r="G8" s="34">
        <f>C8-'[1]9月1日'!C8</f>
        <v>9</v>
      </c>
      <c r="H8" s="35"/>
      <c r="I8" s="11" t="s">
        <v>6</v>
      </c>
      <c r="J8" s="6"/>
      <c r="K8" s="2"/>
      <c r="L8" s="6"/>
      <c r="M8" s="6"/>
      <c r="V8" s="2"/>
    </row>
    <row r="9" spans="1:22" ht="14.25" thickBot="1">
      <c r="A9" s="36" t="s">
        <v>9</v>
      </c>
      <c r="B9" s="37"/>
      <c r="C9" s="38">
        <f>U60</f>
        <v>30504</v>
      </c>
      <c r="D9" s="39"/>
      <c r="E9" s="39"/>
      <c r="F9" s="12" t="s">
        <v>10</v>
      </c>
      <c r="G9" s="40">
        <f>C9-'[1]9月1日'!C9</f>
        <v>7</v>
      </c>
      <c r="H9" s="41"/>
      <c r="I9" s="13" t="s">
        <v>10</v>
      </c>
      <c r="J9" s="14"/>
      <c r="K9" s="2"/>
      <c r="L9" s="6"/>
      <c r="M9" s="6"/>
      <c r="V9" s="2"/>
    </row>
    <row r="10" spans="1:22" ht="13.5">
      <c r="A10" s="2"/>
      <c r="B10" s="2"/>
      <c r="C10" s="2"/>
      <c r="D10" s="2"/>
      <c r="E10" s="2"/>
      <c r="F10" s="2"/>
      <c r="G10" s="2"/>
      <c r="H10" s="2"/>
      <c r="I10" s="2"/>
      <c r="J10" s="3"/>
      <c r="K10" s="2"/>
      <c r="L10" s="6"/>
      <c r="M10" s="6"/>
      <c r="V10" s="2"/>
    </row>
    <row r="11" spans="1:22" ht="13.5">
      <c r="A11" s="2" t="s">
        <v>11</v>
      </c>
      <c r="B11" s="2"/>
      <c r="C11" s="2"/>
      <c r="D11" s="2"/>
      <c r="E11" s="2"/>
      <c r="F11" s="2"/>
      <c r="G11" s="2"/>
      <c r="H11" s="2"/>
      <c r="I11" s="2"/>
      <c r="J11" s="3"/>
      <c r="K11" s="2"/>
      <c r="L11" s="6"/>
      <c r="M11" s="6"/>
      <c r="N11" s="3"/>
      <c r="O11" s="3"/>
      <c r="P11" s="3"/>
      <c r="Q11" s="3"/>
      <c r="R11" s="3"/>
      <c r="S11" s="3"/>
      <c r="T11" s="3"/>
      <c r="U11" s="3"/>
      <c r="V11" s="2"/>
    </row>
    <row r="12" spans="1:22" ht="14.25" thickBot="1">
      <c r="A12" s="2"/>
      <c r="B12" s="2"/>
      <c r="C12" s="2"/>
      <c r="D12" s="2"/>
      <c r="E12" s="2"/>
      <c r="F12" s="2"/>
      <c r="G12" s="2"/>
      <c r="H12" s="2"/>
      <c r="I12" s="2"/>
      <c r="J12" s="3"/>
      <c r="K12" s="2"/>
      <c r="L12" s="6"/>
      <c r="M12" s="6"/>
      <c r="N12" s="3"/>
      <c r="O12" s="3"/>
      <c r="P12" s="3"/>
      <c r="Q12" s="3"/>
      <c r="R12" s="3"/>
      <c r="S12" s="3"/>
      <c r="T12" s="3"/>
      <c r="U12" s="3"/>
      <c r="V12" s="7"/>
    </row>
    <row r="13" spans="1:22" ht="13.5" customHeight="1">
      <c r="A13" s="42" t="s">
        <v>12</v>
      </c>
      <c r="B13" s="43"/>
      <c r="C13" s="43" t="s">
        <v>13</v>
      </c>
      <c r="D13" s="43"/>
      <c r="E13" s="43" t="s">
        <v>14</v>
      </c>
      <c r="F13" s="43"/>
      <c r="G13" s="43"/>
      <c r="H13" s="44"/>
      <c r="I13" s="2"/>
      <c r="J13" s="3"/>
      <c r="K13" s="2"/>
      <c r="L13" s="6"/>
      <c r="M13" s="6"/>
      <c r="N13" s="15"/>
      <c r="O13" s="16"/>
      <c r="P13" s="16"/>
      <c r="Q13" s="16"/>
      <c r="R13" s="16"/>
      <c r="S13" s="16"/>
      <c r="T13" s="16"/>
      <c r="U13" s="16"/>
      <c r="V13" s="7"/>
    </row>
    <row r="14" spans="1:22" ht="14.25" thickBot="1">
      <c r="A14" s="36"/>
      <c r="B14" s="37"/>
      <c r="C14" s="37"/>
      <c r="D14" s="37"/>
      <c r="E14" s="37" t="s">
        <v>15</v>
      </c>
      <c r="F14" s="37"/>
      <c r="G14" s="37" t="s">
        <v>16</v>
      </c>
      <c r="H14" s="45"/>
      <c r="I14" s="2"/>
      <c r="J14" s="3"/>
      <c r="K14" s="2"/>
      <c r="L14" s="6"/>
      <c r="M14" s="6"/>
      <c r="N14" s="16"/>
      <c r="O14" s="16"/>
      <c r="P14" s="16"/>
      <c r="Q14" s="16"/>
      <c r="R14" s="16"/>
      <c r="S14" s="16"/>
      <c r="T14" s="16"/>
      <c r="U14" s="16"/>
      <c r="V14" s="7"/>
    </row>
    <row r="15" spans="1:22" ht="13.5">
      <c r="A15" s="26" t="s">
        <v>17</v>
      </c>
      <c r="B15" s="27"/>
      <c r="C15" s="46">
        <f>SUM(E15:H15)</f>
        <v>258</v>
      </c>
      <c r="D15" s="46"/>
      <c r="E15" s="71">
        <v>216</v>
      </c>
      <c r="F15" s="71"/>
      <c r="G15" s="71">
        <v>42</v>
      </c>
      <c r="H15" s="72"/>
      <c r="I15" s="2"/>
      <c r="J15" s="3"/>
      <c r="K15" s="2"/>
      <c r="L15" s="6"/>
      <c r="M15" s="6"/>
      <c r="N15" s="16"/>
      <c r="O15" s="16"/>
      <c r="P15" s="16"/>
      <c r="Q15" s="16"/>
      <c r="R15" s="16"/>
      <c r="S15" s="16"/>
      <c r="T15" s="16"/>
      <c r="U15" s="16"/>
      <c r="V15" s="7"/>
    </row>
    <row r="16" spans="1:22" ht="13.5">
      <c r="A16" s="30" t="s">
        <v>18</v>
      </c>
      <c r="B16" s="31"/>
      <c r="C16" s="47">
        <f>SUM(E16:H16)</f>
        <v>271</v>
      </c>
      <c r="D16" s="47"/>
      <c r="E16" s="73">
        <v>221</v>
      </c>
      <c r="F16" s="73"/>
      <c r="G16" s="73">
        <v>50</v>
      </c>
      <c r="H16" s="74"/>
      <c r="I16" s="2"/>
      <c r="J16" s="3"/>
      <c r="K16" s="2"/>
      <c r="L16" s="6"/>
      <c r="M16" s="6"/>
      <c r="N16" s="16"/>
      <c r="O16" s="16"/>
      <c r="P16" s="16"/>
      <c r="Q16" s="16"/>
      <c r="R16" s="16"/>
      <c r="S16" s="16"/>
      <c r="T16" s="16"/>
      <c r="U16" s="16"/>
      <c r="V16" s="7"/>
    </row>
    <row r="17" spans="1:22" ht="14.25" thickBot="1">
      <c r="A17" s="36" t="s">
        <v>19</v>
      </c>
      <c r="B17" s="37"/>
      <c r="C17" s="48">
        <f>C15-C16</f>
        <v>-13</v>
      </c>
      <c r="D17" s="48"/>
      <c r="E17" s="48">
        <f>E15-E16</f>
        <v>-5</v>
      </c>
      <c r="F17" s="49"/>
      <c r="G17" s="48">
        <f>G15-G16</f>
        <v>-8</v>
      </c>
      <c r="H17" s="50"/>
      <c r="I17" s="2"/>
      <c r="J17" s="3"/>
      <c r="K17" s="2"/>
      <c r="L17" s="2"/>
      <c r="M17" s="7"/>
      <c r="N17" s="16"/>
      <c r="O17" s="16"/>
      <c r="P17" s="16"/>
      <c r="Q17" s="16"/>
      <c r="R17" s="16"/>
      <c r="S17" s="16"/>
      <c r="T17" s="16"/>
      <c r="U17" s="16"/>
      <c r="V17" s="7"/>
    </row>
    <row r="18" spans="1:22" ht="13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"/>
      <c r="N18" s="16"/>
      <c r="O18" s="16"/>
      <c r="P18" s="16"/>
      <c r="Q18" s="16"/>
      <c r="R18" s="16"/>
      <c r="S18" s="16"/>
      <c r="T18" s="16"/>
      <c r="U18" s="16"/>
      <c r="V18" s="7"/>
    </row>
    <row r="19" spans="1:22" ht="13.5">
      <c r="A19" s="2" t="s">
        <v>20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4.25" thickBo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4.25" thickBot="1">
      <c r="A21" s="51" t="s">
        <v>21</v>
      </c>
      <c r="B21" s="24"/>
      <c r="C21" s="24"/>
      <c r="D21" s="24" t="s">
        <v>22</v>
      </c>
      <c r="E21" s="24"/>
      <c r="F21" s="24" t="s">
        <v>7</v>
      </c>
      <c r="G21" s="24"/>
      <c r="H21" s="24" t="s">
        <v>8</v>
      </c>
      <c r="I21" s="24"/>
      <c r="J21" s="24" t="s">
        <v>9</v>
      </c>
      <c r="K21" s="25"/>
      <c r="L21" s="51" t="s">
        <v>21</v>
      </c>
      <c r="M21" s="24"/>
      <c r="N21" s="24"/>
      <c r="O21" s="24" t="s">
        <v>22</v>
      </c>
      <c r="P21" s="24"/>
      <c r="Q21" s="24" t="s">
        <v>7</v>
      </c>
      <c r="R21" s="24"/>
      <c r="S21" s="24" t="s">
        <v>8</v>
      </c>
      <c r="T21" s="24"/>
      <c r="U21" s="24" t="s">
        <v>9</v>
      </c>
      <c r="V21" s="25"/>
    </row>
    <row r="22" spans="1:22" ht="13.5">
      <c r="A22" s="42" t="s">
        <v>23</v>
      </c>
      <c r="B22" s="43"/>
      <c r="C22" s="43"/>
      <c r="D22" s="52">
        <f>F22+H22</f>
        <v>624</v>
      </c>
      <c r="E22" s="52"/>
      <c r="F22" s="75">
        <v>321</v>
      </c>
      <c r="G22" s="75"/>
      <c r="H22" s="75">
        <v>303</v>
      </c>
      <c r="I22" s="75"/>
      <c r="J22" s="75">
        <v>234</v>
      </c>
      <c r="K22" s="76"/>
      <c r="L22" s="53" t="s">
        <v>24</v>
      </c>
      <c r="M22" s="54"/>
      <c r="N22" s="54"/>
      <c r="O22" s="52">
        <f>SUM(Q22:T22)</f>
        <v>409</v>
      </c>
      <c r="P22" s="52"/>
      <c r="Q22" s="75">
        <v>193</v>
      </c>
      <c r="R22" s="75"/>
      <c r="S22" s="75">
        <v>216</v>
      </c>
      <c r="T22" s="75"/>
      <c r="U22" s="75">
        <v>177</v>
      </c>
      <c r="V22" s="76"/>
    </row>
    <row r="23" spans="1:22" ht="13.5">
      <c r="A23" s="30" t="s">
        <v>25</v>
      </c>
      <c r="B23" s="31"/>
      <c r="C23" s="31"/>
      <c r="D23" s="47">
        <f>F23+H23</f>
        <v>142</v>
      </c>
      <c r="E23" s="47"/>
      <c r="F23" s="77">
        <v>70</v>
      </c>
      <c r="G23" s="77"/>
      <c r="H23" s="77">
        <v>72</v>
      </c>
      <c r="I23" s="77"/>
      <c r="J23" s="77">
        <v>55</v>
      </c>
      <c r="K23" s="78"/>
      <c r="L23" s="55" t="s">
        <v>26</v>
      </c>
      <c r="M23" s="56"/>
      <c r="N23" s="56"/>
      <c r="O23" s="31" t="s">
        <v>27</v>
      </c>
      <c r="P23" s="31"/>
      <c r="Q23" s="80" t="s">
        <v>27</v>
      </c>
      <c r="R23" s="80"/>
      <c r="S23" s="80" t="s">
        <v>27</v>
      </c>
      <c r="T23" s="80"/>
      <c r="U23" s="80" t="s">
        <v>27</v>
      </c>
      <c r="V23" s="84"/>
    </row>
    <row r="24" spans="1:22" ht="14.25" thickBot="1">
      <c r="A24" s="30" t="s">
        <v>28</v>
      </c>
      <c r="B24" s="31"/>
      <c r="C24" s="31"/>
      <c r="D24" s="47">
        <f>F24+H24</f>
        <v>453</v>
      </c>
      <c r="E24" s="47"/>
      <c r="F24" s="77">
        <v>234</v>
      </c>
      <c r="G24" s="77"/>
      <c r="H24" s="77">
        <v>219</v>
      </c>
      <c r="I24" s="77"/>
      <c r="J24" s="77">
        <v>172</v>
      </c>
      <c r="K24" s="78"/>
      <c r="L24" s="57" t="s">
        <v>29</v>
      </c>
      <c r="M24" s="58"/>
      <c r="N24" s="58"/>
      <c r="O24" s="48">
        <f>D58+D59+D60+O22</f>
        <v>4749</v>
      </c>
      <c r="P24" s="48"/>
      <c r="Q24" s="48">
        <f>F58+F59+F60+Q22</f>
        <v>2404</v>
      </c>
      <c r="R24" s="48"/>
      <c r="S24" s="48">
        <f>H58+H59+H60+S22</f>
        <v>2345</v>
      </c>
      <c r="T24" s="48"/>
      <c r="U24" s="48">
        <f>J58+J59+J60+U22</f>
        <v>1852</v>
      </c>
      <c r="V24" s="50"/>
    </row>
    <row r="25" spans="1:22" ht="13.5">
      <c r="A25" s="30" t="s">
        <v>30</v>
      </c>
      <c r="B25" s="31"/>
      <c r="C25" s="31"/>
      <c r="D25" s="47">
        <f>F25+H25</f>
        <v>722</v>
      </c>
      <c r="E25" s="47"/>
      <c r="F25" s="77">
        <v>357</v>
      </c>
      <c r="G25" s="77"/>
      <c r="H25" s="77">
        <v>365</v>
      </c>
      <c r="I25" s="77"/>
      <c r="J25" s="77">
        <v>286</v>
      </c>
      <c r="K25" s="79"/>
      <c r="L25" s="59" t="s">
        <v>31</v>
      </c>
      <c r="M25" s="54"/>
      <c r="N25" s="54"/>
      <c r="O25" s="52">
        <f>SUM(Q25:T25)</f>
        <v>1058</v>
      </c>
      <c r="P25" s="52"/>
      <c r="Q25" s="75">
        <v>534</v>
      </c>
      <c r="R25" s="75"/>
      <c r="S25" s="75">
        <v>524</v>
      </c>
      <c r="T25" s="75"/>
      <c r="U25" s="75">
        <v>435</v>
      </c>
      <c r="V25" s="76"/>
    </row>
    <row r="26" spans="1:22" ht="13.5">
      <c r="A26" s="30" t="s">
        <v>32</v>
      </c>
      <c r="B26" s="31"/>
      <c r="C26" s="31"/>
      <c r="D26" s="47">
        <f>F26+H26</f>
        <v>601</v>
      </c>
      <c r="E26" s="47"/>
      <c r="F26" s="77">
        <v>285</v>
      </c>
      <c r="G26" s="77"/>
      <c r="H26" s="77">
        <v>316</v>
      </c>
      <c r="I26" s="77"/>
      <c r="J26" s="77">
        <v>227</v>
      </c>
      <c r="K26" s="79"/>
      <c r="L26" s="60" t="s">
        <v>33</v>
      </c>
      <c r="M26" s="56"/>
      <c r="N26" s="56"/>
      <c r="O26" s="47">
        <f>SUM(Q26:T26)</f>
        <v>1024</v>
      </c>
      <c r="P26" s="47"/>
      <c r="Q26" s="77">
        <v>522</v>
      </c>
      <c r="R26" s="77"/>
      <c r="S26" s="77">
        <v>502</v>
      </c>
      <c r="T26" s="77"/>
      <c r="U26" s="77">
        <v>426</v>
      </c>
      <c r="V26" s="78"/>
    </row>
    <row r="27" spans="1:22" ht="14.25" thickBot="1">
      <c r="A27" s="61" t="s">
        <v>29</v>
      </c>
      <c r="B27" s="58"/>
      <c r="C27" s="58"/>
      <c r="D27" s="48">
        <f>SUM(D22:E26)</f>
        <v>2542</v>
      </c>
      <c r="E27" s="48"/>
      <c r="F27" s="48">
        <f>SUM(F22:G26)</f>
        <v>1267</v>
      </c>
      <c r="G27" s="48"/>
      <c r="H27" s="48">
        <f>SUM(H22:I26)</f>
        <v>1275</v>
      </c>
      <c r="I27" s="48"/>
      <c r="J27" s="48">
        <f>SUM(J22:K26)</f>
        <v>974</v>
      </c>
      <c r="K27" s="62"/>
      <c r="L27" s="60" t="s">
        <v>34</v>
      </c>
      <c r="M27" s="56"/>
      <c r="N27" s="56"/>
      <c r="O27" s="31" t="s">
        <v>27</v>
      </c>
      <c r="P27" s="31"/>
      <c r="Q27" s="80" t="s">
        <v>27</v>
      </c>
      <c r="R27" s="80"/>
      <c r="S27" s="80" t="s">
        <v>27</v>
      </c>
      <c r="T27" s="80"/>
      <c r="U27" s="80" t="s">
        <v>27</v>
      </c>
      <c r="V27" s="84"/>
    </row>
    <row r="28" spans="1:22" ht="13.5">
      <c r="A28" s="59" t="s">
        <v>35</v>
      </c>
      <c r="B28" s="54"/>
      <c r="C28" s="54"/>
      <c r="D28" s="52">
        <f>SUM(F28:I28)</f>
        <v>597</v>
      </c>
      <c r="E28" s="52"/>
      <c r="F28" s="75">
        <v>302</v>
      </c>
      <c r="G28" s="75"/>
      <c r="H28" s="75">
        <v>295</v>
      </c>
      <c r="I28" s="75"/>
      <c r="J28" s="75">
        <v>263</v>
      </c>
      <c r="K28" s="76"/>
      <c r="L28" s="55" t="s">
        <v>36</v>
      </c>
      <c r="M28" s="56"/>
      <c r="N28" s="56"/>
      <c r="O28" s="47">
        <f aca="true" t="shared" si="0" ref="O28:O59">SUM(Q28:T28)</f>
        <v>1680</v>
      </c>
      <c r="P28" s="47"/>
      <c r="Q28" s="77">
        <v>845</v>
      </c>
      <c r="R28" s="77"/>
      <c r="S28" s="77">
        <v>835</v>
      </c>
      <c r="T28" s="77"/>
      <c r="U28" s="77">
        <v>657</v>
      </c>
      <c r="V28" s="78"/>
    </row>
    <row r="29" spans="1:22" ht="13.5">
      <c r="A29" s="60" t="s">
        <v>37</v>
      </c>
      <c r="B29" s="56"/>
      <c r="C29" s="56"/>
      <c r="D29" s="47">
        <f>SUM(F29:I29)</f>
        <v>1412</v>
      </c>
      <c r="E29" s="47"/>
      <c r="F29" s="77">
        <v>732</v>
      </c>
      <c r="G29" s="77"/>
      <c r="H29" s="77">
        <v>680</v>
      </c>
      <c r="I29" s="77"/>
      <c r="J29" s="77">
        <v>540</v>
      </c>
      <c r="K29" s="78"/>
      <c r="L29" s="55" t="s">
        <v>38</v>
      </c>
      <c r="M29" s="56"/>
      <c r="N29" s="56"/>
      <c r="O29" s="47">
        <f t="shared" si="0"/>
        <v>2092</v>
      </c>
      <c r="P29" s="47"/>
      <c r="Q29" s="77">
        <v>1081</v>
      </c>
      <c r="R29" s="77"/>
      <c r="S29" s="77">
        <v>1011</v>
      </c>
      <c r="T29" s="77"/>
      <c r="U29" s="77">
        <v>752</v>
      </c>
      <c r="V29" s="78"/>
    </row>
    <row r="30" spans="1:22" ht="14.25" thickBot="1">
      <c r="A30" s="60" t="s">
        <v>39</v>
      </c>
      <c r="B30" s="56"/>
      <c r="C30" s="56"/>
      <c r="D30" s="47">
        <f>SUM(F30:I30)</f>
        <v>911</v>
      </c>
      <c r="E30" s="47"/>
      <c r="F30" s="77">
        <v>484</v>
      </c>
      <c r="G30" s="77"/>
      <c r="H30" s="77">
        <v>427</v>
      </c>
      <c r="I30" s="77"/>
      <c r="J30" s="77">
        <v>357</v>
      </c>
      <c r="K30" s="78"/>
      <c r="L30" s="57" t="s">
        <v>29</v>
      </c>
      <c r="M30" s="58"/>
      <c r="N30" s="58"/>
      <c r="O30" s="48">
        <f t="shared" si="0"/>
        <v>5854</v>
      </c>
      <c r="P30" s="48"/>
      <c r="Q30" s="48">
        <f>SUM(Q25:R29)</f>
        <v>2982</v>
      </c>
      <c r="R30" s="48"/>
      <c r="S30" s="48">
        <f>SUM(S25:T29)</f>
        <v>2872</v>
      </c>
      <c r="T30" s="48"/>
      <c r="U30" s="48">
        <f>SUM(U25:V29)</f>
        <v>2270</v>
      </c>
      <c r="V30" s="50"/>
    </row>
    <row r="31" spans="1:22" ht="13.5">
      <c r="A31" s="60" t="s">
        <v>40</v>
      </c>
      <c r="B31" s="56"/>
      <c r="C31" s="56"/>
      <c r="D31" s="47">
        <f>SUM(F31:I31)</f>
        <v>997</v>
      </c>
      <c r="E31" s="47"/>
      <c r="F31" s="77">
        <v>515</v>
      </c>
      <c r="G31" s="77"/>
      <c r="H31" s="77">
        <v>482</v>
      </c>
      <c r="I31" s="77"/>
      <c r="J31" s="77">
        <v>417</v>
      </c>
      <c r="K31" s="79"/>
      <c r="L31" s="59" t="s">
        <v>41</v>
      </c>
      <c r="M31" s="54"/>
      <c r="N31" s="54"/>
      <c r="O31" s="52">
        <f t="shared" si="0"/>
        <v>372</v>
      </c>
      <c r="P31" s="52"/>
      <c r="Q31" s="75">
        <v>203</v>
      </c>
      <c r="R31" s="75"/>
      <c r="S31" s="75">
        <v>169</v>
      </c>
      <c r="T31" s="75"/>
      <c r="U31" s="75">
        <v>180</v>
      </c>
      <c r="V31" s="76"/>
    </row>
    <row r="32" spans="1:22" ht="14.25" thickBot="1">
      <c r="A32" s="61" t="s">
        <v>29</v>
      </c>
      <c r="B32" s="58"/>
      <c r="C32" s="58"/>
      <c r="D32" s="48">
        <f>SUM(D28:E31)</f>
        <v>3917</v>
      </c>
      <c r="E32" s="48"/>
      <c r="F32" s="48">
        <f>SUM(F28:G31)</f>
        <v>2033</v>
      </c>
      <c r="G32" s="48"/>
      <c r="H32" s="48">
        <f>SUM(H28:I31)</f>
        <v>1884</v>
      </c>
      <c r="I32" s="48"/>
      <c r="J32" s="48">
        <f>SUM(J28:K31)</f>
        <v>1577</v>
      </c>
      <c r="K32" s="62"/>
      <c r="L32" s="60" t="s">
        <v>42</v>
      </c>
      <c r="M32" s="56"/>
      <c r="N32" s="56"/>
      <c r="O32" s="47">
        <f t="shared" si="0"/>
        <v>365</v>
      </c>
      <c r="P32" s="47"/>
      <c r="Q32" s="77">
        <v>195</v>
      </c>
      <c r="R32" s="77"/>
      <c r="S32" s="77">
        <v>170</v>
      </c>
      <c r="T32" s="77"/>
      <c r="U32" s="77">
        <v>147</v>
      </c>
      <c r="V32" s="78"/>
    </row>
    <row r="33" spans="1:22" ht="13.5">
      <c r="A33" s="59" t="s">
        <v>43</v>
      </c>
      <c r="B33" s="54"/>
      <c r="C33" s="54"/>
      <c r="D33" s="52">
        <f>SUM(F33:I33)</f>
        <v>1007</v>
      </c>
      <c r="E33" s="52"/>
      <c r="F33" s="75">
        <v>503</v>
      </c>
      <c r="G33" s="75"/>
      <c r="H33" s="75">
        <v>504</v>
      </c>
      <c r="I33" s="75"/>
      <c r="J33" s="75">
        <v>380</v>
      </c>
      <c r="K33" s="76"/>
      <c r="L33" s="60" t="s">
        <v>44</v>
      </c>
      <c r="M33" s="56"/>
      <c r="N33" s="56"/>
      <c r="O33" s="47">
        <f t="shared" si="0"/>
        <v>373</v>
      </c>
      <c r="P33" s="47"/>
      <c r="Q33" s="77">
        <v>202</v>
      </c>
      <c r="R33" s="77"/>
      <c r="S33" s="77">
        <v>171</v>
      </c>
      <c r="T33" s="77"/>
      <c r="U33" s="77">
        <v>160</v>
      </c>
      <c r="V33" s="78"/>
    </row>
    <row r="34" spans="1:22" ht="13.5">
      <c r="A34" s="60" t="s">
        <v>45</v>
      </c>
      <c r="B34" s="56"/>
      <c r="C34" s="56"/>
      <c r="D34" s="47">
        <f>SUM(F34:I34)</f>
        <v>1189</v>
      </c>
      <c r="E34" s="47"/>
      <c r="F34" s="77">
        <v>617</v>
      </c>
      <c r="G34" s="77"/>
      <c r="H34" s="77">
        <v>572</v>
      </c>
      <c r="I34" s="77"/>
      <c r="J34" s="77">
        <v>481</v>
      </c>
      <c r="K34" s="78"/>
      <c r="L34" s="60" t="s">
        <v>46</v>
      </c>
      <c r="M34" s="56"/>
      <c r="N34" s="56"/>
      <c r="O34" s="47">
        <f t="shared" si="0"/>
        <v>959</v>
      </c>
      <c r="P34" s="47"/>
      <c r="Q34" s="77">
        <v>460</v>
      </c>
      <c r="R34" s="77"/>
      <c r="S34" s="77">
        <v>499</v>
      </c>
      <c r="T34" s="77"/>
      <c r="U34" s="77">
        <v>462</v>
      </c>
      <c r="V34" s="78"/>
    </row>
    <row r="35" spans="1:22" ht="13.5">
      <c r="A35" s="60" t="s">
        <v>47</v>
      </c>
      <c r="B35" s="56"/>
      <c r="C35" s="56"/>
      <c r="D35" s="47">
        <f>SUM(F35:I35)</f>
        <v>913</v>
      </c>
      <c r="E35" s="47"/>
      <c r="F35" s="77">
        <v>487</v>
      </c>
      <c r="G35" s="77"/>
      <c r="H35" s="77">
        <v>426</v>
      </c>
      <c r="I35" s="77"/>
      <c r="J35" s="77">
        <v>389</v>
      </c>
      <c r="K35" s="78"/>
      <c r="L35" s="60" t="s">
        <v>48</v>
      </c>
      <c r="M35" s="56"/>
      <c r="N35" s="56"/>
      <c r="O35" s="47">
        <f t="shared" si="0"/>
        <v>1876</v>
      </c>
      <c r="P35" s="47"/>
      <c r="Q35" s="77">
        <v>962</v>
      </c>
      <c r="R35" s="77"/>
      <c r="S35" s="77">
        <v>914</v>
      </c>
      <c r="T35" s="77"/>
      <c r="U35" s="77">
        <v>753</v>
      </c>
      <c r="V35" s="78"/>
    </row>
    <row r="36" spans="1:22" ht="13.5">
      <c r="A36" s="60" t="s">
        <v>49</v>
      </c>
      <c r="B36" s="56"/>
      <c r="C36" s="56"/>
      <c r="D36" s="47">
        <f>SUM(F36:I36)</f>
        <v>376</v>
      </c>
      <c r="E36" s="47"/>
      <c r="F36" s="77">
        <v>187</v>
      </c>
      <c r="G36" s="77"/>
      <c r="H36" s="77">
        <v>189</v>
      </c>
      <c r="I36" s="77"/>
      <c r="J36" s="77">
        <v>145</v>
      </c>
      <c r="K36" s="78"/>
      <c r="L36" s="60" t="s">
        <v>50</v>
      </c>
      <c r="M36" s="56"/>
      <c r="N36" s="56"/>
      <c r="O36" s="47">
        <f t="shared" si="0"/>
        <v>1240</v>
      </c>
      <c r="P36" s="47"/>
      <c r="Q36" s="77">
        <v>579</v>
      </c>
      <c r="R36" s="77"/>
      <c r="S36" s="77">
        <v>661</v>
      </c>
      <c r="T36" s="77"/>
      <c r="U36" s="77">
        <v>616</v>
      </c>
      <c r="V36" s="78"/>
    </row>
    <row r="37" spans="1:22" ht="14.25" thickBot="1">
      <c r="A37" s="60" t="s">
        <v>51</v>
      </c>
      <c r="B37" s="56"/>
      <c r="C37" s="56"/>
      <c r="D37" s="31" t="s">
        <v>27</v>
      </c>
      <c r="E37" s="31"/>
      <c r="F37" s="31" t="s">
        <v>27</v>
      </c>
      <c r="G37" s="31"/>
      <c r="H37" s="31" t="s">
        <v>27</v>
      </c>
      <c r="I37" s="31"/>
      <c r="J37" s="31" t="s">
        <v>27</v>
      </c>
      <c r="K37" s="63"/>
      <c r="L37" s="61" t="s">
        <v>29</v>
      </c>
      <c r="M37" s="58"/>
      <c r="N37" s="58"/>
      <c r="O37" s="48">
        <f t="shared" si="0"/>
        <v>5185</v>
      </c>
      <c r="P37" s="48"/>
      <c r="Q37" s="48">
        <f>SUM(Q31:R36)</f>
        <v>2601</v>
      </c>
      <c r="R37" s="48"/>
      <c r="S37" s="48">
        <f>SUM(S31:T36)</f>
        <v>2584</v>
      </c>
      <c r="T37" s="48"/>
      <c r="U37" s="48">
        <f>SUM(U31:V36)</f>
        <v>2318</v>
      </c>
      <c r="V37" s="50"/>
    </row>
    <row r="38" spans="1:22" ht="14.25" thickBot="1">
      <c r="A38" s="61" t="s">
        <v>29</v>
      </c>
      <c r="B38" s="58"/>
      <c r="C38" s="58"/>
      <c r="D38" s="48">
        <f>SUM(D33:E37)</f>
        <v>3485</v>
      </c>
      <c r="E38" s="48"/>
      <c r="F38" s="48">
        <f>SUM(F33:G37)</f>
        <v>1794</v>
      </c>
      <c r="G38" s="48"/>
      <c r="H38" s="48">
        <f>SUM(H33:I37)</f>
        <v>1691</v>
      </c>
      <c r="I38" s="48"/>
      <c r="J38" s="48">
        <f>SUM(J33:K37)</f>
        <v>1395</v>
      </c>
      <c r="K38" s="50"/>
      <c r="L38" s="64" t="s">
        <v>52</v>
      </c>
      <c r="M38" s="65"/>
      <c r="N38" s="65"/>
      <c r="O38" s="66">
        <f t="shared" si="0"/>
        <v>164</v>
      </c>
      <c r="P38" s="66"/>
      <c r="Q38" s="85">
        <v>44</v>
      </c>
      <c r="R38" s="85"/>
      <c r="S38" s="85">
        <v>120</v>
      </c>
      <c r="T38" s="85"/>
      <c r="U38" s="85">
        <v>65</v>
      </c>
      <c r="V38" s="86"/>
    </row>
    <row r="39" spans="1:22" ht="13.5">
      <c r="A39" s="59" t="s">
        <v>53</v>
      </c>
      <c r="B39" s="54"/>
      <c r="C39" s="54"/>
      <c r="D39" s="52">
        <f aca="true" t="shared" si="1" ref="D39:D44">SUM(F39:I39)</f>
        <v>1143</v>
      </c>
      <c r="E39" s="52"/>
      <c r="F39" s="75">
        <v>581</v>
      </c>
      <c r="G39" s="75"/>
      <c r="H39" s="75">
        <v>562</v>
      </c>
      <c r="I39" s="75"/>
      <c r="J39" s="75">
        <v>499</v>
      </c>
      <c r="K39" s="76"/>
      <c r="L39" s="53" t="s">
        <v>54</v>
      </c>
      <c r="M39" s="54"/>
      <c r="N39" s="54"/>
      <c r="O39" s="52">
        <f t="shared" si="0"/>
        <v>2663</v>
      </c>
      <c r="P39" s="52"/>
      <c r="Q39" s="75">
        <v>1315</v>
      </c>
      <c r="R39" s="75"/>
      <c r="S39" s="75">
        <v>1348</v>
      </c>
      <c r="T39" s="75"/>
      <c r="U39" s="75">
        <v>1075</v>
      </c>
      <c r="V39" s="76"/>
    </row>
    <row r="40" spans="1:22" ht="13.5">
      <c r="A40" s="60" t="s">
        <v>55</v>
      </c>
      <c r="B40" s="56"/>
      <c r="C40" s="56"/>
      <c r="D40" s="47">
        <f t="shared" si="1"/>
        <v>1308</v>
      </c>
      <c r="E40" s="47"/>
      <c r="F40" s="77">
        <v>648</v>
      </c>
      <c r="G40" s="77"/>
      <c r="H40" s="77">
        <v>660</v>
      </c>
      <c r="I40" s="77"/>
      <c r="J40" s="77">
        <v>519</v>
      </c>
      <c r="K40" s="78"/>
      <c r="L40" s="55" t="s">
        <v>56</v>
      </c>
      <c r="M40" s="56"/>
      <c r="N40" s="56"/>
      <c r="O40" s="47">
        <f t="shared" si="0"/>
        <v>777</v>
      </c>
      <c r="P40" s="47"/>
      <c r="Q40" s="77">
        <v>391</v>
      </c>
      <c r="R40" s="77"/>
      <c r="S40" s="77">
        <v>386</v>
      </c>
      <c r="T40" s="77"/>
      <c r="U40" s="77">
        <v>350</v>
      </c>
      <c r="V40" s="78"/>
    </row>
    <row r="41" spans="1:22" ht="13.5">
      <c r="A41" s="60" t="s">
        <v>57</v>
      </c>
      <c r="B41" s="56"/>
      <c r="C41" s="56"/>
      <c r="D41" s="47">
        <f t="shared" si="1"/>
        <v>578</v>
      </c>
      <c r="E41" s="47"/>
      <c r="F41" s="77">
        <v>303</v>
      </c>
      <c r="G41" s="77"/>
      <c r="H41" s="77">
        <v>275</v>
      </c>
      <c r="I41" s="77"/>
      <c r="J41" s="77">
        <v>227</v>
      </c>
      <c r="K41" s="78"/>
      <c r="L41" s="55" t="s">
        <v>58</v>
      </c>
      <c r="M41" s="56"/>
      <c r="N41" s="56"/>
      <c r="O41" s="47">
        <f t="shared" si="0"/>
        <v>1400</v>
      </c>
      <c r="P41" s="47"/>
      <c r="Q41" s="77">
        <v>702</v>
      </c>
      <c r="R41" s="77"/>
      <c r="S41" s="77">
        <v>698</v>
      </c>
      <c r="T41" s="77"/>
      <c r="U41" s="77">
        <v>513</v>
      </c>
      <c r="V41" s="78"/>
    </row>
    <row r="42" spans="1:22" ht="14.25" thickBot="1">
      <c r="A42" s="60" t="s">
        <v>59</v>
      </c>
      <c r="B42" s="56"/>
      <c r="C42" s="56"/>
      <c r="D42" s="47">
        <f t="shared" si="1"/>
        <v>451</v>
      </c>
      <c r="E42" s="47"/>
      <c r="F42" s="77">
        <v>226</v>
      </c>
      <c r="G42" s="77"/>
      <c r="H42" s="77">
        <v>225</v>
      </c>
      <c r="I42" s="77"/>
      <c r="J42" s="77">
        <v>177</v>
      </c>
      <c r="K42" s="78"/>
      <c r="L42" s="57" t="s">
        <v>29</v>
      </c>
      <c r="M42" s="58"/>
      <c r="N42" s="58"/>
      <c r="O42" s="48">
        <f t="shared" si="0"/>
        <v>4840</v>
      </c>
      <c r="P42" s="48"/>
      <c r="Q42" s="48">
        <f>SUM(Q39:R41)</f>
        <v>2408</v>
      </c>
      <c r="R42" s="48"/>
      <c r="S42" s="48">
        <f>SUM(S39:T41)</f>
        <v>2432</v>
      </c>
      <c r="T42" s="48"/>
      <c r="U42" s="48">
        <f>SUM(U39:V41)</f>
        <v>1938</v>
      </c>
      <c r="V42" s="50"/>
    </row>
    <row r="43" spans="1:22" ht="13.5">
      <c r="A43" s="60" t="s">
        <v>60</v>
      </c>
      <c r="B43" s="56"/>
      <c r="C43" s="56"/>
      <c r="D43" s="47">
        <f t="shared" si="1"/>
        <v>244</v>
      </c>
      <c r="E43" s="47"/>
      <c r="F43" s="77">
        <v>124</v>
      </c>
      <c r="G43" s="77"/>
      <c r="H43" s="77">
        <v>120</v>
      </c>
      <c r="I43" s="77"/>
      <c r="J43" s="77">
        <v>95</v>
      </c>
      <c r="K43" s="79"/>
      <c r="L43" s="59" t="s">
        <v>61</v>
      </c>
      <c r="M43" s="54"/>
      <c r="N43" s="54"/>
      <c r="O43" s="52">
        <f t="shared" si="0"/>
        <v>27</v>
      </c>
      <c r="P43" s="52"/>
      <c r="Q43" s="75">
        <v>13</v>
      </c>
      <c r="R43" s="75"/>
      <c r="S43" s="75">
        <v>14</v>
      </c>
      <c r="T43" s="75"/>
      <c r="U43" s="75">
        <v>16</v>
      </c>
      <c r="V43" s="76"/>
    </row>
    <row r="44" spans="1:22" ht="13.5">
      <c r="A44" s="60" t="s">
        <v>62</v>
      </c>
      <c r="B44" s="56"/>
      <c r="C44" s="56"/>
      <c r="D44" s="47">
        <f t="shared" si="1"/>
        <v>32</v>
      </c>
      <c r="E44" s="47"/>
      <c r="F44" s="77">
        <v>14</v>
      </c>
      <c r="G44" s="77"/>
      <c r="H44" s="77">
        <v>18</v>
      </c>
      <c r="I44" s="77"/>
      <c r="J44" s="77">
        <v>14</v>
      </c>
      <c r="K44" s="79"/>
      <c r="L44" s="60" t="s">
        <v>63</v>
      </c>
      <c r="M44" s="56"/>
      <c r="N44" s="56"/>
      <c r="O44" s="47">
        <f t="shared" si="0"/>
        <v>1575</v>
      </c>
      <c r="P44" s="47"/>
      <c r="Q44" s="77">
        <v>807</v>
      </c>
      <c r="R44" s="77"/>
      <c r="S44" s="77">
        <v>768</v>
      </c>
      <c r="T44" s="77"/>
      <c r="U44" s="77">
        <v>666</v>
      </c>
      <c r="V44" s="78"/>
    </row>
    <row r="45" spans="1:22" ht="14.25" thickBot="1">
      <c r="A45" s="61" t="s">
        <v>29</v>
      </c>
      <c r="B45" s="58"/>
      <c r="C45" s="58"/>
      <c r="D45" s="48">
        <f>SUM(D39:E44)</f>
        <v>3756</v>
      </c>
      <c r="E45" s="48"/>
      <c r="F45" s="48">
        <f>SUM(F39:G44)</f>
        <v>1896</v>
      </c>
      <c r="G45" s="48"/>
      <c r="H45" s="48">
        <f>SUM(H39:I44)</f>
        <v>1860</v>
      </c>
      <c r="I45" s="48"/>
      <c r="J45" s="48">
        <f>SUM(J39:K44)</f>
        <v>1531</v>
      </c>
      <c r="K45" s="62"/>
      <c r="L45" s="60" t="s">
        <v>64</v>
      </c>
      <c r="M45" s="56"/>
      <c r="N45" s="56"/>
      <c r="O45" s="47">
        <f t="shared" si="0"/>
        <v>894</v>
      </c>
      <c r="P45" s="47"/>
      <c r="Q45" s="77">
        <v>470</v>
      </c>
      <c r="R45" s="77"/>
      <c r="S45" s="77">
        <v>424</v>
      </c>
      <c r="T45" s="77"/>
      <c r="U45" s="77">
        <v>404</v>
      </c>
      <c r="V45" s="78"/>
    </row>
    <row r="46" spans="1:22" ht="14.25" thickBot="1">
      <c r="A46" s="59" t="s">
        <v>65</v>
      </c>
      <c r="B46" s="54"/>
      <c r="C46" s="54"/>
      <c r="D46" s="52">
        <f>SUM(F46:I46)</f>
        <v>1313</v>
      </c>
      <c r="E46" s="52"/>
      <c r="F46" s="75">
        <v>671</v>
      </c>
      <c r="G46" s="75"/>
      <c r="H46" s="75">
        <v>642</v>
      </c>
      <c r="I46" s="75"/>
      <c r="J46" s="75">
        <v>516</v>
      </c>
      <c r="K46" s="76"/>
      <c r="L46" s="57" t="s">
        <v>29</v>
      </c>
      <c r="M46" s="58"/>
      <c r="N46" s="58"/>
      <c r="O46" s="48">
        <f t="shared" si="0"/>
        <v>2496</v>
      </c>
      <c r="P46" s="48"/>
      <c r="Q46" s="48">
        <f>SUM(Q43:R45)</f>
        <v>1290</v>
      </c>
      <c r="R46" s="48"/>
      <c r="S46" s="48">
        <f>SUM(S43:T45)</f>
        <v>1206</v>
      </c>
      <c r="T46" s="48"/>
      <c r="U46" s="48">
        <f>SUM(U43:V45)</f>
        <v>1086</v>
      </c>
      <c r="V46" s="50"/>
    </row>
    <row r="47" spans="1:22" ht="13.5">
      <c r="A47" s="60" t="s">
        <v>66</v>
      </c>
      <c r="B47" s="56"/>
      <c r="C47" s="56"/>
      <c r="D47" s="47">
        <f>SUM(F47:I47)</f>
        <v>1009</v>
      </c>
      <c r="E47" s="47"/>
      <c r="F47" s="77">
        <v>507</v>
      </c>
      <c r="G47" s="77"/>
      <c r="H47" s="77">
        <v>502</v>
      </c>
      <c r="I47" s="77"/>
      <c r="J47" s="77">
        <v>403</v>
      </c>
      <c r="K47" s="79"/>
      <c r="L47" s="59" t="s">
        <v>67</v>
      </c>
      <c r="M47" s="54"/>
      <c r="N47" s="54"/>
      <c r="O47" s="52">
        <f t="shared" si="0"/>
        <v>2177</v>
      </c>
      <c r="P47" s="52"/>
      <c r="Q47" s="75">
        <v>1085</v>
      </c>
      <c r="R47" s="75"/>
      <c r="S47" s="75">
        <v>1092</v>
      </c>
      <c r="T47" s="75"/>
      <c r="U47" s="75">
        <v>861</v>
      </c>
      <c r="V47" s="76"/>
    </row>
    <row r="48" spans="1:22" ht="13.5">
      <c r="A48" s="60" t="s">
        <v>68</v>
      </c>
      <c r="B48" s="56"/>
      <c r="C48" s="56"/>
      <c r="D48" s="47">
        <f>SUM(F48:I48)</f>
        <v>857</v>
      </c>
      <c r="E48" s="47"/>
      <c r="F48" s="77">
        <v>435</v>
      </c>
      <c r="G48" s="77"/>
      <c r="H48" s="77">
        <v>422</v>
      </c>
      <c r="I48" s="77"/>
      <c r="J48" s="77">
        <v>332</v>
      </c>
      <c r="K48" s="79"/>
      <c r="L48" s="60" t="s">
        <v>69</v>
      </c>
      <c r="M48" s="56"/>
      <c r="N48" s="56"/>
      <c r="O48" s="47">
        <f t="shared" si="0"/>
        <v>1065</v>
      </c>
      <c r="P48" s="47"/>
      <c r="Q48" s="77">
        <v>506</v>
      </c>
      <c r="R48" s="77"/>
      <c r="S48" s="77">
        <v>559</v>
      </c>
      <c r="T48" s="77"/>
      <c r="U48" s="77">
        <v>506</v>
      </c>
      <c r="V48" s="78"/>
    </row>
    <row r="49" spans="1:22" ht="13.5">
      <c r="A49" s="60" t="s">
        <v>70</v>
      </c>
      <c r="B49" s="56"/>
      <c r="C49" s="56"/>
      <c r="D49" s="31" t="s">
        <v>71</v>
      </c>
      <c r="E49" s="31"/>
      <c r="F49" s="80" t="s">
        <v>71</v>
      </c>
      <c r="G49" s="80"/>
      <c r="H49" s="80" t="s">
        <v>71</v>
      </c>
      <c r="I49" s="80"/>
      <c r="J49" s="80" t="s">
        <v>71</v>
      </c>
      <c r="K49" s="81"/>
      <c r="L49" s="60" t="s">
        <v>72</v>
      </c>
      <c r="M49" s="56"/>
      <c r="N49" s="56"/>
      <c r="O49" s="47">
        <f t="shared" si="0"/>
        <v>1541</v>
      </c>
      <c r="P49" s="47"/>
      <c r="Q49" s="77">
        <v>779</v>
      </c>
      <c r="R49" s="77"/>
      <c r="S49" s="77">
        <v>762</v>
      </c>
      <c r="T49" s="77"/>
      <c r="U49" s="77">
        <v>671</v>
      </c>
      <c r="V49" s="78"/>
    </row>
    <row r="50" spans="1:22" ht="13.5">
      <c r="A50" s="60" t="s">
        <v>73</v>
      </c>
      <c r="B50" s="56"/>
      <c r="C50" s="56"/>
      <c r="D50" s="47">
        <f>SUM(F50:I50)</f>
        <v>894</v>
      </c>
      <c r="E50" s="47"/>
      <c r="F50" s="77">
        <v>462</v>
      </c>
      <c r="G50" s="77"/>
      <c r="H50" s="77">
        <v>432</v>
      </c>
      <c r="I50" s="77"/>
      <c r="J50" s="77">
        <v>335</v>
      </c>
      <c r="K50" s="79"/>
      <c r="L50" s="60" t="s">
        <v>74</v>
      </c>
      <c r="M50" s="56"/>
      <c r="N50" s="56"/>
      <c r="O50" s="47">
        <f t="shared" si="0"/>
        <v>1632</v>
      </c>
      <c r="P50" s="47"/>
      <c r="Q50" s="77">
        <v>851</v>
      </c>
      <c r="R50" s="77"/>
      <c r="S50" s="77">
        <v>781</v>
      </c>
      <c r="T50" s="77"/>
      <c r="U50" s="77">
        <v>628</v>
      </c>
      <c r="V50" s="78"/>
    </row>
    <row r="51" spans="1:22" ht="14.25" thickBot="1">
      <c r="A51" s="61" t="s">
        <v>29</v>
      </c>
      <c r="B51" s="58"/>
      <c r="C51" s="58"/>
      <c r="D51" s="48">
        <f>SUM(D46:E50)</f>
        <v>4073</v>
      </c>
      <c r="E51" s="48"/>
      <c r="F51" s="48">
        <f>SUM(F46:G50)</f>
        <v>2075</v>
      </c>
      <c r="G51" s="48"/>
      <c r="H51" s="48">
        <f>SUM(H46:I50)</f>
        <v>1998</v>
      </c>
      <c r="I51" s="48"/>
      <c r="J51" s="48">
        <f>SUM(J46:K50)</f>
        <v>1586</v>
      </c>
      <c r="K51" s="62"/>
      <c r="L51" s="60" t="s">
        <v>75</v>
      </c>
      <c r="M51" s="56"/>
      <c r="N51" s="56"/>
      <c r="O51" s="47">
        <f t="shared" si="0"/>
        <v>465</v>
      </c>
      <c r="P51" s="47"/>
      <c r="Q51" s="77">
        <v>233</v>
      </c>
      <c r="R51" s="77"/>
      <c r="S51" s="77">
        <v>232</v>
      </c>
      <c r="T51" s="77"/>
      <c r="U51" s="77">
        <v>192</v>
      </c>
      <c r="V51" s="78"/>
    </row>
    <row r="52" spans="1:22" ht="14.25" thickBot="1">
      <c r="A52" s="59" t="s">
        <v>76</v>
      </c>
      <c r="B52" s="54"/>
      <c r="C52" s="54"/>
      <c r="D52" s="52">
        <f>SUM(F52:I52)</f>
        <v>1233</v>
      </c>
      <c r="E52" s="52"/>
      <c r="F52" s="75">
        <v>676</v>
      </c>
      <c r="G52" s="75"/>
      <c r="H52" s="75">
        <v>557</v>
      </c>
      <c r="I52" s="75"/>
      <c r="J52" s="75">
        <v>582</v>
      </c>
      <c r="K52" s="76"/>
      <c r="L52" s="57" t="s">
        <v>29</v>
      </c>
      <c r="M52" s="58"/>
      <c r="N52" s="58"/>
      <c r="O52" s="48">
        <f t="shared" si="0"/>
        <v>6880</v>
      </c>
      <c r="P52" s="48"/>
      <c r="Q52" s="48">
        <f>SUM(Q47:R51)</f>
        <v>3454</v>
      </c>
      <c r="R52" s="48"/>
      <c r="S52" s="48">
        <f>SUM(S47:T51)</f>
        <v>3426</v>
      </c>
      <c r="T52" s="48"/>
      <c r="U52" s="48">
        <f>SUM(U47:V51)</f>
        <v>2858</v>
      </c>
      <c r="V52" s="50"/>
    </row>
    <row r="53" spans="1:22" ht="13.5">
      <c r="A53" s="60" t="s">
        <v>77</v>
      </c>
      <c r="B53" s="56"/>
      <c r="C53" s="56"/>
      <c r="D53" s="47">
        <f>SUM(F53:I53)</f>
        <v>525</v>
      </c>
      <c r="E53" s="47"/>
      <c r="F53" s="77">
        <v>265</v>
      </c>
      <c r="G53" s="77"/>
      <c r="H53" s="77">
        <v>260</v>
      </c>
      <c r="I53" s="77"/>
      <c r="J53" s="77">
        <v>213</v>
      </c>
      <c r="K53" s="79"/>
      <c r="L53" s="59" t="s">
        <v>78</v>
      </c>
      <c r="M53" s="54"/>
      <c r="N53" s="54"/>
      <c r="O53" s="52">
        <f t="shared" si="0"/>
        <v>3859</v>
      </c>
      <c r="P53" s="52"/>
      <c r="Q53" s="75">
        <v>1992</v>
      </c>
      <c r="R53" s="75"/>
      <c r="S53" s="75">
        <v>1867</v>
      </c>
      <c r="T53" s="75"/>
      <c r="U53" s="75">
        <v>1555</v>
      </c>
      <c r="V53" s="76"/>
    </row>
    <row r="54" spans="1:22" ht="13.5">
      <c r="A54" s="60" t="s">
        <v>79</v>
      </c>
      <c r="B54" s="56"/>
      <c r="C54" s="56"/>
      <c r="D54" s="47">
        <f>SUM(F54:I54)</f>
        <v>997</v>
      </c>
      <c r="E54" s="47"/>
      <c r="F54" s="77">
        <v>517</v>
      </c>
      <c r="G54" s="77"/>
      <c r="H54" s="77">
        <v>480</v>
      </c>
      <c r="I54" s="77"/>
      <c r="J54" s="77">
        <v>408</v>
      </c>
      <c r="K54" s="79"/>
      <c r="L54" s="60" t="s">
        <v>80</v>
      </c>
      <c r="M54" s="56"/>
      <c r="N54" s="56"/>
      <c r="O54" s="47">
        <f t="shared" si="0"/>
        <v>2755</v>
      </c>
      <c r="P54" s="47"/>
      <c r="Q54" s="77">
        <v>1421</v>
      </c>
      <c r="R54" s="77"/>
      <c r="S54" s="77">
        <v>1334</v>
      </c>
      <c r="T54" s="77"/>
      <c r="U54" s="77">
        <v>1146</v>
      </c>
      <c r="V54" s="78"/>
    </row>
    <row r="55" spans="1:22" ht="13.5">
      <c r="A55" s="60" t="s">
        <v>81</v>
      </c>
      <c r="B55" s="56"/>
      <c r="C55" s="56"/>
      <c r="D55" s="31" t="s">
        <v>71</v>
      </c>
      <c r="E55" s="31"/>
      <c r="F55" s="80" t="s">
        <v>71</v>
      </c>
      <c r="G55" s="80"/>
      <c r="H55" s="80" t="s">
        <v>71</v>
      </c>
      <c r="I55" s="80"/>
      <c r="J55" s="80" t="s">
        <v>71</v>
      </c>
      <c r="K55" s="81"/>
      <c r="L55" s="60" t="s">
        <v>82</v>
      </c>
      <c r="M55" s="56"/>
      <c r="N55" s="56"/>
      <c r="O55" s="47">
        <f t="shared" si="0"/>
        <v>3705</v>
      </c>
      <c r="P55" s="47"/>
      <c r="Q55" s="77">
        <v>1912</v>
      </c>
      <c r="R55" s="77"/>
      <c r="S55" s="77">
        <v>1793</v>
      </c>
      <c r="T55" s="77"/>
      <c r="U55" s="77">
        <v>1619</v>
      </c>
      <c r="V55" s="78"/>
    </row>
    <row r="56" spans="1:22" ht="13.5">
      <c r="A56" s="60" t="s">
        <v>83</v>
      </c>
      <c r="B56" s="56"/>
      <c r="C56" s="56"/>
      <c r="D56" s="47">
        <f>SUM(F56:I56)</f>
        <v>78</v>
      </c>
      <c r="E56" s="47"/>
      <c r="F56" s="77">
        <v>43</v>
      </c>
      <c r="G56" s="77"/>
      <c r="H56" s="77">
        <v>35</v>
      </c>
      <c r="I56" s="77"/>
      <c r="J56" s="77">
        <v>34</v>
      </c>
      <c r="K56" s="79"/>
      <c r="L56" s="60" t="s">
        <v>84</v>
      </c>
      <c r="M56" s="56"/>
      <c r="N56" s="56"/>
      <c r="O56" s="47">
        <f t="shared" si="0"/>
        <v>1678</v>
      </c>
      <c r="P56" s="47"/>
      <c r="Q56" s="77">
        <v>870</v>
      </c>
      <c r="R56" s="77"/>
      <c r="S56" s="77">
        <v>808</v>
      </c>
      <c r="T56" s="77"/>
      <c r="U56" s="77">
        <v>800</v>
      </c>
      <c r="V56" s="78"/>
    </row>
    <row r="57" spans="1:22" ht="14.25" thickBot="1">
      <c r="A57" s="61" t="s">
        <v>29</v>
      </c>
      <c r="B57" s="58"/>
      <c r="C57" s="58"/>
      <c r="D57" s="48">
        <f>SUM(D52:E56)</f>
        <v>2833</v>
      </c>
      <c r="E57" s="48"/>
      <c r="F57" s="48">
        <f>SUM(F52:G56)</f>
        <v>1501</v>
      </c>
      <c r="G57" s="48"/>
      <c r="H57" s="48">
        <f>SUM(H52:I56)</f>
        <v>1332</v>
      </c>
      <c r="I57" s="48"/>
      <c r="J57" s="48">
        <f>SUM(J52:K56)</f>
        <v>1237</v>
      </c>
      <c r="K57" s="62"/>
      <c r="L57" s="60" t="s">
        <v>85</v>
      </c>
      <c r="M57" s="56"/>
      <c r="N57" s="56"/>
      <c r="O57" s="47">
        <f t="shared" si="0"/>
        <v>1738</v>
      </c>
      <c r="P57" s="47"/>
      <c r="Q57" s="77">
        <v>842</v>
      </c>
      <c r="R57" s="77"/>
      <c r="S57" s="77">
        <v>896</v>
      </c>
      <c r="T57" s="77"/>
      <c r="U57" s="77">
        <v>749</v>
      </c>
      <c r="V57" s="78"/>
    </row>
    <row r="58" spans="1:22" ht="14.25" thickBot="1">
      <c r="A58" s="59" t="s">
        <v>86</v>
      </c>
      <c r="B58" s="54"/>
      <c r="C58" s="54"/>
      <c r="D58" s="52">
        <f>SUM(F58:I58)</f>
        <v>1203</v>
      </c>
      <c r="E58" s="52"/>
      <c r="F58" s="75">
        <v>614</v>
      </c>
      <c r="G58" s="75"/>
      <c r="H58" s="75">
        <v>589</v>
      </c>
      <c r="I58" s="75"/>
      <c r="J58" s="75">
        <v>462</v>
      </c>
      <c r="K58" s="76"/>
      <c r="L58" s="61" t="s">
        <v>29</v>
      </c>
      <c r="M58" s="58"/>
      <c r="N58" s="58"/>
      <c r="O58" s="48">
        <f t="shared" si="0"/>
        <v>13735</v>
      </c>
      <c r="P58" s="48"/>
      <c r="Q58" s="48">
        <f>SUM(Q53:R57)</f>
        <v>7037</v>
      </c>
      <c r="R58" s="48"/>
      <c r="S58" s="48">
        <f>SUM(S53:T57)</f>
        <v>6698</v>
      </c>
      <c r="T58" s="48"/>
      <c r="U58" s="48">
        <f>SUM(U53:V57)</f>
        <v>5869</v>
      </c>
      <c r="V58" s="50"/>
    </row>
    <row r="59" spans="1:22" ht="14.25" thickBot="1">
      <c r="A59" s="60" t="s">
        <v>87</v>
      </c>
      <c r="B59" s="56"/>
      <c r="C59" s="56"/>
      <c r="D59" s="47">
        <f>SUM(F59:I59)</f>
        <v>1822</v>
      </c>
      <c r="E59" s="47"/>
      <c r="F59" s="77">
        <v>913</v>
      </c>
      <c r="G59" s="77"/>
      <c r="H59" s="77">
        <v>909</v>
      </c>
      <c r="I59" s="77"/>
      <c r="J59" s="77">
        <v>768</v>
      </c>
      <c r="K59" s="78"/>
      <c r="L59" s="64" t="s">
        <v>88</v>
      </c>
      <c r="M59" s="65"/>
      <c r="N59" s="65"/>
      <c r="O59" s="66">
        <f t="shared" si="0"/>
        <v>7558</v>
      </c>
      <c r="P59" s="66"/>
      <c r="Q59" s="85">
        <v>3202</v>
      </c>
      <c r="R59" s="85"/>
      <c r="S59" s="85">
        <v>4356</v>
      </c>
      <c r="T59" s="85"/>
      <c r="U59" s="85">
        <v>3948</v>
      </c>
      <c r="V59" s="86"/>
    </row>
    <row r="60" spans="1:22" ht="14.25" thickBot="1">
      <c r="A60" s="61" t="s">
        <v>89</v>
      </c>
      <c r="B60" s="58"/>
      <c r="C60" s="58"/>
      <c r="D60" s="48">
        <f>SUM(F60:I60)</f>
        <v>1315</v>
      </c>
      <c r="E60" s="48"/>
      <c r="F60" s="82">
        <v>684</v>
      </c>
      <c r="G60" s="82"/>
      <c r="H60" s="82">
        <v>631</v>
      </c>
      <c r="I60" s="82"/>
      <c r="J60" s="82">
        <v>445</v>
      </c>
      <c r="K60" s="83"/>
      <c r="L60" s="64" t="s">
        <v>90</v>
      </c>
      <c r="M60" s="65"/>
      <c r="N60" s="65"/>
      <c r="O60" s="66">
        <f>D27+D32+D38+D45+D51+D57+O24+O30+O37+O38+O42+O46+O52+O58+O59</f>
        <v>72067</v>
      </c>
      <c r="P60" s="66"/>
      <c r="Q60" s="85">
        <f>F27+F32+F38+F45+F51+F57+Q24+Q30+Q37+Q38+Q42+Q46+Q52+Q58+Q59</f>
        <v>35988</v>
      </c>
      <c r="R60" s="85"/>
      <c r="S60" s="85">
        <f>H27+H32+H38+H45+H51+H57+S24+S30+S37+S38+S42+S46+S52+S58+S59</f>
        <v>36079</v>
      </c>
      <c r="T60" s="85"/>
      <c r="U60" s="66">
        <f>J27+J32+J38+J45+J51+J57+U24+U30+U37+U38+U42+U46+U52+U58+U59</f>
        <v>30504</v>
      </c>
      <c r="V60" s="68"/>
    </row>
    <row r="61" spans="1:14" ht="13.5">
      <c r="A61" s="17"/>
      <c r="B61" s="17"/>
      <c r="D61" s="69"/>
      <c r="E61" s="69"/>
      <c r="F61" s="69"/>
      <c r="G61" s="69"/>
      <c r="H61" s="69"/>
      <c r="I61" s="69"/>
      <c r="J61" s="69"/>
      <c r="K61" s="69"/>
      <c r="L61" s="67"/>
      <c r="M61" s="67"/>
      <c r="N61" s="67"/>
    </row>
    <row r="62" spans="1:14" ht="13.5">
      <c r="A62" s="17"/>
      <c r="B62" s="17"/>
      <c r="L62" s="67"/>
      <c r="M62" s="67"/>
      <c r="N62" s="67"/>
    </row>
    <row r="63" spans="1:14" ht="13.5">
      <c r="A63" s="67"/>
      <c r="B63" s="67"/>
      <c r="C63" s="67"/>
      <c r="L63" s="67"/>
      <c r="M63" s="67"/>
      <c r="N63" s="67"/>
    </row>
  </sheetData>
  <sheetProtection/>
  <mergeCells count="443">
    <mergeCell ref="L62:N62"/>
    <mergeCell ref="A63:C63"/>
    <mergeCell ref="L63:N63"/>
    <mergeCell ref="U60:V60"/>
    <mergeCell ref="D61:E61"/>
    <mergeCell ref="F61:G61"/>
    <mergeCell ref="H61:I61"/>
    <mergeCell ref="J61:K61"/>
    <mergeCell ref="L61:N61"/>
    <mergeCell ref="U59:V59"/>
    <mergeCell ref="A60:C60"/>
    <mergeCell ref="D60:E60"/>
    <mergeCell ref="F60:G60"/>
    <mergeCell ref="H60:I60"/>
    <mergeCell ref="J60:K60"/>
    <mergeCell ref="L60:N60"/>
    <mergeCell ref="O60:P60"/>
    <mergeCell ref="Q60:R60"/>
    <mergeCell ref="S60:T60"/>
    <mergeCell ref="U58:V58"/>
    <mergeCell ref="A59:C59"/>
    <mergeCell ref="D59:E59"/>
    <mergeCell ref="F59:G59"/>
    <mergeCell ref="H59:I59"/>
    <mergeCell ref="J59:K59"/>
    <mergeCell ref="L59:N59"/>
    <mergeCell ref="O59:P59"/>
    <mergeCell ref="Q59:R59"/>
    <mergeCell ref="S59:T59"/>
    <mergeCell ref="U57:V57"/>
    <mergeCell ref="A58:C58"/>
    <mergeCell ref="D58:E58"/>
    <mergeCell ref="F58:G58"/>
    <mergeCell ref="H58:I58"/>
    <mergeCell ref="J58:K58"/>
    <mergeCell ref="L58:N58"/>
    <mergeCell ref="O58:P58"/>
    <mergeCell ref="Q58:R58"/>
    <mergeCell ref="S58:T58"/>
    <mergeCell ref="U56:V56"/>
    <mergeCell ref="A57:C57"/>
    <mergeCell ref="D57:E57"/>
    <mergeCell ref="F57:G57"/>
    <mergeCell ref="H57:I57"/>
    <mergeCell ref="J57:K57"/>
    <mergeCell ref="L57:N57"/>
    <mergeCell ref="O57:P57"/>
    <mergeCell ref="Q57:R57"/>
    <mergeCell ref="S57:T57"/>
    <mergeCell ref="U55:V55"/>
    <mergeCell ref="A56:C56"/>
    <mergeCell ref="D56:E56"/>
    <mergeCell ref="F56:G56"/>
    <mergeCell ref="H56:I56"/>
    <mergeCell ref="J56:K56"/>
    <mergeCell ref="L56:N56"/>
    <mergeCell ref="O56:P56"/>
    <mergeCell ref="Q56:R56"/>
    <mergeCell ref="S56:T56"/>
    <mergeCell ref="U54:V54"/>
    <mergeCell ref="A55:C55"/>
    <mergeCell ref="D55:E55"/>
    <mergeCell ref="F55:G55"/>
    <mergeCell ref="H55:I55"/>
    <mergeCell ref="J55:K55"/>
    <mergeCell ref="L55:N55"/>
    <mergeCell ref="O55:P55"/>
    <mergeCell ref="Q55:R55"/>
    <mergeCell ref="S55:T55"/>
    <mergeCell ref="U53:V53"/>
    <mergeCell ref="A54:C54"/>
    <mergeCell ref="D54:E54"/>
    <mergeCell ref="F54:G54"/>
    <mergeCell ref="H54:I54"/>
    <mergeCell ref="J54:K54"/>
    <mergeCell ref="L54:N54"/>
    <mergeCell ref="O54:P54"/>
    <mergeCell ref="Q54:R54"/>
    <mergeCell ref="S54:T54"/>
    <mergeCell ref="U52:V52"/>
    <mergeCell ref="A53:C53"/>
    <mergeCell ref="D53:E53"/>
    <mergeCell ref="F53:G53"/>
    <mergeCell ref="H53:I53"/>
    <mergeCell ref="J53:K53"/>
    <mergeCell ref="L53:N53"/>
    <mergeCell ref="O53:P53"/>
    <mergeCell ref="Q53:R53"/>
    <mergeCell ref="S53:T53"/>
    <mergeCell ref="U51:V51"/>
    <mergeCell ref="A52:C52"/>
    <mergeCell ref="D52:E52"/>
    <mergeCell ref="F52:G52"/>
    <mergeCell ref="H52:I52"/>
    <mergeCell ref="J52:K52"/>
    <mergeCell ref="L52:N52"/>
    <mergeCell ref="O52:P52"/>
    <mergeCell ref="Q52:R52"/>
    <mergeCell ref="S52:T52"/>
    <mergeCell ref="U50:V50"/>
    <mergeCell ref="A51:C51"/>
    <mergeCell ref="D51:E51"/>
    <mergeCell ref="F51:G51"/>
    <mergeCell ref="H51:I51"/>
    <mergeCell ref="J51:K51"/>
    <mergeCell ref="L51:N51"/>
    <mergeCell ref="O51:P51"/>
    <mergeCell ref="Q51:R51"/>
    <mergeCell ref="S51:T51"/>
    <mergeCell ref="U49:V49"/>
    <mergeCell ref="A50:C50"/>
    <mergeCell ref="D50:E50"/>
    <mergeCell ref="F50:G50"/>
    <mergeCell ref="H50:I50"/>
    <mergeCell ref="J50:K50"/>
    <mergeCell ref="L50:N50"/>
    <mergeCell ref="O50:P50"/>
    <mergeCell ref="Q50:R50"/>
    <mergeCell ref="S50:T50"/>
    <mergeCell ref="U48:V48"/>
    <mergeCell ref="A49:C49"/>
    <mergeCell ref="D49:E49"/>
    <mergeCell ref="F49:G49"/>
    <mergeCell ref="H49:I49"/>
    <mergeCell ref="J49:K49"/>
    <mergeCell ref="L49:N49"/>
    <mergeCell ref="O49:P49"/>
    <mergeCell ref="Q49:R49"/>
    <mergeCell ref="S49:T49"/>
    <mergeCell ref="U47:V47"/>
    <mergeCell ref="A48:C48"/>
    <mergeCell ref="D48:E48"/>
    <mergeCell ref="F48:G48"/>
    <mergeCell ref="H48:I48"/>
    <mergeCell ref="J48:K48"/>
    <mergeCell ref="L48:N48"/>
    <mergeCell ref="O48:P48"/>
    <mergeCell ref="Q48:R48"/>
    <mergeCell ref="S48:T48"/>
    <mergeCell ref="U46:V46"/>
    <mergeCell ref="A47:C47"/>
    <mergeCell ref="D47:E47"/>
    <mergeCell ref="F47:G47"/>
    <mergeCell ref="H47:I47"/>
    <mergeCell ref="J47:K47"/>
    <mergeCell ref="L47:N47"/>
    <mergeCell ref="O47:P47"/>
    <mergeCell ref="Q47:R47"/>
    <mergeCell ref="S47:T47"/>
    <mergeCell ref="U45:V45"/>
    <mergeCell ref="A46:C46"/>
    <mergeCell ref="D46:E46"/>
    <mergeCell ref="F46:G46"/>
    <mergeCell ref="H46:I46"/>
    <mergeCell ref="J46:K46"/>
    <mergeCell ref="L46:N46"/>
    <mergeCell ref="O46:P46"/>
    <mergeCell ref="Q46:R46"/>
    <mergeCell ref="S46:T46"/>
    <mergeCell ref="U44:V44"/>
    <mergeCell ref="A45:C45"/>
    <mergeCell ref="D45:E45"/>
    <mergeCell ref="F45:G45"/>
    <mergeCell ref="H45:I45"/>
    <mergeCell ref="J45:K45"/>
    <mergeCell ref="L45:N45"/>
    <mergeCell ref="O45:P45"/>
    <mergeCell ref="Q45:R45"/>
    <mergeCell ref="S45:T45"/>
    <mergeCell ref="U43:V43"/>
    <mergeCell ref="A44:C44"/>
    <mergeCell ref="D44:E44"/>
    <mergeCell ref="F44:G44"/>
    <mergeCell ref="H44:I44"/>
    <mergeCell ref="J44:K44"/>
    <mergeCell ref="L44:N44"/>
    <mergeCell ref="O44:P44"/>
    <mergeCell ref="Q44:R44"/>
    <mergeCell ref="S44:T44"/>
    <mergeCell ref="U42:V42"/>
    <mergeCell ref="A43:C43"/>
    <mergeCell ref="D43:E43"/>
    <mergeCell ref="F43:G43"/>
    <mergeCell ref="H43:I43"/>
    <mergeCell ref="J43:K43"/>
    <mergeCell ref="L43:N43"/>
    <mergeCell ref="O43:P43"/>
    <mergeCell ref="Q43:R43"/>
    <mergeCell ref="S43:T43"/>
    <mergeCell ref="U41:V41"/>
    <mergeCell ref="A42:C42"/>
    <mergeCell ref="D42:E42"/>
    <mergeCell ref="F42:G42"/>
    <mergeCell ref="H42:I42"/>
    <mergeCell ref="J42:K42"/>
    <mergeCell ref="L42:N42"/>
    <mergeCell ref="O42:P42"/>
    <mergeCell ref="Q42:R42"/>
    <mergeCell ref="S42:T42"/>
    <mergeCell ref="U40:V40"/>
    <mergeCell ref="A41:C41"/>
    <mergeCell ref="D41:E41"/>
    <mergeCell ref="F41:G41"/>
    <mergeCell ref="H41:I41"/>
    <mergeCell ref="J41:K41"/>
    <mergeCell ref="L41:N41"/>
    <mergeCell ref="O41:P41"/>
    <mergeCell ref="Q41:R41"/>
    <mergeCell ref="S41:T41"/>
    <mergeCell ref="U39:V39"/>
    <mergeCell ref="A40:C40"/>
    <mergeCell ref="D40:E40"/>
    <mergeCell ref="F40:G40"/>
    <mergeCell ref="H40:I40"/>
    <mergeCell ref="J40:K40"/>
    <mergeCell ref="L40:N40"/>
    <mergeCell ref="O40:P40"/>
    <mergeCell ref="Q40:R40"/>
    <mergeCell ref="S40:T40"/>
    <mergeCell ref="U38:V38"/>
    <mergeCell ref="A39:C39"/>
    <mergeCell ref="D39:E39"/>
    <mergeCell ref="F39:G39"/>
    <mergeCell ref="H39:I39"/>
    <mergeCell ref="J39:K39"/>
    <mergeCell ref="L39:N39"/>
    <mergeCell ref="O39:P39"/>
    <mergeCell ref="Q39:R39"/>
    <mergeCell ref="S39:T39"/>
    <mergeCell ref="U37:V37"/>
    <mergeCell ref="A38:C38"/>
    <mergeCell ref="D38:E38"/>
    <mergeCell ref="F38:G38"/>
    <mergeCell ref="H38:I38"/>
    <mergeCell ref="J38:K38"/>
    <mergeCell ref="L38:N38"/>
    <mergeCell ref="O38:P38"/>
    <mergeCell ref="Q38:R38"/>
    <mergeCell ref="S38:T38"/>
    <mergeCell ref="U36:V36"/>
    <mergeCell ref="A37:C37"/>
    <mergeCell ref="D37:E37"/>
    <mergeCell ref="F37:G37"/>
    <mergeCell ref="H37:I37"/>
    <mergeCell ref="J37:K37"/>
    <mergeCell ref="L37:N37"/>
    <mergeCell ref="O37:P37"/>
    <mergeCell ref="Q37:R37"/>
    <mergeCell ref="S37:T37"/>
    <mergeCell ref="U35:V35"/>
    <mergeCell ref="A36:C36"/>
    <mergeCell ref="D36:E36"/>
    <mergeCell ref="F36:G36"/>
    <mergeCell ref="H36:I36"/>
    <mergeCell ref="J36:K36"/>
    <mergeCell ref="L36:N36"/>
    <mergeCell ref="O36:P36"/>
    <mergeCell ref="Q36:R36"/>
    <mergeCell ref="S36:T36"/>
    <mergeCell ref="U34:V34"/>
    <mergeCell ref="A35:C35"/>
    <mergeCell ref="D35:E35"/>
    <mergeCell ref="F35:G35"/>
    <mergeCell ref="H35:I35"/>
    <mergeCell ref="J35:K35"/>
    <mergeCell ref="L35:N35"/>
    <mergeCell ref="O35:P35"/>
    <mergeCell ref="Q35:R35"/>
    <mergeCell ref="S35:T35"/>
    <mergeCell ref="U33:V33"/>
    <mergeCell ref="A34:C34"/>
    <mergeCell ref="D34:E34"/>
    <mergeCell ref="F34:G34"/>
    <mergeCell ref="H34:I34"/>
    <mergeCell ref="J34:K34"/>
    <mergeCell ref="L34:N34"/>
    <mergeCell ref="O34:P34"/>
    <mergeCell ref="Q34:R34"/>
    <mergeCell ref="S34:T34"/>
    <mergeCell ref="U32:V32"/>
    <mergeCell ref="A33:C33"/>
    <mergeCell ref="D33:E33"/>
    <mergeCell ref="F33:G33"/>
    <mergeCell ref="H33:I33"/>
    <mergeCell ref="J33:K33"/>
    <mergeCell ref="L33:N33"/>
    <mergeCell ref="O33:P33"/>
    <mergeCell ref="Q33:R33"/>
    <mergeCell ref="S33:T33"/>
    <mergeCell ref="U31:V31"/>
    <mergeCell ref="A32:C32"/>
    <mergeCell ref="D32:E32"/>
    <mergeCell ref="F32:G32"/>
    <mergeCell ref="H32:I32"/>
    <mergeCell ref="J32:K32"/>
    <mergeCell ref="L32:N32"/>
    <mergeCell ref="O32:P32"/>
    <mergeCell ref="Q32:R32"/>
    <mergeCell ref="S32:T32"/>
    <mergeCell ref="U30:V30"/>
    <mergeCell ref="A31:C31"/>
    <mergeCell ref="D31:E31"/>
    <mergeCell ref="F31:G31"/>
    <mergeCell ref="H31:I31"/>
    <mergeCell ref="J31:K31"/>
    <mergeCell ref="L31:N31"/>
    <mergeCell ref="O31:P31"/>
    <mergeCell ref="Q31:R31"/>
    <mergeCell ref="S31:T31"/>
    <mergeCell ref="U29:V29"/>
    <mergeCell ref="A30:C30"/>
    <mergeCell ref="D30:E30"/>
    <mergeCell ref="F30:G30"/>
    <mergeCell ref="H30:I30"/>
    <mergeCell ref="J30:K30"/>
    <mergeCell ref="L30:N30"/>
    <mergeCell ref="O30:P30"/>
    <mergeCell ref="Q30:R30"/>
    <mergeCell ref="S30:T30"/>
    <mergeCell ref="U28:V28"/>
    <mergeCell ref="A29:C29"/>
    <mergeCell ref="D29:E29"/>
    <mergeCell ref="F29:G29"/>
    <mergeCell ref="H29:I29"/>
    <mergeCell ref="J29:K29"/>
    <mergeCell ref="L29:N29"/>
    <mergeCell ref="O29:P29"/>
    <mergeCell ref="Q29:R29"/>
    <mergeCell ref="S29:T29"/>
    <mergeCell ref="U27:V27"/>
    <mergeCell ref="A28:C28"/>
    <mergeCell ref="D28:E28"/>
    <mergeCell ref="F28:G28"/>
    <mergeCell ref="H28:I28"/>
    <mergeCell ref="J28:K28"/>
    <mergeCell ref="L28:N28"/>
    <mergeCell ref="O28:P28"/>
    <mergeCell ref="Q28:R28"/>
    <mergeCell ref="S28:T28"/>
    <mergeCell ref="U26:V26"/>
    <mergeCell ref="A27:C27"/>
    <mergeCell ref="D27:E27"/>
    <mergeCell ref="F27:G27"/>
    <mergeCell ref="H27:I27"/>
    <mergeCell ref="J27:K27"/>
    <mergeCell ref="L27:N27"/>
    <mergeCell ref="O27:P27"/>
    <mergeCell ref="Q27:R27"/>
    <mergeCell ref="S27:T27"/>
    <mergeCell ref="U25:V25"/>
    <mergeCell ref="A26:C26"/>
    <mergeCell ref="D26:E26"/>
    <mergeCell ref="F26:G26"/>
    <mergeCell ref="H26:I26"/>
    <mergeCell ref="J26:K26"/>
    <mergeCell ref="L26:N26"/>
    <mergeCell ref="O26:P26"/>
    <mergeCell ref="Q26:R26"/>
    <mergeCell ref="S26:T26"/>
    <mergeCell ref="U24:V24"/>
    <mergeCell ref="A25:C25"/>
    <mergeCell ref="D25:E25"/>
    <mergeCell ref="F25:G25"/>
    <mergeCell ref="H25:I25"/>
    <mergeCell ref="J25:K25"/>
    <mergeCell ref="L25:N25"/>
    <mergeCell ref="O25:P25"/>
    <mergeCell ref="Q25:R25"/>
    <mergeCell ref="S25:T25"/>
    <mergeCell ref="U23:V23"/>
    <mergeCell ref="A24:C24"/>
    <mergeCell ref="D24:E24"/>
    <mergeCell ref="F24:G24"/>
    <mergeCell ref="H24:I24"/>
    <mergeCell ref="J24:K24"/>
    <mergeCell ref="L24:N24"/>
    <mergeCell ref="O24:P24"/>
    <mergeCell ref="Q24:R24"/>
    <mergeCell ref="S24:T24"/>
    <mergeCell ref="U22:V22"/>
    <mergeCell ref="A23:C23"/>
    <mergeCell ref="D23:E23"/>
    <mergeCell ref="F23:G23"/>
    <mergeCell ref="H23:I23"/>
    <mergeCell ref="J23:K23"/>
    <mergeCell ref="L23:N23"/>
    <mergeCell ref="O23:P23"/>
    <mergeCell ref="Q23:R23"/>
    <mergeCell ref="S23:T23"/>
    <mergeCell ref="U21:V21"/>
    <mergeCell ref="A22:C22"/>
    <mergeCell ref="D22:E22"/>
    <mergeCell ref="F22:G22"/>
    <mergeCell ref="H22:I22"/>
    <mergeCell ref="J22:K22"/>
    <mergeCell ref="L22:N22"/>
    <mergeCell ref="O22:P22"/>
    <mergeCell ref="Q22:R22"/>
    <mergeCell ref="S22:T22"/>
    <mergeCell ref="A21:C21"/>
    <mergeCell ref="D21:E21"/>
    <mergeCell ref="F21:G21"/>
    <mergeCell ref="H21:I21"/>
    <mergeCell ref="J21:K21"/>
    <mergeCell ref="L21:N21"/>
    <mergeCell ref="O21:P21"/>
    <mergeCell ref="Q21:R21"/>
    <mergeCell ref="S21:T21"/>
    <mergeCell ref="A16:B16"/>
    <mergeCell ref="C16:D16"/>
    <mergeCell ref="E16:F16"/>
    <mergeCell ref="G16:H16"/>
    <mergeCell ref="A17:B17"/>
    <mergeCell ref="C17:D17"/>
    <mergeCell ref="E17:F17"/>
    <mergeCell ref="G17:H17"/>
    <mergeCell ref="A13:B14"/>
    <mergeCell ref="C13:D14"/>
    <mergeCell ref="E13:H13"/>
    <mergeCell ref="E14:F14"/>
    <mergeCell ref="G14:H14"/>
    <mergeCell ref="A15:B15"/>
    <mergeCell ref="C15:D15"/>
    <mergeCell ref="E15:F15"/>
    <mergeCell ref="G15:H15"/>
    <mergeCell ref="A8:B8"/>
    <mergeCell ref="C8:E8"/>
    <mergeCell ref="G8:H8"/>
    <mergeCell ref="A9:B9"/>
    <mergeCell ref="C9:E9"/>
    <mergeCell ref="G9:H9"/>
    <mergeCell ref="A6:B6"/>
    <mergeCell ref="C6:E6"/>
    <mergeCell ref="G6:H6"/>
    <mergeCell ref="A7:B7"/>
    <mergeCell ref="C7:E7"/>
    <mergeCell ref="G7:H7"/>
    <mergeCell ref="C1:J1"/>
    <mergeCell ref="K1:O1"/>
    <mergeCell ref="P1:V1"/>
    <mergeCell ref="A5:D5"/>
    <mergeCell ref="E5:F5"/>
    <mergeCell ref="G5:I5"/>
  </mergeCell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scale="99" r:id="rId1"/>
  <rowBreaks count="1" manualBreakCount="1">
    <brk id="6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武蔵村山市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Master</cp:lastModifiedBy>
  <dcterms:created xsi:type="dcterms:W3CDTF">2015-10-09T00:38:07Z</dcterms:created>
  <dcterms:modified xsi:type="dcterms:W3CDTF">2015-10-13T03:14:46Z</dcterms:modified>
  <cp:category/>
  <cp:version/>
  <cp:contentType/>
  <cp:contentStatus/>
</cp:coreProperties>
</file>