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BW42" i="9" s="1"/>
  <c r="BW43"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<sst xmlns="http://schemas.openxmlformats.org/spreadsheetml/2006/main" count="997" uniqueCount="552">
  <si>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</si>
  <si>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</si>
  <si>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</si>
  <si>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</si>
  <si>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</si>
  <si>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</si>
  <si>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</si>
  <si>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</si>
  <si>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</si>
  <si>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</si>
  <si>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</si>
  <si>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</si>
  <si>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</si>
  <si>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</si>
  <si>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</si>
  <si>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</si>
  <si>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</si>
  <si>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</si>
  <si>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</si>
  <si>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</si>
  <si>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</si>
  <si>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</si>
  <si>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</si>
  <si>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</si>
  <si>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</si>
  <si>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</si>
  <si>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</si>
  <si>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</si>
  <si>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</si>
  <si>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</si>
  <si>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</si>
  <si>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</si>
  <si>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</si>
  <si>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</si>
  <si>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</si>
  <si>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</si>
  <si>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</si>
  <si>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</si>
  <si>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</si>
  <si>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</si>
  <si>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</si>
  <si>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</si>
  <si>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</si>
  <si>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</si>
  <si>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</si>
  <si>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</si>
  <si>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</si>
  <si>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</si>
  <si>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</si>
  <si>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</si>
  <si>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</si>
  <si>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</si>
  <si>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</si>
  <si>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</si>
  <si>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</si>
  <si>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</si>
  <si>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</si>
  <si>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</si>
  <si>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</si>
  <si>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</si>
  <si>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</si>
  <si>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</si>
  <si>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</si>
  <si>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</si>
  <si>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</si>
  <si>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</si>
  <si>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</si>
  <si>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</si>
  <si>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</si>
  <si>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</si>
  <si>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</si>
  <si>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</si>
  <si>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</si>
  <si>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</si>
  <si>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</si>
  <si>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</si>
  <si>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</si>
  <si>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</si>
  <si>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</si>
  <si>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</si>
  <si>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</si>
  <si>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</si>
  <si>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武蔵村山市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</si>
  <si>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</si>
  <si>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</si>
  <si>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</si>
  <si>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</si>
  <si>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</si>
  <si>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</si>
  <si>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</si>
  <si>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</si>
  <si>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</si>
  <si>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</si>
  <si>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</si>
  <si>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</si>
  <si>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</si>
  <si>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</si>
  <si>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</si>
  <si>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</si>
  <si>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</si>
  <si>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</si>
  <si>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</si>
  <si>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</si>
  <si>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</si>
  <si>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</si>
  <si>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</si>
  <si>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</si>
  <si>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</si>
  <si>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</si>
  <si>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</si>
  <si>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</si>
  <si>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</si>
  <si>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</si>
  <si>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</si>
  <si>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</si>
  <si>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</si>
  <si>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</si>
  <si>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</si>
  <si>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</si>
  <si>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</si>
  <si>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</si>
  <si>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</si>
  <si>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</si>
  <si>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</si>
  <si>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</si>
  <si>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</si>
  <si>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</si>
  <si>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</si>
  <si>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</si>
  <si>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</si>
  <si>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</si>
  <si>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</si>
  <si>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</si>
  <si>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</si>
  <si>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</si>
  <si>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</si>
  <si>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</si>
  <si>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</si>
  <si>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</si>
  <si>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</si>
  <si>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</si>
  <si>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</si>
  <si>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</si>
  <si>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</si>
  <si>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</si>
  <si>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</si>
  <si>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</si>
  <si>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</si>
  <si>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</si>
  <si>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</si>
  <si>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</si>
  <si>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</si>
  <si>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</si>
  <si>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</si>
  <si>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</si>
  <si>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</si>
  <si>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</si>
  <si>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</si>
  <si>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</si>
  <si>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</si>
  <si>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</si>
  <si>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</si>
  <si>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</si>
  <si>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</si>
  <si>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</si>
  <si>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</si>
  <si>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</si>
  <si>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</si>
  <si>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</si>
  <si>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</si>
  <si>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</si>
  <si>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</si>
  <si>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</si>
  <si>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</si>
  <si>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</si>
  <si>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</si>
  <si>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</si>
  <si>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</si>
  <si>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</si>
  <si>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</si>
  <si>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</si>
  <si>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</si>
  <si>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</si>
  <si>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</si>
  <si>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</si>
  <si>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</si>
  <si>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</si>
  <si>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</si>
  <si>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</si>
  <si>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</si>
  <si>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</si>
  <si>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</si>
  <si>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</si>
  <si>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</si>
  <si>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</si>
  <si>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</si>
  <si>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東京都武蔵村山市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</si>
  <si>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</si>
  <si>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</si>
  <si>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</si>
  <si>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</si>
  <si>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</si>
  <si>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</si>
  <si>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</si>
  <si>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</si>
  <si>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</si>
  <si>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</si>
  <si>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</si>
  <si>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</si>
  <si>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</si>
  <si>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</si>
  <si>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</si>
  <si>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</si>
  <si>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</si>
  <si>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</si>
  <si>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</si>
  <si>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</si>
  <si>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</si>
  <si>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</si>
  <si>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</si>
  <si>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</si>
  <si>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</si>
  <si>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</si>
  <si>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</si>
  <si>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</si>
  <si>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</si>
  <si>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</si>
  <si>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</si>
  <si>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</si>
  <si>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</si>
  <si>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</si>
  <si>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</si>
  <si>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</si>
  <si>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</si>
  <si>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</si>
  <si>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</si>
  <si>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</si>
  <si>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</si>
  <si>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</si>
  <si>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</si>
  <si>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</si>
  <si>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</si>
  <si>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</si>
  <si>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</si>
  <si>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</si>
  <si>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</si>
  <si>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</si>
  <si>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</si>
  <si>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</si>
  <si>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</si>
  <si>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</si>
  <si>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</si>
  <si>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</si>
  <si>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</si>
  <si>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</si>
  <si>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</si>
  <si>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</si>
  <si>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</si>
  <si>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</si>
  <si>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</si>
  <si>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</si>
  <si>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</si>
  <si>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</si>
  <si>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</si>
  <si>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</si>
  <si>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</si>
  <si>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</si>
  <si>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</si>
  <si>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</si>
  <si>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</si>
  <si>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</si>
  <si>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</si>
  <si>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</si>
  <si>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</si>
  <si>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</si>
  <si>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</si>
  <si>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</si>
  <si>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</si>
  <si>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</si>
  <si>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</si>
  <si>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</si>
  <si>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</si>
  <si>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</si>
  <si>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</si>
  <si>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</si>
  <si>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</si>
  <si>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</si>
  <si>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</si>
  <si>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</si>
  <si>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</si>
  <si>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</si>
  <si>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</si>
  <si>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</si>
  <si>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</si>
  <si>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</si>
  <si>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</si>
  <si>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</si>
  <si>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</si>
  <si>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</si>
  <si>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</si>
  <si>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</si>
  <si>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</si>
  <si>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</si>
  <si>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</si>
  <si>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</si>
  <si>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</si>
  <si>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</si>
  <si>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</si>
  <si>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</si>
  <si>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</si>
  <si>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</si>
  <si>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</si>
  <si>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</si>
  <si>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</si>
  <si>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</si>
  <si>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</si>
  <si>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</si>
  <si>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</si>
  <si>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</si>
  <si>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</si>
  <si>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</si>
  <si>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</si>
  <si>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</si>
  <si>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</si>
  <si>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</si>
  <si>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</si>
  <si>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</si>
  <si>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</si>
  <si>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</si>
  <si>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</si>
  <si>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</si>
  <si>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</si>
  <si>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</si>
  <si>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</si>
  <si>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</si>
  <si>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</si>
  <si>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</si>
  <si>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</si>
  <si>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</si>
  <si>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</si>
  <si>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</si>
  <si>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</si>
  <si>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</si>
  <si>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</si>
  <si>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</si>
  <si>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</si>
  <si>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東京都武蔵村山市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</si>
  <si>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</si>
  <si>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</si>
  <si>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</si>
  <si>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</si>
  <si>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</si>
  <si>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</si>
  <si>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</si>
  <si>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</si>
  <si>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</si>
  <si>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</si>
  <si>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</si>
  <si>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</si>
  <si>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</si>
  <si>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</si>
  <si>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</si>
  <si>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</si>
  <si>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</si>
  <si>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</si>
  <si>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</si>
  <si>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</si>
  <si>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都市核地区土地区画整理事業特別会計（一般会計）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</si>
  <si>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</si>
  <si>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</si>
  <si>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</si>
  <si>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</si>
  <si>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</si>
  <si>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</si>
  <si>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</si>
  <si>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</si>
  <si>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</si>
  <si>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</si>
  <si>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</si>
  <si>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</si>
  <si>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</si>
  <si>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</si>
  <si>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</si>
  <si>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</si>
  <si>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下水道事業特別会計</t>
    <phoneticPr fontId="5"/>
  </si>
  <si>
    <t>法非適用企業</t>
    <phoneticPr fontId="5"/>
  </si>
  <si>
    <t>都市核地区土地区画整理事業特別会計（特別会計）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</si>
  <si>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</si>
  <si>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</si>
  <si>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</si>
  <si>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</si>
  <si>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</si>
  <si>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</si>
  <si>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</si>
  <si>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</si>
  <si>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</si>
  <si>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</si>
  <si>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</si>
  <si>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</si>
  <si>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</si>
  <si>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</si>
  <si>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</si>
  <si>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</si>
  <si>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</si>
  <si>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</si>
  <si>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</si>
  <si>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</si>
  <si>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</si>
  <si>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</si>
  <si>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</si>
  <si>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</si>
  <si>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</si>
  <si>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</si>
  <si>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</si>
  <si>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</si>
  <si>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</si>
  <si>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</si>
  <si>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</si>
  <si>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</si>
  <si>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</si>
  <si>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</si>
  <si>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</si>
  <si>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</si>
  <si>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</si>
  <si>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</si>
  <si>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</si>
  <si>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</si>
  <si>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</si>
  <si>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</si>
  <si>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</si>
  <si>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</si>
  <si>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</si>
  <si>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</si>
  <si>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</si>
  <si>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</si>
  <si>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</si>
  <si>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</si>
  <si>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</si>
  <si>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</si>
  <si>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</si>
  <si>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</si>
  <si>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</si>
  <si>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</si>
  <si>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</si>
  <si>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</si>
  <si>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</si>
  <si>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</si>
  <si>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</si>
  <si>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</si>
  <si>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</si>
  <si>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</si>
  <si>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</si>
  <si>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</si>
  <si>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</si>
  <si>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</si>
  <si>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</si>
  <si>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</si>
  <si>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</si>
  <si>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</si>
  <si>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</si>
  <si>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</si>
  <si>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</si>
  <si>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</si>
  <si>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</si>
  <si>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</si>
  <si>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</si>
  <si>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</si>
  <si>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</si>
  <si>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</si>
  <si>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</si>
  <si>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</si>
  <si>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</si>
  <si>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</si>
  <si>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</si>
  <si>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</si>
  <si>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</si>
  <si>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</si>
  <si>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</si>
  <si>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</si>
  <si>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</si>
  <si>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</si>
  <si>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</si>
  <si>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</si>
  <si>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</si>
  <si>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</si>
  <si>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</si>
  <si>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</si>
  <si>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</si>
  <si>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</si>
  <si>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</si>
  <si>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</si>
  <si>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</si>
  <si>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</si>
  <si>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</si>
  <si>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</si>
  <si>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</si>
  <si>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</si>
  <si>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</si>
  <si>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</si>
  <si>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</si>
  <si>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</si>
  <si>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</si>
  <si>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</si>
  <si>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</si>
  <si>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</si>
  <si>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</si>
  <si>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</si>
  <si>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</si>
  <si>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</si>
  <si>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</si>
  <si>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</si>
  <si>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</si>
  <si>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</si>
  <si>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</si>
  <si>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</si>
  <si>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</si>
  <si>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</si>
  <si>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</si>
  <si>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</si>
  <si>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</si>
  <si>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3.10</t>
  </si>
  <si>
    <t>▲ 0.63</t>
  </si>
  <si>
    <t>一般会計</t>
  </si>
  <si>
    <t>介護保険特別会計</t>
  </si>
  <si>
    <t>国民健康保険事業特別会計</t>
  </si>
  <si>
    <t>▲ 0.09</t>
  </si>
  <si>
    <t>下水道事業特別会計</t>
  </si>
  <si>
    <t>後期高齢者医療特別会計</t>
  </si>
  <si>
    <t>都市核地区土地区画整理事業特別会計（一般会計）</t>
  </si>
  <si>
    <t>都市核地区土地区画整理事業特別会計（特別会計）</t>
  </si>
  <si>
    <t>その他会計（赤字）</t>
  </si>
  <si>
    <t>その他会計（黒字）</t>
  </si>
  <si>
    <t>-</t>
    <phoneticPr fontId="2"/>
  </si>
  <si>
    <t>-</t>
    <phoneticPr fontId="2"/>
  </si>
  <si>
    <t>-</t>
    <phoneticPr fontId="2"/>
  </si>
  <si>
    <t>-</t>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</si>
  <si>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</si>
  <si>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</si>
  <si>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東京たま広域資源循環組合（一般会計）</t>
    <rPh sb="0" eb="2">
      <t>トウキョウ</t>
    </rPh>
    <rPh sb="4" eb="6">
      <t>コウイキ</t>
    </rPh>
    <rPh sb="6" eb="8">
      <t>シゲン</t>
    </rPh>
    <rPh sb="8" eb="10">
      <t>ジュンカン</t>
    </rPh>
    <rPh sb="10" eb="12">
      <t>クミアイ</t>
    </rPh>
    <rPh sb="13" eb="15">
      <t>イッパン</t>
    </rPh>
    <rPh sb="15" eb="17">
      <t>カイケイ</t>
    </rPh>
    <phoneticPr fontId="22"/>
  </si>
  <si>
    <t>瑞穂斎場組合（一般会計）</t>
    <rPh sb="0" eb="2">
      <t>ミズホ</t>
    </rPh>
    <rPh sb="2" eb="4">
      <t>サイジョウ</t>
    </rPh>
    <rPh sb="4" eb="6">
      <t>クミアイ</t>
    </rPh>
    <rPh sb="7" eb="9">
      <t>イッパン</t>
    </rPh>
    <rPh sb="9" eb="11">
      <t>カイケイ</t>
    </rPh>
    <phoneticPr fontId="22"/>
  </si>
  <si>
    <t>昭和病院組合（一般会計）</t>
    <rPh sb="0" eb="2">
      <t>ショウワ</t>
    </rPh>
    <rPh sb="2" eb="4">
      <t>ビョウイン</t>
    </rPh>
    <rPh sb="4" eb="6">
      <t>クミアイ</t>
    </rPh>
    <rPh sb="7" eb="9">
      <t>イッパン</t>
    </rPh>
    <rPh sb="9" eb="11">
      <t>カイケイ</t>
    </rPh>
    <phoneticPr fontId="22"/>
  </si>
  <si>
    <t>湖南衛生組合（一般会計）</t>
    <rPh sb="0" eb="2">
      <t>コナン</t>
    </rPh>
    <rPh sb="2" eb="4">
      <t>エイセイ</t>
    </rPh>
    <rPh sb="4" eb="6">
      <t>クミアイ</t>
    </rPh>
    <rPh sb="7" eb="9">
      <t>イッパン</t>
    </rPh>
    <rPh sb="9" eb="11">
      <t>カイケイ</t>
    </rPh>
    <phoneticPr fontId="2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</si>
  <si>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</si>
  <si>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2"/>
  </si>
  <si>
    <t>東京都市町村職員退職手当組合（一般会計）</t>
    <rPh sb="0" eb="3">
      <t>トウキョウト</t>
    </rPh>
    <rPh sb="3" eb="6">
      <t>シチョウソン</t>
    </rPh>
    <rPh sb="6" eb="8">
      <t>ショクイン</t>
    </rPh>
    <rPh sb="8" eb="10">
      <t>タイショク</t>
    </rPh>
    <rPh sb="10" eb="12">
      <t>テアテ</t>
    </rPh>
    <rPh sb="12" eb="14">
      <t>クミアイ</t>
    </rPh>
    <rPh sb="15" eb="17">
      <t>イッパン</t>
    </rPh>
    <rPh sb="17" eb="19">
      <t>カイケイ</t>
    </rPh>
    <phoneticPr fontId="22"/>
  </si>
  <si>
    <t>小平・村山・大和衛生組合（一般会計）</t>
    <rPh sb="0" eb="2">
      <t>コダイラ</t>
    </rPh>
    <rPh sb="3" eb="5">
      <t>ムラヤマ</t>
    </rPh>
    <rPh sb="6" eb="8">
      <t>ヤマト</t>
    </rPh>
    <rPh sb="8" eb="10">
      <t>エイセイ</t>
    </rPh>
    <rPh sb="10" eb="12">
      <t>クミアイ</t>
    </rPh>
    <rPh sb="13" eb="15">
      <t>イッパン</t>
    </rPh>
    <rPh sb="15" eb="17">
      <t>カイケイ</t>
    </rPh>
    <phoneticPr fontId="22"/>
  </si>
  <si>
    <t>東京都市町村議会議員公務災害補償等組合（一般会計）</t>
    <rPh sb="0" eb="3">
      <t>トウキョウト</t>
    </rPh>
    <rPh sb="3" eb="6">
      <t>シチョウソン</t>
    </rPh>
    <rPh sb="6" eb="8">
      <t>ギカイ</t>
    </rPh>
    <rPh sb="8" eb="10">
      <t>ギイン</t>
    </rPh>
    <rPh sb="10" eb="12">
      <t>コウム</t>
    </rPh>
    <rPh sb="12" eb="14">
      <t>サイガイ</t>
    </rPh>
    <rPh sb="14" eb="17">
      <t>ホショウトウ</t>
    </rPh>
    <rPh sb="17" eb="19">
      <t>クミアイ</t>
    </rPh>
    <rPh sb="20" eb="22">
      <t>イッパン</t>
    </rPh>
    <rPh sb="22" eb="24">
      <t>カイケイ</t>
    </rPh>
    <phoneticPr fontId="22"/>
  </si>
  <si>
    <t>法適用企業</t>
    <rPh sb="0" eb="1">
      <t>ホウ</t>
    </rPh>
    <rPh sb="1" eb="3">
      <t>テキヨウ</t>
    </rPh>
    <rPh sb="3" eb="5">
      <t>キギョウ</t>
    </rPh>
    <phoneticPr fontId="2"/>
  </si>
  <si>
    <t>-</t>
    <phoneticPr fontId="2"/>
  </si>
  <si>
    <t>〇</t>
    <phoneticPr fontId="2"/>
  </si>
  <si>
    <t>武蔵村山市土地開発公社</t>
    <rPh sb="0" eb="5">
      <t>ムサシムラヤマシ</t>
    </rPh>
    <rPh sb="5" eb="7">
      <t>トチ</t>
    </rPh>
    <rPh sb="7" eb="9">
      <t>カイハツ</t>
    </rPh>
    <rPh sb="9" eb="11">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</si>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</sst>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32010</c:v>
                </c:pt>
                <c:pt idx="1">
                  <c:v>31694</c:v>
                </c:pt>
                <c:pt idx="2">
                  <c:v>32411</c:v>
                </c:pt>
                <c:pt idx="3">
                  <c:v>29320</c:v>
                </c:pt>
                <c:pt idx="4">
                  <c:v>23972</c:v>
                </c:pt>
              </c:numCache>
            </c:numRef>
          </c:val>
          <c:smooth val="0"/>
        </c:ser>
        <c:dLbls>
          <c:showLegendKey val="0"/>
          <c:showVal val="0"/>
          <c:showCatName val="0"/>
          <c:showSerName val="0"/>
          <c:showPercent val="0"/>
          <c:showBubbleSize val="0"/>
        </c:dLbls>
        <c:marker val="1"/>
        <c:smooth val="0"/>
        <c:axId val="211601920"/>
        <c:axId val="201647808"/>
      </c:lineChart>
      <c:catAx>
        <c:axId val="211601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647808"/>
        <c:crosses val="autoZero"/>
        <c:auto val="1"/>
        <c:lblAlgn val="ctr"/>
        <c:lblOffset val="100"/>
        <c:tickLblSkip val="1"/>
        <c:tickMarkSkip val="1"/>
        <c:noMultiLvlLbl val="0"/>
      </c:catAx>
      <c:valAx>
        <c:axId val="2016478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60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5.44</c:v>
                </c:pt>
                <c:pt idx="1">
                  <c:v>4.13</c:v>
                </c:pt>
                <c:pt idx="2">
                  <c:v>7.07</c:v>
                </c:pt>
                <c:pt idx="3">
                  <c:v>6.57</c:v>
                </c:pt>
                <c:pt idx="4">
                  <c:v>5.77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8.11</c:v>
                </c:pt>
                <c:pt idx="1">
                  <c:v>6.1</c:v>
                </c:pt>
                <c:pt idx="2">
                  <c:v>3.21</c:v>
                </c:pt>
                <c:pt idx="3">
                  <c:v>4.3</c:v>
                </c:pt>
                <c:pt idx="4">
                  <c:v>4.3600000000000003</c:v>
                </c:pt>
              </c:numCache>
            </c:numRef>
          </c:val>
        </c:ser>
        <c:dLbls>
          <c:showLegendKey val="0"/>
          <c:showVal val="0"/>
          <c:showCatName val="0"/>
          <c:showSerName val="0"/>
          <c:showPercent val="0"/>
          <c:showBubbleSize val="0"/>
        </c:dLbls>
        <c:gapWidth val="250"/>
        <c:overlap val="100"/>
        <c:axId val="212144640"/>
        <c:axId val="20165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0.17</c:v>
                </c:pt>
                <c:pt idx="1">
                  <c:v>-3.1</c:v>
                </c:pt>
                <c:pt idx="2">
                  <c:v>0.28000000000000003</c:v>
                </c:pt>
                <c:pt idx="3">
                  <c:v>0.69</c:v>
                </c:pt>
                <c:pt idx="4">
                  <c:v>-0.63</c:v>
                </c:pt>
              </c:numCache>
            </c:numRef>
          </c:val>
          <c:smooth val="0"/>
        </c:ser>
        <c:dLbls>
          <c:showLegendKey val="0"/>
          <c:showVal val="0"/>
          <c:showCatName val="0"/>
          <c:showSerName val="0"/>
          <c:showPercent val="0"/>
          <c:showBubbleSize val="0"/>
        </c:dLbls>
        <c:marker val="1"/>
        <c:smooth val="0"/>
        <c:axId val="212144640"/>
        <c:axId val="201650112"/>
      </c:lineChart>
      <c:catAx>
        <c:axId val="2121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650112"/>
        <c:crosses val="autoZero"/>
        <c:auto val="1"/>
        <c:lblAlgn val="ctr"/>
        <c:lblOffset val="100"/>
        <c:tickLblSkip val="1"/>
        <c:tickMarkSkip val="1"/>
        <c:noMultiLvlLbl val="0"/>
      </c:catAx>
      <c:valAx>
        <c:axId val="20165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1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都市核地区土地区画整理事業特別会計（特別会計）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0.36</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都市核地区土地区画整理事業特別会計（一般会計）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0.08</c:v>
                </c:pt>
                <c:pt idx="4">
                  <c:v>#N/A</c:v>
                </c:pt>
                <c:pt idx="5">
                  <c:v>0.03</c:v>
                </c:pt>
                <c:pt idx="6">
                  <c:v>#N/A</c:v>
                </c:pt>
                <c:pt idx="7">
                  <c:v>0.16</c:v>
                </c:pt>
                <c:pt idx="8">
                  <c:v>#N/A</c:v>
                </c:pt>
                <c:pt idx="9">
                  <c:v>0.28000000000000003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0.56999999999999995</c:v>
                </c:pt>
                <c:pt idx="2">
                  <c:v>#N/A</c:v>
                </c:pt>
                <c:pt idx="3">
                  <c:v>0.5</c:v>
                </c:pt>
                <c:pt idx="4">
                  <c:v>#N/A</c:v>
                </c:pt>
                <c:pt idx="5">
                  <c:v>0.19</c:v>
                </c:pt>
                <c:pt idx="6">
                  <c:v>#N/A</c:v>
                </c:pt>
                <c:pt idx="7">
                  <c:v>0.67</c:v>
                </c:pt>
                <c:pt idx="8">
                  <c:v>#N/A</c:v>
                </c:pt>
                <c:pt idx="9">
                  <c:v>0.33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c:v>
                </c:pt>
                <c:pt idx="2">
                  <c:v>0.09</c:v>
                </c:pt>
                <c:pt idx="3">
                  <c:v>#N/A</c:v>
                </c:pt>
                <c:pt idx="4">
                  <c:v>#N/A</c:v>
                </c:pt>
                <c:pt idx="5">
                  <c:v>1.98</c:v>
                </c:pt>
                <c:pt idx="6">
                  <c:v>#N/A</c:v>
                </c:pt>
                <c:pt idx="7">
                  <c:v>1.7</c:v>
                </c:pt>
                <c:pt idx="8">
                  <c:v>#N/A</c:v>
                </c:pt>
                <c:pt idx="9">
                  <c:v>0.77</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0.41</c:v>
                </c:pt>
                <c:pt idx="2">
                  <c:v>#N/A</c:v>
                </c:pt>
                <c:pt idx="3">
                  <c:v>0.78</c:v>
                </c:pt>
                <c:pt idx="4">
                  <c:v>#N/A</c:v>
                </c:pt>
                <c:pt idx="5">
                  <c:v>0.82</c:v>
                </c:pt>
                <c:pt idx="6">
                  <c:v>#N/A</c:v>
                </c:pt>
                <c:pt idx="7">
                  <c:v>0.91</c:v>
                </c:pt>
                <c:pt idx="8">
                  <c:v>#N/A</c:v>
                </c:pt>
                <c:pt idx="9">
                  <c:v>0.83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5.44</c:v>
                </c:pt>
                <c:pt idx="2">
                  <c:v>#N/A</c:v>
                </c:pt>
                <c:pt idx="3">
                  <c:v>4.13</c:v>
                </c:pt>
                <c:pt idx="4">
                  <c:v>#N/A</c:v>
                </c:pt>
                <c:pt idx="5">
                  <c:v>7.07</c:v>
                </c:pt>
                <c:pt idx="6">
                  <c:v>#N/A</c:v>
                </c:pt>
                <c:pt idx="7">
                  <c:v>6.57</c:v>
                </c:pt>
                <c:pt idx="8">
                  <c:v>#N/A</c:v>
                </c:pt>
                <c:pt idx="9">
                  <c:v>5.77</c:v>
                </c:pt>
              </c:numCache>
            </c:numRef>
          </c:val>
        </c:ser>
        <c:dLbls>
          <c:showLegendKey val="0"/>
          <c:showVal val="0"/>
          <c:showCatName val="0"/>
          <c:showSerName val="0"/>
          <c:showPercent val="0"/>
          <c:showBubbleSize val="0"/>
        </c:dLbls>
        <c:gapWidth val="150"/>
        <c:overlap val="100"/>
        <c:axId val="212124672"/>
        <c:axId val="201652992"/>
      </c:barChart>
      <c:catAx>
        <c:axId val="21212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652992"/>
        <c:crosses val="autoZero"/>
        <c:auto val="1"/>
        <c:lblAlgn val="ctr"/>
        <c:lblOffset val="100"/>
        <c:tickLblSkip val="1"/>
        <c:tickMarkSkip val="1"/>
        <c:noMultiLvlLbl val="0"/>
      </c:catAx>
      <c:valAx>
        <c:axId val="201652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12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2038</c:v>
                </c:pt>
                <c:pt idx="5">
                  <c:v>1845</c:v>
                </c:pt>
                <c:pt idx="8">
                  <c:v>1867</c:v>
                </c:pt>
                <c:pt idx="11">
                  <c:v>1801</c:v>
                </c:pt>
                <c:pt idx="14">
                  <c:v>1746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45</c:v>
                </c:pt>
                <c:pt idx="3">
                  <c:v>45</c:v>
                </c:pt>
                <c:pt idx="6">
                  <c:v>45</c:v>
                </c:pt>
                <c:pt idx="9">
                  <c:v>45</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137</c:v>
                </c:pt>
                <c:pt idx="3">
                  <c:v>116</c:v>
                </c:pt>
                <c:pt idx="6">
                  <c:v>117</c:v>
                </c:pt>
                <c:pt idx="9">
                  <c:v>119</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465</c:v>
                </c:pt>
                <c:pt idx="3">
                  <c:v>408</c:v>
                </c:pt>
                <c:pt idx="6">
                  <c:v>400</c:v>
                </c:pt>
                <c:pt idx="9">
                  <c:v>382</c:v>
                </c:pt>
                <c:pt idx="12">
                  <c:v>233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1527</c:v>
                </c:pt>
                <c:pt idx="3">
                  <c:v>1592</c:v>
                </c:pt>
                <c:pt idx="6">
                  <c:v>1599</c:v>
                </c:pt>
                <c:pt idx="9">
                  <c:v>1363</c:v>
                </c:pt>
                <c:pt idx="12">
                  <c:v>1377</c:v>
                </c:pt>
              </c:numCache>
            </c:numRef>
          </c:val>
        </c:ser>
        <c:dLbls>
          <c:showLegendKey val="0"/>
          <c:showVal val="0"/>
          <c:showCatName val="0"/>
          <c:showSerName val="0"/>
          <c:showPercent val="0"/>
          <c:showBubbleSize val="0"/>
        </c:dLbls>
        <c:gapWidth val="100"/>
        <c:overlap val="100"/>
        <c:axId val="213482496"/>
        <c:axId val="20136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136</c:v>
                </c:pt>
                <c:pt idx="2">
                  <c:v>#N/A</c:v>
                </c:pt>
                <c:pt idx="3">
                  <c:v>#N/A</c:v>
                </c:pt>
                <c:pt idx="4">
                  <c:v>316</c:v>
                </c:pt>
                <c:pt idx="5">
                  <c:v>#N/A</c:v>
                </c:pt>
                <c:pt idx="6">
                  <c:v>#N/A</c:v>
                </c:pt>
                <c:pt idx="7">
                  <c:v>294</c:v>
                </c:pt>
                <c:pt idx="8">
                  <c:v>#N/A</c:v>
                </c:pt>
                <c:pt idx="9">
                  <c:v>#N/A</c:v>
                </c:pt>
                <c:pt idx="10">
                  <c:v>108</c:v>
                </c:pt>
                <c:pt idx="11">
                  <c:v>#N/A</c:v>
                </c:pt>
                <c:pt idx="12">
                  <c:v>#N/A</c:v>
                </c:pt>
                <c:pt idx="13">
                  <c:v>-9</c:v>
                </c:pt>
                <c:pt idx="14">
                  <c:v>#N/A</c:v>
                </c:pt>
              </c:numCache>
            </c:numRef>
          </c:val>
          <c:smooth val="0"/>
        </c:ser>
        <c:dLbls>
          <c:showLegendKey val="0"/>
          <c:showVal val="0"/>
          <c:showCatName val="0"/>
          <c:showSerName val="0"/>
          <c:showPercent val="0"/>
          <c:showBubbleSize val="0"/>
        </c:dLbls>
        <c:marker val="1"/>
        <c:smooth val="0"/>
        <c:axId val="213482496"/>
        <c:axId val="201361088"/>
      </c:lineChart>
      <c:catAx>
        <c:axId val="2134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361088"/>
        <c:crosses val="autoZero"/>
        <c:auto val="1"/>
        <c:lblAlgn val="ctr"/>
        <c:lblOffset val="100"/>
        <c:tickLblSkip val="1"/>
        <c:tickMarkSkip val="1"/>
        <c:noMultiLvlLbl val="0"/>
      </c:catAx>
      <c:valAx>
        <c:axId val="20136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11894</c:v>
                </c:pt>
                <c:pt idx="5">
                  <c:v>12369</c:v>
                </c:pt>
                <c:pt idx="8">
                  <c:v>12795</c:v>
                </c:pt>
                <c:pt idx="11">
                  <c:v>13138</c:v>
                </c:pt>
                <c:pt idx="14">
                  <c:v>13512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5351</c:v>
                </c:pt>
                <c:pt idx="5">
                  <c:v>4562</c:v>
                </c:pt>
                <c:pt idx="8">
                  <c:v>3815</c:v>
                </c:pt>
                <c:pt idx="11">
                  <c:v>3063</c:v>
                </c:pt>
                <c:pt idx="14">
                  <c:v>2691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6287</c:v>
                </c:pt>
                <c:pt idx="5">
                  <c:v>5621</c:v>
                </c:pt>
                <c:pt idx="8">
                  <c:v>4946</c:v>
                </c:pt>
                <c:pt idx="11">
                  <c:v>4704</c:v>
                </c:pt>
                <c:pt idx="14">
                  <c:v>4686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4080</c:v>
                </c:pt>
                <c:pt idx="3">
                  <c:v>3856</c:v>
                </c:pt>
                <c:pt idx="6">
                  <c:v>3774</c:v>
                </c:pt>
                <c:pt idx="9">
                  <c:v>3694</c:v>
                </c:pt>
                <c:pt idx="12">
                  <c:v>3525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1104</c:v>
                </c:pt>
                <c:pt idx="3">
                  <c:v>900</c:v>
                </c:pt>
                <c:pt idx="6">
                  <c:v>711</c:v>
                </c:pt>
                <c:pt idx="9">
                  <c:v>581</c:v>
                </c:pt>
                <c:pt idx="12">
                  <c:v>499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3389</c:v>
                </c:pt>
                <c:pt idx="3">
                  <c:v>2913</c:v>
                </c:pt>
                <c:pt idx="6">
                  <c:v>2533</c:v>
                </c:pt>
                <c:pt idx="9">
                  <c:v>2205</c:v>
                </c:pt>
                <c:pt idx="12">
                  <c:v>1769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585</c:v>
                </c:pt>
                <c:pt idx="3">
                  <c:v>383</c:v>
                </c:pt>
                <c:pt idx="6">
                  <c:v>338</c:v>
                </c:pt>
                <c:pt idx="9">
                  <c:v>474</c:v>
                </c:pt>
                <c:pt idx="12">
                  <c:v>520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12136</c:v>
                </c:pt>
                <c:pt idx="3">
                  <c:v>12503</c:v>
                </c:pt>
                <c:pt idx="6">
                  <c:v>12780</c:v>
                </c:pt>
                <c:pt idx="9">
                  <c:v>13357</c:v>
                </c:pt>
                <c:pt idx="12">
                  <c:v>13887</c:v>
                </c:pt>
              </c:numCache>
            </c:numRef>
          </c:val>
        </c:ser>
        <c:dLbls>
          <c:showLegendKey val="0"/>
          <c:showVal val="0"/>
          <c:showCatName val="0"/>
          <c:showSerName val="0"/>
          <c:showPercent val="0"/>
          <c:showBubbleSize val="0"/>
        </c:dLbls>
        <c:gapWidth val="100"/>
        <c:overlap val="100"/>
        <c:axId val="213622784"/>
        <c:axId val="20136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13622784"/>
        <c:axId val="201363968"/>
      </c:lineChart>
      <c:catAx>
        <c:axId val="21362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363968"/>
        <c:crosses val="autoZero"/>
        <c:auto val="1"/>
        <c:lblAlgn val="ctr"/>
        <c:lblOffset val="100"/>
        <c:tickLblSkip val="1"/>
        <c:tickMarkSkip val="1"/>
        <c:noMultiLvlLbl val="0"/>
      </c:catAx>
      <c:valAx>
        <c:axId val="20136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62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72,169
71,069
15.37
27,584,388
26,746,336
789,146
13,667,516
13,861,038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50">
              <a:latin typeface="ＭＳ Ｐゴシック"/>
            </a:rPr>
            <a:t>納税義務者数の増による個人市民税の増収や税率改定による市たばこ税の増収により、市税収入が増となったものの、障害者自立支援給付費の増加により、昨年度と比較して</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0.01</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079</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0.16</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ポイント上回っているものの、多額の</a:t>
          </a:r>
          <a:r>
            <a:rPr lang="ja-JP" altLang="en-US" sz="1150" b="0" i="0">
              <a:solidFill>
                <a:schemeClr val="dk1"/>
              </a:solidFill>
              <a:effectLst/>
              <a:latin typeface="ＭＳ Ｐゴシック" panose="020B0600070205080204" pitchFamily="50" charset="-128"/>
              <a:ea typeface="ＭＳ Ｐゴシック" panose="020B0600070205080204" pitchFamily="50" charset="-128"/>
              <a:cs typeface="+mn-cs"/>
            </a:rPr>
            <a:t>普通</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交付税収入（平成</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2017,935</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千円）</a:t>
          </a:r>
          <a:r>
            <a:rPr lang="ja-JP" altLang="en-US" sz="1150" b="0" i="0">
              <a:solidFill>
                <a:schemeClr val="dk1"/>
              </a:solidFill>
              <a:effectLst/>
              <a:latin typeface="ＭＳ Ｐゴシック" panose="020B0600070205080204" pitchFamily="50" charset="-128"/>
              <a:ea typeface="ＭＳ Ｐゴシック" panose="020B0600070205080204" pitchFamily="50" charset="-128"/>
              <a:cs typeface="+mn-cs"/>
            </a:rPr>
            <a:t>などの財源に依存</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した財政運営となっている。このため、武蔵村山市第五次行政改革大綱に掲げる市税収納率</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95.1%</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50" b="0" i="0">
              <a:solidFill>
                <a:schemeClr val="dk1"/>
              </a:solidFill>
              <a:effectLst/>
              <a:latin typeface="ＭＳ Ｐゴシック" panose="020B0600070205080204" pitchFamily="50" charset="-128"/>
              <a:ea typeface="ＭＳ Ｐゴシック" panose="020B0600070205080204" pitchFamily="50" charset="-128"/>
              <a:cs typeface="+mn-cs"/>
            </a:rPr>
            <a:t>94.9%</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）を達成できるよう</a:t>
          </a:r>
          <a:r>
            <a:rPr lang="ja-JP" altLang="en-US" sz="1150" b="0" i="0">
              <a:solidFill>
                <a:schemeClr val="dk1"/>
              </a:solidFill>
              <a:effectLst/>
              <a:latin typeface="ＭＳ Ｐゴシック" panose="020B0600070205080204" pitchFamily="50" charset="-128"/>
              <a:ea typeface="ＭＳ Ｐゴシック" panose="020B0600070205080204" pitchFamily="50" charset="-128"/>
              <a:cs typeface="+mn-cs"/>
            </a:rPr>
            <a:t>に納税指導や滞納処分により収納対策の更なる強化を図</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lang="ja-JP" altLang="en-US" sz="1150" b="0" i="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、類似団体平均を大きく上回る扶助費などの</a:t>
          </a:r>
          <a:r>
            <a:rPr lang="ja-JP" altLang="ja-JP" sz="1150" b="0" i="0">
              <a:solidFill>
                <a:schemeClr val="dk1"/>
              </a:solidFill>
              <a:effectLst/>
              <a:latin typeface="ＭＳ Ｐゴシック" panose="020B0600070205080204" pitchFamily="50" charset="-128"/>
              <a:ea typeface="ＭＳ Ｐゴシック" panose="020B0600070205080204" pitchFamily="50" charset="-128"/>
              <a:cs typeface="+mn-cs"/>
            </a:rPr>
            <a:t>義務的経費等の歳出削減を行い、健全な財政運営を図る。</a:t>
          </a:r>
          <a:endParaRPr lang="ja-JP" altLang="ja-JP" sz="11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87842</xdr:rowOff>
    </xdr:to>
    <xdr:cxnSp macro="">
      <xdr:nvCxnSpPr>
        <xdr:cNvPr id="68" name="直線コネクタ 67"/>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7408</xdr:rowOff>
    </xdr:from>
    <xdr:to>
      <xdr:col>6</xdr:col>
      <xdr:colOff>0</xdr:colOff>
      <xdr:row>38</xdr:row>
      <xdr:rowOff>67733</xdr:rowOff>
    </xdr:to>
    <xdr:cxnSp macro="">
      <xdr:nvCxnSpPr>
        <xdr:cNvPr id="71" name="直線コネクタ 70"/>
        <xdr:cNvCxnSpPr/>
      </xdr:nvCxnSpPr>
      <xdr:spPr>
        <a:xfrm>
          <a:off x="3225800" y="65225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38</xdr:row>
      <xdr:rowOff>7408</xdr:rowOff>
    </xdr:to>
    <xdr:cxnSp macro="">
      <xdr:nvCxnSpPr>
        <xdr:cNvPr id="74" name="直線コネクタ 73"/>
        <xdr:cNvCxnSpPr/>
      </xdr:nvCxnSpPr>
      <xdr:spPr>
        <a:xfrm>
          <a:off x="2336800" y="64420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58208</xdr:rowOff>
    </xdr:from>
    <xdr:to>
      <xdr:col>3</xdr:col>
      <xdr:colOff>279400</xdr:colOff>
      <xdr:row>37</xdr:row>
      <xdr:rowOff>98425</xdr:rowOff>
    </xdr:to>
    <xdr:cxnSp macro="">
      <xdr:nvCxnSpPr>
        <xdr:cNvPr id="77" name="直線コネクタ 76"/>
        <xdr:cNvCxnSpPr/>
      </xdr:nvCxnSpPr>
      <xdr:spPr>
        <a:xfrm>
          <a:off x="1447800" y="64018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128058</xdr:rowOff>
    </xdr:from>
    <xdr:to>
      <xdr:col>4</xdr:col>
      <xdr:colOff>533400</xdr:colOff>
      <xdr:row>38</xdr:row>
      <xdr:rowOff>58209</xdr:rowOff>
    </xdr:to>
    <xdr:sp macro="" textlink="">
      <xdr:nvSpPr>
        <xdr:cNvPr id="91" name="円/楕円 90"/>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68385</xdr:rowOff>
    </xdr:from>
    <xdr:ext cx="762000" cy="259045"/>
    <xdr:sp macro="" textlink="">
      <xdr:nvSpPr>
        <xdr:cNvPr id="92" name="テキスト ボックス 91"/>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3" name="円/楕円 92"/>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4" name="テキスト ボックス 93"/>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5" name="円/楕円 94"/>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6" name="テキスト ボックス 95"/>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50">
              <a:latin typeface="ＭＳ Ｐゴシック"/>
            </a:rPr>
            <a:t>臨時財政対策債を発行可能額満額を発行していることから、公債費が増加しているものの、新たに１名増員した就労支援嘱託員の被保護者に対する自立支援が一定の効果をなしたことによる生活保護費の減少、公債費繰出金の減少による下水道事業繰出金が減少したことにより、昨年度と比較して</a:t>
          </a:r>
          <a:r>
            <a:rPr kumimoji="1" lang="en-US" altLang="ja-JP" sz="1150">
              <a:latin typeface="ＭＳ Ｐゴシック"/>
            </a:rPr>
            <a:t>2.7</a:t>
          </a:r>
          <a:r>
            <a:rPr kumimoji="1" lang="ja-JP" altLang="en-US" sz="1150">
              <a:latin typeface="ＭＳ Ｐゴシック"/>
            </a:rPr>
            <a:t>ポイント改善し、</a:t>
          </a:r>
          <a:r>
            <a:rPr kumimoji="1" lang="en-US" altLang="ja-JP" sz="1150">
              <a:latin typeface="ＭＳ Ｐゴシック"/>
            </a:rPr>
            <a:t>92.9</a:t>
          </a:r>
          <a:r>
            <a:rPr kumimoji="1" lang="ja-JP" altLang="en-US" sz="1150">
              <a:latin typeface="ＭＳ Ｐゴシック"/>
            </a:rPr>
            <a:t>％となったが、類似団体と比較して</a:t>
          </a:r>
          <a:r>
            <a:rPr kumimoji="1" lang="en-US" altLang="ja-JP" sz="1150">
              <a:latin typeface="ＭＳ Ｐゴシック"/>
            </a:rPr>
            <a:t>3.3</a:t>
          </a:r>
          <a:r>
            <a:rPr kumimoji="1" lang="ja-JP" altLang="en-US" sz="1150">
              <a:latin typeface="ＭＳ Ｐゴシック"/>
            </a:rPr>
            <a:t>ポイント上回っている。このため、武蔵村山市第五次行政改革大綱に掲げる</a:t>
          </a:r>
          <a:r>
            <a:rPr kumimoji="1" lang="en-US" altLang="ja-JP" sz="1150">
              <a:latin typeface="ＭＳ Ｐゴシック"/>
            </a:rPr>
            <a:t>90</a:t>
          </a:r>
          <a:r>
            <a:rPr kumimoji="1" lang="ja-JP" altLang="en-US" sz="1150">
              <a:latin typeface="ＭＳ Ｐゴシック"/>
            </a:rPr>
            <a:t>％以下を達成できるように市税等の納税指導や滞納処分により収納対策の更なる強化を図るとともに、扶助費などの義務的経費の削減、国民健康保険事業特別会計等の保険税の定期的な見直しによる繰出金の削減を行い、健全な財政運営を図る。</a:t>
          </a: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110279</xdr:rowOff>
    </xdr:from>
    <xdr:to>
      <xdr:col>7</xdr:col>
      <xdr:colOff>152400</xdr:colOff>
      <xdr:row>64</xdr:row>
      <xdr:rowOff>47413</xdr:rowOff>
    </xdr:to>
    <xdr:cxnSp macro="">
      <xdr:nvCxnSpPr>
        <xdr:cNvPr id="131" name="直線コネクタ 130"/>
        <xdr:cNvCxnSpPr/>
      </xdr:nvCxnSpPr>
      <xdr:spPr>
        <a:xfrm flipV="1">
          <a:off x="4114800" y="10911629"/>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126365</xdr:rowOff>
    </xdr:from>
    <xdr:to>
      <xdr:col>6</xdr:col>
      <xdr:colOff>0</xdr:colOff>
      <xdr:row>64</xdr:row>
      <xdr:rowOff>47413</xdr:rowOff>
    </xdr:to>
    <xdr:cxnSp macro="">
      <xdr:nvCxnSpPr>
        <xdr:cNvPr id="134" name="直線コネクタ 133"/>
        <xdr:cNvCxnSpPr/>
      </xdr:nvCxnSpPr>
      <xdr:spPr>
        <a:xfrm>
          <a:off x="3225800" y="1092771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64</xdr:row>
      <xdr:rowOff>71544</xdr:rowOff>
    </xdr:to>
    <xdr:cxnSp macro="">
      <xdr:nvCxnSpPr>
        <xdr:cNvPr id="137" name="直線コネクタ 136"/>
        <xdr:cNvCxnSpPr/>
      </xdr:nvCxnSpPr>
      <xdr:spPr>
        <a:xfrm flipV="1">
          <a:off x="2336800" y="1092771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64</xdr:row>
      <xdr:rowOff>71544</xdr:rowOff>
    </xdr:to>
    <xdr:cxnSp macro="">
      <xdr:nvCxnSpPr>
        <xdr:cNvPr id="140" name="直線コネクタ 139"/>
        <xdr:cNvCxnSpPr/>
      </xdr:nvCxnSpPr>
      <xdr:spPr>
        <a:xfrm>
          <a:off x="1447800" y="1097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59479</xdr:rowOff>
    </xdr:from>
    <xdr:to>
      <xdr:col>7</xdr:col>
      <xdr:colOff>203200</xdr:colOff>
      <xdr:row>63</xdr:row>
      <xdr:rowOff>161079</xdr:rowOff>
    </xdr:to>
    <xdr:sp macro="" textlink="">
      <xdr:nvSpPr>
        <xdr:cNvPr id="150" name="円/楕円 149"/>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31556</xdr:rowOff>
    </xdr:from>
    <xdr:ext cx="762000" cy="259045"/>
    <xdr:sp macro="" textlink="">
      <xdr:nvSpPr>
        <xdr:cNvPr id="151" name="財政構造の弾力性該当値テキスト"/>
        <xdr:cNvSpPr txBox="1"/>
      </xdr:nvSpPr>
      <xdr:spPr>
        <a:xfrm>
          <a:off x="5041900" y="108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168063</xdr:rowOff>
    </xdr:from>
    <xdr:to>
      <xdr:col>6</xdr:col>
      <xdr:colOff>50800</xdr:colOff>
      <xdr:row>64</xdr:row>
      <xdr:rowOff>98213</xdr:rowOff>
    </xdr:to>
    <xdr:sp macro="" textlink="">
      <xdr:nvSpPr>
        <xdr:cNvPr id="152" name="円/楕円 151"/>
        <xdr:cNvSpPr/>
      </xdr:nvSpPr>
      <xdr:spPr>
        <a:xfrm>
          <a:off x="4064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82990</xdr:rowOff>
    </xdr:from>
    <xdr:ext cx="736600" cy="259045"/>
    <xdr:sp macro="" textlink="">
      <xdr:nvSpPr>
        <xdr:cNvPr id="153" name="テキスト ボックス 152"/>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75565</xdr:rowOff>
    </xdr:from>
    <xdr:to>
      <xdr:col>4</xdr:col>
      <xdr:colOff>533400</xdr:colOff>
      <xdr:row>64</xdr:row>
      <xdr:rowOff>5715</xdr:rowOff>
    </xdr:to>
    <xdr:sp macro="" textlink="">
      <xdr:nvSpPr>
        <xdr:cNvPr id="154" name="円/楕円 153"/>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161942</xdr:rowOff>
    </xdr:from>
    <xdr:ext cx="762000" cy="259045"/>
    <xdr:sp macro="" textlink="">
      <xdr:nvSpPr>
        <xdr:cNvPr id="155" name="テキスト ボックス 154"/>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6" name="円/楕円 155"/>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7" name="テキスト ボックス 156"/>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8" name="円/楕円 157"/>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59" name="テキスト ボックス 158"/>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物件費等が低くなっているのは、公立保育所、ごみ処理業務、常備消防業務等を一部事務組合等に委託して行っていることが主な要因として挙げられる。しかし、昨年度の決算額と比較すると人件費は給与改定により、昨年度と比較して減少したものの、物件費は各種予防接種ワクチンの増により、増加したため、人口１人当たり人件費・物件費等は</a:t>
          </a:r>
          <a:r>
            <a:rPr kumimoji="1" lang="en-US" altLang="ja-JP" sz="1300">
              <a:latin typeface="ＭＳ Ｐゴシック"/>
            </a:rPr>
            <a:t>67</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このため、更なる人件費の削減に努めるために、通勤手当の見直し等を行うとともに、事務事業の見直しを徹底して歳出削減に努める。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14343</xdr:rowOff>
    </xdr:from>
    <xdr:to>
      <xdr:col>7</xdr:col>
      <xdr:colOff>152400</xdr:colOff>
      <xdr:row>81</xdr:row>
      <xdr:rowOff>14458</xdr:rowOff>
    </xdr:to>
    <xdr:cxnSp macro="">
      <xdr:nvCxnSpPr>
        <xdr:cNvPr id="195" name="直線コネクタ 194"/>
        <xdr:cNvCxnSpPr/>
      </xdr:nvCxnSpPr>
      <xdr:spPr>
        <a:xfrm>
          <a:off x="4114800" y="13901793"/>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170685</xdr:rowOff>
    </xdr:from>
    <xdr:ext cx="762000" cy="259045"/>
    <xdr:sp macro="" textlink="">
      <xdr:nvSpPr>
        <xdr:cNvPr id="196" name="人件費・物件費等の状況平均値テキスト"/>
        <xdr:cNvSpPr txBox="1"/>
      </xdr:nvSpPr>
      <xdr:spPr>
        <a:xfrm>
          <a:off x="5041900" y="138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14343</xdr:rowOff>
    </xdr:from>
    <xdr:to>
      <xdr:col>6</xdr:col>
      <xdr:colOff>0</xdr:colOff>
      <xdr:row>81</xdr:row>
      <xdr:rowOff>19458</xdr:rowOff>
    </xdr:to>
    <xdr:cxnSp macro="">
      <xdr:nvCxnSpPr>
        <xdr:cNvPr id="198" name="直線コネクタ 197"/>
        <xdr:cNvCxnSpPr/>
      </xdr:nvCxnSpPr>
      <xdr:spPr>
        <a:xfrm flipV="1">
          <a:off x="3225800" y="13901793"/>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16645</xdr:rowOff>
    </xdr:from>
    <xdr:to>
      <xdr:col>4</xdr:col>
      <xdr:colOff>482600</xdr:colOff>
      <xdr:row>81</xdr:row>
      <xdr:rowOff>19458</xdr:rowOff>
    </xdr:to>
    <xdr:cxnSp macro="">
      <xdr:nvCxnSpPr>
        <xdr:cNvPr id="201" name="直線コネクタ 200"/>
        <xdr:cNvCxnSpPr/>
      </xdr:nvCxnSpPr>
      <xdr:spPr>
        <a:xfrm>
          <a:off x="2336800" y="13904095"/>
          <a:ext cx="889000" cy="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14638</xdr:rowOff>
    </xdr:from>
    <xdr:to>
      <xdr:col>3</xdr:col>
      <xdr:colOff>279400</xdr:colOff>
      <xdr:row>81</xdr:row>
      <xdr:rowOff>16645</xdr:rowOff>
    </xdr:to>
    <xdr:cxnSp macro="">
      <xdr:nvCxnSpPr>
        <xdr:cNvPr id="204" name="直線コネクタ 203"/>
        <xdr:cNvCxnSpPr/>
      </xdr:nvCxnSpPr>
      <xdr:spPr>
        <a:xfrm>
          <a:off x="1447800" y="13902088"/>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135108</xdr:rowOff>
    </xdr:from>
    <xdr:to>
      <xdr:col>7</xdr:col>
      <xdr:colOff>203200</xdr:colOff>
      <xdr:row>81</xdr:row>
      <xdr:rowOff>65258</xdr:rowOff>
    </xdr:to>
    <xdr:sp macro="" textlink="">
      <xdr:nvSpPr>
        <xdr:cNvPr id="214" name="円/楕円 213"/>
        <xdr:cNvSpPr/>
      </xdr:nvSpPr>
      <xdr:spPr>
        <a:xfrm>
          <a:off x="4902200" y="138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56385</xdr:rowOff>
    </xdr:from>
    <xdr:ext cx="762000" cy="259045"/>
    <xdr:sp macro="" textlink="">
      <xdr:nvSpPr>
        <xdr:cNvPr id="215" name="人件費・物件費等の状況該当値テキスト"/>
        <xdr:cNvSpPr txBox="1"/>
      </xdr:nvSpPr>
      <xdr:spPr>
        <a:xfrm>
          <a:off x="5041900" y="1377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134993</xdr:rowOff>
    </xdr:from>
    <xdr:to>
      <xdr:col>6</xdr:col>
      <xdr:colOff>50800</xdr:colOff>
      <xdr:row>81</xdr:row>
      <xdr:rowOff>65143</xdr:rowOff>
    </xdr:to>
    <xdr:sp macro="" textlink="">
      <xdr:nvSpPr>
        <xdr:cNvPr id="216" name="円/楕円 215"/>
        <xdr:cNvSpPr/>
      </xdr:nvSpPr>
      <xdr:spPr>
        <a:xfrm>
          <a:off x="4064000" y="1385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75320</xdr:rowOff>
    </xdr:from>
    <xdr:ext cx="736600" cy="259045"/>
    <xdr:sp macro="" textlink="">
      <xdr:nvSpPr>
        <xdr:cNvPr id="217" name="テキスト ボックス 216"/>
        <xdr:cNvSpPr txBox="1"/>
      </xdr:nvSpPr>
      <xdr:spPr>
        <a:xfrm>
          <a:off x="3733800" y="13619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140108</xdr:rowOff>
    </xdr:from>
    <xdr:to>
      <xdr:col>4</xdr:col>
      <xdr:colOff>533400</xdr:colOff>
      <xdr:row>81</xdr:row>
      <xdr:rowOff>70258</xdr:rowOff>
    </xdr:to>
    <xdr:sp macro="" textlink="">
      <xdr:nvSpPr>
        <xdr:cNvPr id="218" name="円/楕円 217"/>
        <xdr:cNvSpPr/>
      </xdr:nvSpPr>
      <xdr:spPr>
        <a:xfrm>
          <a:off x="3175000" y="138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80435</xdr:rowOff>
    </xdr:from>
    <xdr:ext cx="762000" cy="259045"/>
    <xdr:sp macro="" textlink="">
      <xdr:nvSpPr>
        <xdr:cNvPr id="219" name="テキスト ボックス 218"/>
        <xdr:cNvSpPr txBox="1"/>
      </xdr:nvSpPr>
      <xdr:spPr>
        <a:xfrm>
          <a:off x="2844800" y="136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94,973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137295</xdr:rowOff>
    </xdr:from>
    <xdr:to>
      <xdr:col>3</xdr:col>
      <xdr:colOff>330200</xdr:colOff>
      <xdr:row>81</xdr:row>
      <xdr:rowOff>67445</xdr:rowOff>
    </xdr:to>
    <xdr:sp macro="" textlink="">
      <xdr:nvSpPr>
        <xdr:cNvPr id="220" name="円/楕円 219"/>
        <xdr:cNvSpPr/>
      </xdr:nvSpPr>
      <xdr:spPr>
        <a:xfrm>
          <a:off x="2286000" y="13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77622</xdr:rowOff>
    </xdr:from>
    <xdr:ext cx="762000" cy="259045"/>
    <xdr:sp macro="" textlink="">
      <xdr:nvSpPr>
        <xdr:cNvPr id="221" name="テキスト ボックス 220"/>
        <xdr:cNvSpPr txBox="1"/>
      </xdr:nvSpPr>
      <xdr:spPr>
        <a:xfrm>
          <a:off x="1955800" y="1362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93,342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135288</xdr:rowOff>
    </xdr:from>
    <xdr:to>
      <xdr:col>2</xdr:col>
      <xdr:colOff>127000</xdr:colOff>
      <xdr:row>81</xdr:row>
      <xdr:rowOff>65438</xdr:rowOff>
    </xdr:to>
    <xdr:sp macro="" textlink="">
      <xdr:nvSpPr>
        <xdr:cNvPr id="222" name="円/楕円 221"/>
        <xdr:cNvSpPr/>
      </xdr:nvSpPr>
      <xdr:spPr>
        <a:xfrm>
          <a:off x="1397000" y="138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75615</xdr:rowOff>
    </xdr:from>
    <xdr:ext cx="762000" cy="259045"/>
    <xdr:sp macro="" textlink="">
      <xdr:nvSpPr>
        <xdr:cNvPr id="223" name="テキスト ボックス 222"/>
        <xdr:cNvSpPr txBox="1"/>
      </xdr:nvSpPr>
      <xdr:spPr>
        <a:xfrm>
          <a:off x="1066800" y="1362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東京都の基準に準拠し、給料を見直すとともに、住居手当についてに支給内容を見直したことから、前年度（国家公務員の給与の改定及び臨時特例に関する法律給与による減額措置前）の数値より、当市の今年度のラスパイレス指数は０．５ポイント下回ったものの、類似団体平均と比較すると１．１ポイント上回っている。今後も引続き、国及び東京都の基準に準拠し、他の地方公共団体との均衡を考慮しつつ、職員の職務や責任、業績に応じた給与体系を構築するとともに、通勤手当等各種手当の内容及び水準について、市民の理解と納得が得られるよう、社会情勢の変化に応じて継続的に見直し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148952</xdr:rowOff>
    </xdr:from>
    <xdr:to>
      <xdr:col>24</xdr:col>
      <xdr:colOff>558800</xdr:colOff>
      <xdr:row>89</xdr:row>
      <xdr:rowOff>62956</xdr:rowOff>
    </xdr:to>
    <xdr:cxnSp macro="">
      <xdr:nvCxnSpPr>
        <xdr:cNvPr id="259" name="直線コネクタ 258"/>
        <xdr:cNvCxnSpPr/>
      </xdr:nvCxnSpPr>
      <xdr:spPr>
        <a:xfrm flipV="1">
          <a:off x="16179800" y="14722202"/>
          <a:ext cx="838200" cy="59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151674</xdr:rowOff>
    </xdr:from>
    <xdr:to>
      <xdr:col>23</xdr:col>
      <xdr:colOff>406400</xdr:colOff>
      <xdr:row>89</xdr:row>
      <xdr:rowOff>62956</xdr:rowOff>
    </xdr:to>
    <xdr:cxnSp macro="">
      <xdr:nvCxnSpPr>
        <xdr:cNvPr id="262" name="直線コネクタ 261"/>
        <xdr:cNvCxnSpPr/>
      </xdr:nvCxnSpPr>
      <xdr:spPr>
        <a:xfrm>
          <a:off x="15290800" y="152392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59327</xdr:rowOff>
    </xdr:from>
    <xdr:to>
      <xdr:col>22</xdr:col>
      <xdr:colOff>203200</xdr:colOff>
      <xdr:row>88</xdr:row>
      <xdr:rowOff>151674</xdr:rowOff>
    </xdr:to>
    <xdr:cxnSp macro="">
      <xdr:nvCxnSpPr>
        <xdr:cNvPr id="265" name="直線コネクタ 264"/>
        <xdr:cNvCxnSpPr/>
      </xdr:nvCxnSpPr>
      <xdr:spPr>
        <a:xfrm>
          <a:off x="14401800" y="14632577"/>
          <a:ext cx="889000" cy="60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59327</xdr:rowOff>
    </xdr:from>
    <xdr:to>
      <xdr:col>21</xdr:col>
      <xdr:colOff>0</xdr:colOff>
      <xdr:row>86</xdr:row>
      <xdr:rowOff>32657</xdr:rowOff>
    </xdr:to>
    <xdr:cxnSp macro="">
      <xdr:nvCxnSpPr>
        <xdr:cNvPr id="268" name="直線コネクタ 267"/>
        <xdr:cNvCxnSpPr/>
      </xdr:nvCxnSpPr>
      <xdr:spPr>
        <a:xfrm flipV="1">
          <a:off x="13512800" y="146325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9" name="フローチャート : 判断 268"/>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0" name="テキスト ボックス 269"/>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91258</xdr:rowOff>
    </xdr:from>
    <xdr:to>
      <xdr:col>19</xdr:col>
      <xdr:colOff>533400</xdr:colOff>
      <xdr:row>86</xdr:row>
      <xdr:rowOff>21408</xdr:rowOff>
    </xdr:to>
    <xdr:sp macro="" textlink="">
      <xdr:nvSpPr>
        <xdr:cNvPr id="271" name="フローチャート : 判断 270"/>
        <xdr:cNvSpPr/>
      </xdr:nvSpPr>
      <xdr:spPr>
        <a:xfrm>
          <a:off x="13462000" y="1466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31585</xdr:rowOff>
    </xdr:from>
    <xdr:ext cx="762000" cy="259045"/>
    <xdr:sp macro="" textlink="">
      <xdr:nvSpPr>
        <xdr:cNvPr id="272" name="テキスト ボックス 271"/>
        <xdr:cNvSpPr txBox="1"/>
      </xdr:nvSpPr>
      <xdr:spPr>
        <a:xfrm>
          <a:off x="13131800" y="1443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98152</xdr:rowOff>
    </xdr:from>
    <xdr:to>
      <xdr:col>24</xdr:col>
      <xdr:colOff>609600</xdr:colOff>
      <xdr:row>86</xdr:row>
      <xdr:rowOff>28302</xdr:rowOff>
    </xdr:to>
    <xdr:sp macro="" textlink="">
      <xdr:nvSpPr>
        <xdr:cNvPr id="278" name="円/楕円 277"/>
        <xdr:cNvSpPr/>
      </xdr:nvSpPr>
      <xdr:spPr>
        <a:xfrm>
          <a:off x="16967200" y="146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70229</xdr:rowOff>
    </xdr:from>
    <xdr:ext cx="762000" cy="259045"/>
    <xdr:sp macro="" textlink="">
      <xdr:nvSpPr>
        <xdr:cNvPr id="279" name="給与水準   （国との比較）該当値テキスト"/>
        <xdr:cNvSpPr txBox="1"/>
      </xdr:nvSpPr>
      <xdr:spPr>
        <a:xfrm>
          <a:off x="17106900" y="146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12156</xdr:rowOff>
    </xdr:from>
    <xdr:to>
      <xdr:col>23</xdr:col>
      <xdr:colOff>457200</xdr:colOff>
      <xdr:row>89</xdr:row>
      <xdr:rowOff>113756</xdr:rowOff>
    </xdr:to>
    <xdr:sp macro="" textlink="">
      <xdr:nvSpPr>
        <xdr:cNvPr id="280" name="円/楕円 279"/>
        <xdr:cNvSpPr/>
      </xdr:nvSpPr>
      <xdr:spPr>
        <a:xfrm>
          <a:off x="16129000" y="152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98533</xdr:rowOff>
    </xdr:from>
    <xdr:ext cx="736600" cy="259045"/>
    <xdr:sp macro="" textlink="">
      <xdr:nvSpPr>
        <xdr:cNvPr id="281" name="テキスト ボックス 280"/>
        <xdr:cNvSpPr txBox="1"/>
      </xdr:nvSpPr>
      <xdr:spPr>
        <a:xfrm>
          <a:off x="15798800" y="1535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100874</xdr:rowOff>
    </xdr:from>
    <xdr:to>
      <xdr:col>22</xdr:col>
      <xdr:colOff>254000</xdr:colOff>
      <xdr:row>89</xdr:row>
      <xdr:rowOff>31024</xdr:rowOff>
    </xdr:to>
    <xdr:sp macro="" textlink="">
      <xdr:nvSpPr>
        <xdr:cNvPr id="282" name="円/楕円 281"/>
        <xdr:cNvSpPr/>
      </xdr:nvSpPr>
      <xdr:spPr>
        <a:xfrm>
          <a:off x="15240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15801</xdr:rowOff>
    </xdr:from>
    <xdr:ext cx="762000" cy="259045"/>
    <xdr:sp macro="" textlink="">
      <xdr:nvSpPr>
        <xdr:cNvPr id="283" name="テキスト ボックス 282"/>
        <xdr:cNvSpPr txBox="1"/>
      </xdr:nvSpPr>
      <xdr:spPr>
        <a:xfrm>
          <a:off x="14909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8527</xdr:rowOff>
    </xdr:from>
    <xdr:to>
      <xdr:col>21</xdr:col>
      <xdr:colOff>50800</xdr:colOff>
      <xdr:row>85</xdr:row>
      <xdr:rowOff>110127</xdr:rowOff>
    </xdr:to>
    <xdr:sp macro="" textlink="">
      <xdr:nvSpPr>
        <xdr:cNvPr id="284" name="円/楕円 283"/>
        <xdr:cNvSpPr/>
      </xdr:nvSpPr>
      <xdr:spPr>
        <a:xfrm>
          <a:off x="14351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120304</xdr:rowOff>
    </xdr:from>
    <xdr:ext cx="762000" cy="259045"/>
    <xdr:sp macro="" textlink="">
      <xdr:nvSpPr>
        <xdr:cNvPr id="285" name="テキスト ボックス 284"/>
        <xdr:cNvSpPr txBox="1"/>
      </xdr:nvSpPr>
      <xdr:spPr>
        <a:xfrm>
          <a:off x="14020800" y="143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6" name="円/楕円 285"/>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68234</xdr:rowOff>
    </xdr:from>
    <xdr:ext cx="762000" cy="259045"/>
    <xdr:sp macro="" textlink="">
      <xdr:nvSpPr>
        <xdr:cNvPr id="287" name="テキスト ボックス 286"/>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人口千人当たり職員数については、武蔵村山市第五次定員適正化計画に基づき、類似団体平均</a:t>
          </a:r>
          <a:r>
            <a:rPr kumimoji="1" lang="en-US" altLang="ja-JP" sz="1300">
              <a:latin typeface="ＭＳ Ｐゴシック"/>
            </a:rPr>
            <a:t>7.17</a:t>
          </a:r>
          <a:r>
            <a:rPr kumimoji="1" lang="ja-JP" altLang="en-US" sz="1300">
              <a:latin typeface="ＭＳ Ｐゴシック"/>
            </a:rPr>
            <a:t>人を大きく下回る</a:t>
          </a:r>
          <a:r>
            <a:rPr kumimoji="1" lang="en-US" altLang="ja-JP" sz="1300">
              <a:latin typeface="ＭＳ Ｐゴシック"/>
            </a:rPr>
            <a:t>4.70</a:t>
          </a:r>
          <a:r>
            <a:rPr kumimoji="1" lang="ja-JP" altLang="en-US" sz="1300">
              <a:latin typeface="ＭＳ Ｐゴシック"/>
            </a:rPr>
            <a:t>人となっている。</a:t>
          </a:r>
        </a:p>
        <a:p>
          <a:r>
            <a:rPr kumimoji="1" lang="ja-JP" altLang="en-US" sz="1300">
              <a:latin typeface="ＭＳ Ｐゴシック"/>
            </a:rPr>
            <a:t>　平成</a:t>
          </a:r>
          <a:r>
            <a:rPr kumimoji="1" lang="en-US" altLang="ja-JP" sz="1300">
              <a:latin typeface="ＭＳ Ｐゴシック"/>
            </a:rPr>
            <a:t>31</a:t>
          </a:r>
          <a:r>
            <a:rPr kumimoji="1" lang="ja-JP" altLang="en-US" sz="1300">
              <a:latin typeface="ＭＳ Ｐゴシック"/>
            </a:rPr>
            <a:t>年度に大幅に定年退職者（</a:t>
          </a:r>
          <a:r>
            <a:rPr kumimoji="1" lang="en-US" altLang="ja-JP" sz="1300">
              <a:latin typeface="ＭＳ Ｐゴシック"/>
            </a:rPr>
            <a:t>21</a:t>
          </a:r>
          <a:r>
            <a:rPr kumimoji="1" lang="ja-JP" altLang="en-US" sz="1300">
              <a:latin typeface="ＭＳ Ｐゴシック"/>
            </a:rPr>
            <a:t>人）が増加する見込みであるが、公民の適切な役割分担及び相互連携を踏まえて事務事業の統廃合、民間活力の導入等を推進し、職員が直接関与すべき分野を順次縮小することにより、過度な職員数の補充はせず、適正な定員管理の実現を図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10704</xdr:rowOff>
    </xdr:from>
    <xdr:to>
      <xdr:col>24</xdr:col>
      <xdr:colOff>558800</xdr:colOff>
      <xdr:row>59</xdr:row>
      <xdr:rowOff>13002</xdr:rowOff>
    </xdr:to>
    <xdr:cxnSp macro="">
      <xdr:nvCxnSpPr>
        <xdr:cNvPr id="324" name="直線コネクタ 323"/>
        <xdr:cNvCxnSpPr/>
      </xdr:nvCxnSpPr>
      <xdr:spPr>
        <a:xfrm>
          <a:off x="16179800" y="1012625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10704</xdr:rowOff>
    </xdr:from>
    <xdr:to>
      <xdr:col>23</xdr:col>
      <xdr:colOff>406400</xdr:colOff>
      <xdr:row>59</xdr:row>
      <xdr:rowOff>27940</xdr:rowOff>
    </xdr:to>
    <xdr:cxnSp macro="">
      <xdr:nvCxnSpPr>
        <xdr:cNvPr id="327" name="直線コネクタ 326"/>
        <xdr:cNvCxnSpPr/>
      </xdr:nvCxnSpPr>
      <xdr:spPr>
        <a:xfrm flipV="1">
          <a:off x="15290800" y="101262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40580</xdr:rowOff>
    </xdr:to>
    <xdr:cxnSp macro="">
      <xdr:nvCxnSpPr>
        <xdr:cNvPr id="330" name="直線コネクタ 329"/>
        <xdr:cNvCxnSpPr/>
      </xdr:nvCxnSpPr>
      <xdr:spPr>
        <a:xfrm flipV="1">
          <a:off x="14401800" y="1014349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40580</xdr:rowOff>
    </xdr:from>
    <xdr:to>
      <xdr:col>21</xdr:col>
      <xdr:colOff>0</xdr:colOff>
      <xdr:row>59</xdr:row>
      <xdr:rowOff>45176</xdr:rowOff>
    </xdr:to>
    <xdr:cxnSp macro="">
      <xdr:nvCxnSpPr>
        <xdr:cNvPr id="333" name="直線コネクタ 332"/>
        <xdr:cNvCxnSpPr/>
      </xdr:nvCxnSpPr>
      <xdr:spPr>
        <a:xfrm flipV="1">
          <a:off x="13512800" y="1015613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4" name="フローチャート : 判断 333"/>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27655</xdr:rowOff>
    </xdr:from>
    <xdr:ext cx="762000" cy="259045"/>
    <xdr:sp macro="" textlink="">
      <xdr:nvSpPr>
        <xdr:cNvPr id="335" name="テキスト ボックス 334"/>
        <xdr:cNvSpPr txBox="1"/>
      </xdr:nvSpPr>
      <xdr:spPr>
        <a:xfrm>
          <a:off x="14020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6" name="フローチャート : 判断 335"/>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36847</xdr:rowOff>
    </xdr:from>
    <xdr:ext cx="762000" cy="259045"/>
    <xdr:sp macro="" textlink="">
      <xdr:nvSpPr>
        <xdr:cNvPr id="337" name="テキスト ボックス 336"/>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133652</xdr:rowOff>
    </xdr:from>
    <xdr:to>
      <xdr:col>24</xdr:col>
      <xdr:colOff>609600</xdr:colOff>
      <xdr:row>59</xdr:row>
      <xdr:rowOff>63802</xdr:rowOff>
    </xdr:to>
    <xdr:sp macro="" textlink="">
      <xdr:nvSpPr>
        <xdr:cNvPr id="343" name="円/楕円 342"/>
        <xdr:cNvSpPr/>
      </xdr:nvSpPr>
      <xdr:spPr>
        <a:xfrm>
          <a:off x="169672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54929</xdr:rowOff>
    </xdr:from>
    <xdr:ext cx="762000" cy="259045"/>
    <xdr:sp macro="" textlink="">
      <xdr:nvSpPr>
        <xdr:cNvPr id="344" name="定員管理の状況該当値テキスト"/>
        <xdr:cNvSpPr txBox="1"/>
      </xdr:nvSpPr>
      <xdr:spPr>
        <a:xfrm>
          <a:off x="17106900" y="99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131354</xdr:rowOff>
    </xdr:from>
    <xdr:to>
      <xdr:col>23</xdr:col>
      <xdr:colOff>457200</xdr:colOff>
      <xdr:row>59</xdr:row>
      <xdr:rowOff>61504</xdr:rowOff>
    </xdr:to>
    <xdr:sp macro="" textlink="">
      <xdr:nvSpPr>
        <xdr:cNvPr id="345" name="円/楕円 344"/>
        <xdr:cNvSpPr/>
      </xdr:nvSpPr>
      <xdr:spPr>
        <a:xfrm>
          <a:off x="16129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71681</xdr:rowOff>
    </xdr:from>
    <xdr:ext cx="736600" cy="259045"/>
    <xdr:sp macro="" textlink="">
      <xdr:nvSpPr>
        <xdr:cNvPr id="346" name="テキスト ボックス 345"/>
        <xdr:cNvSpPr txBox="1"/>
      </xdr:nvSpPr>
      <xdr:spPr>
        <a:xfrm>
          <a:off x="15798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148590</xdr:rowOff>
    </xdr:from>
    <xdr:to>
      <xdr:col>22</xdr:col>
      <xdr:colOff>254000</xdr:colOff>
      <xdr:row>59</xdr:row>
      <xdr:rowOff>78740</xdr:rowOff>
    </xdr:to>
    <xdr:sp macro="" textlink="">
      <xdr:nvSpPr>
        <xdr:cNvPr id="347" name="円/楕円 346"/>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88917</xdr:rowOff>
    </xdr:from>
    <xdr:ext cx="762000" cy="259045"/>
    <xdr:sp macro="" textlink="">
      <xdr:nvSpPr>
        <xdr:cNvPr id="348" name="テキスト ボックス 347"/>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161230</xdr:rowOff>
    </xdr:from>
    <xdr:to>
      <xdr:col>21</xdr:col>
      <xdr:colOff>50800</xdr:colOff>
      <xdr:row>59</xdr:row>
      <xdr:rowOff>91380</xdr:rowOff>
    </xdr:to>
    <xdr:sp macro="" textlink="">
      <xdr:nvSpPr>
        <xdr:cNvPr id="349" name="円/楕円 348"/>
        <xdr:cNvSpPr/>
      </xdr:nvSpPr>
      <xdr:spPr>
        <a:xfrm>
          <a:off x="14351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101557</xdr:rowOff>
    </xdr:from>
    <xdr:ext cx="762000" cy="259045"/>
    <xdr:sp macro="" textlink="">
      <xdr:nvSpPr>
        <xdr:cNvPr id="350" name="テキスト ボックス 349"/>
        <xdr:cNvSpPr txBox="1"/>
      </xdr:nvSpPr>
      <xdr:spPr>
        <a:xfrm>
          <a:off x="14020800" y="987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165826</xdr:rowOff>
    </xdr:from>
    <xdr:to>
      <xdr:col>19</xdr:col>
      <xdr:colOff>533400</xdr:colOff>
      <xdr:row>59</xdr:row>
      <xdr:rowOff>95976</xdr:rowOff>
    </xdr:to>
    <xdr:sp macro="" textlink="">
      <xdr:nvSpPr>
        <xdr:cNvPr id="351" name="円/楕円 350"/>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106153</xdr:rowOff>
    </xdr:from>
    <xdr:ext cx="762000" cy="259045"/>
    <xdr:sp macro="" textlink="">
      <xdr:nvSpPr>
        <xdr:cNvPr id="352" name="テキスト ボックス 351"/>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実質公債費比率においては、過去からの起債抑制策、、下水道事業債の償還が進んだことによる下水道事業特別会計地方債残額が減少したにより、類似団体平均の</a:t>
          </a:r>
          <a:r>
            <a:rPr kumimoji="1" lang="en-US" altLang="ja-JP" sz="1100">
              <a:latin typeface="ＭＳ Ｐゴシック"/>
            </a:rPr>
            <a:t>9.3%</a:t>
          </a:r>
          <a:r>
            <a:rPr kumimoji="1" lang="ja-JP" altLang="en-US" sz="1100">
              <a:latin typeface="ＭＳ Ｐゴシック"/>
            </a:rPr>
            <a:t>を大きく下回る</a:t>
          </a:r>
          <a:r>
            <a:rPr kumimoji="1" lang="en-US" altLang="ja-JP" sz="1100">
              <a:latin typeface="ＭＳ Ｐゴシック"/>
            </a:rPr>
            <a:t>1.0%</a:t>
          </a:r>
          <a:r>
            <a:rPr kumimoji="1" lang="ja-JP" altLang="en-US" sz="1100">
              <a:latin typeface="ＭＳ Ｐゴシック"/>
            </a:rPr>
            <a:t>となっている。しかし、近年は障害者自立支援給付費などの扶助費の義務的経費や国民健康保険事業の赤字補塡繰出金の増加等により、やむを得ず臨時財政対策債を発行可能額満額発行しており、地方債残高が増加しているため、今後比率の上昇が見込まれる。</a:t>
          </a:r>
        </a:p>
        <a:p>
          <a:r>
            <a:rPr kumimoji="1" lang="ja-JP" altLang="en-US" sz="1100">
              <a:latin typeface="ＭＳ Ｐゴシック"/>
            </a:rPr>
            <a:t>　このため、納税指導や滞納処分により収納対策の更なる強化を図り、市税等の自主財源を増やすとともに、扶助費などの義務的経費の歳出削減を行い、借入れを抑制する必要がある。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98425</xdr:rowOff>
    </xdr:from>
    <xdr:to>
      <xdr:col>24</xdr:col>
      <xdr:colOff>558800</xdr:colOff>
      <xdr:row>37</xdr:row>
      <xdr:rowOff>158750</xdr:rowOff>
    </xdr:to>
    <xdr:cxnSp macro="">
      <xdr:nvCxnSpPr>
        <xdr:cNvPr id="382" name="直線コネクタ 381"/>
        <xdr:cNvCxnSpPr/>
      </xdr:nvCxnSpPr>
      <xdr:spPr>
        <a:xfrm flipV="1">
          <a:off x="16179800" y="64420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37</xdr:row>
      <xdr:rowOff>158750</xdr:rowOff>
    </xdr:to>
    <xdr:cxnSp macro="">
      <xdr:nvCxnSpPr>
        <xdr:cNvPr id="385" name="直線コネクタ 384"/>
        <xdr:cNvCxnSpPr/>
      </xdr:nvCxnSpPr>
      <xdr:spPr>
        <a:xfrm>
          <a:off x="15290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128588</xdr:rowOff>
    </xdr:from>
    <xdr:to>
      <xdr:col>22</xdr:col>
      <xdr:colOff>203200</xdr:colOff>
      <xdr:row>37</xdr:row>
      <xdr:rowOff>158750</xdr:rowOff>
    </xdr:to>
    <xdr:cxnSp macro="">
      <xdr:nvCxnSpPr>
        <xdr:cNvPr id="388" name="直線コネクタ 387"/>
        <xdr:cNvCxnSpPr/>
      </xdr:nvCxnSpPr>
      <xdr:spPr>
        <a:xfrm>
          <a:off x="14401800" y="64722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104458</xdr:rowOff>
    </xdr:from>
    <xdr:to>
      <xdr:col>21</xdr:col>
      <xdr:colOff>0</xdr:colOff>
      <xdr:row>37</xdr:row>
      <xdr:rowOff>128588</xdr:rowOff>
    </xdr:to>
    <xdr:cxnSp macro="">
      <xdr:nvCxnSpPr>
        <xdr:cNvPr id="391" name="直線コネクタ 390"/>
        <xdr:cNvCxnSpPr/>
      </xdr:nvCxnSpPr>
      <xdr:spPr>
        <a:xfrm>
          <a:off x="13512800" y="64481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2" name="フローチャート : 判断 391"/>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93" name="テキスト ボックス 392"/>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4" name="フローチャート : 判断 393"/>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95" name="テキスト ボックス 394"/>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47625</xdr:rowOff>
    </xdr:from>
    <xdr:to>
      <xdr:col>24</xdr:col>
      <xdr:colOff>609600</xdr:colOff>
      <xdr:row>37</xdr:row>
      <xdr:rowOff>149225</xdr:rowOff>
    </xdr:to>
    <xdr:sp macro="" textlink="">
      <xdr:nvSpPr>
        <xdr:cNvPr id="401" name="円/楕円 400"/>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140352</xdr:rowOff>
    </xdr:from>
    <xdr:ext cx="762000" cy="259045"/>
    <xdr:sp macro="" textlink="">
      <xdr:nvSpPr>
        <xdr:cNvPr id="402" name="公債費負担の状況該当値テキスト"/>
        <xdr:cNvSpPr txBox="1"/>
      </xdr:nvSpPr>
      <xdr:spPr>
        <a:xfrm>
          <a:off x="17106900" y="63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3" name="円/楕円 402"/>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4" name="テキスト ボックス 403"/>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5" name="円/楕円 404"/>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6" name="テキスト ボックス 405"/>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77788</xdr:rowOff>
    </xdr:from>
    <xdr:to>
      <xdr:col>21</xdr:col>
      <xdr:colOff>50800</xdr:colOff>
      <xdr:row>38</xdr:row>
      <xdr:rowOff>7938</xdr:rowOff>
    </xdr:to>
    <xdr:sp macro="" textlink="">
      <xdr:nvSpPr>
        <xdr:cNvPr id="407" name="円/楕円 406"/>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18115</xdr:rowOff>
    </xdr:from>
    <xdr:ext cx="762000" cy="259045"/>
    <xdr:sp macro="" textlink="">
      <xdr:nvSpPr>
        <xdr:cNvPr id="408" name="テキスト ボックス 407"/>
        <xdr:cNvSpPr txBox="1"/>
      </xdr:nvSpPr>
      <xdr:spPr>
        <a:xfrm>
          <a:off x="14020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53658</xdr:rowOff>
    </xdr:from>
    <xdr:to>
      <xdr:col>19</xdr:col>
      <xdr:colOff>533400</xdr:colOff>
      <xdr:row>37</xdr:row>
      <xdr:rowOff>155258</xdr:rowOff>
    </xdr:to>
    <xdr:sp macro="" textlink="">
      <xdr:nvSpPr>
        <xdr:cNvPr id="409" name="円/楕円 408"/>
        <xdr:cNvSpPr/>
      </xdr:nvSpPr>
      <xdr:spPr>
        <a:xfrm>
          <a:off x="13462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165435</xdr:rowOff>
    </xdr:from>
    <xdr:ext cx="762000" cy="259045"/>
    <xdr:sp macro="" textlink="">
      <xdr:nvSpPr>
        <xdr:cNvPr id="410" name="テキスト ボックス 409"/>
        <xdr:cNvSpPr txBox="1"/>
      </xdr:nvSpPr>
      <xdr:spPr>
        <a:xfrm>
          <a:off x="13131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a:t>
          </a:r>
          <a:r>
            <a:rPr kumimoji="1" lang="ja-JP" altLang="en-US" sz="1300">
              <a:latin typeface="ＭＳ Ｐゴシック"/>
            </a:rPr>
            <a:t>」であり、類似団体平均の</a:t>
          </a:r>
          <a:r>
            <a:rPr kumimoji="1" lang="en-US" altLang="ja-JP" sz="1300">
              <a:latin typeface="ＭＳ Ｐゴシック"/>
            </a:rPr>
            <a:t>50.3%</a:t>
          </a:r>
          <a:r>
            <a:rPr kumimoji="1" lang="ja-JP" altLang="en-US" sz="1300">
              <a:latin typeface="ＭＳ Ｐゴシック"/>
            </a:rPr>
            <a:t>を大きく下回っているが、昨年度の「▲</a:t>
          </a:r>
          <a:r>
            <a:rPr kumimoji="1" lang="en-US" altLang="ja-JP" sz="1300">
              <a:latin typeface="ＭＳ Ｐゴシック"/>
            </a:rPr>
            <a:t>4.8%</a:t>
          </a:r>
          <a:r>
            <a:rPr kumimoji="1" lang="ja-JP" altLang="en-US" sz="1300">
              <a:latin typeface="ＭＳ Ｐゴシック"/>
            </a:rPr>
            <a:t>」に対して、今年度は「▲</a:t>
          </a:r>
          <a:r>
            <a:rPr kumimoji="1" lang="en-US" altLang="ja-JP" sz="1300">
              <a:latin typeface="ＭＳ Ｐゴシック"/>
            </a:rPr>
            <a:t>5.5%</a:t>
          </a:r>
          <a:r>
            <a:rPr kumimoji="1" lang="ja-JP" altLang="en-US" sz="1300">
              <a:latin typeface="ＭＳ Ｐゴシック"/>
            </a:rPr>
            <a:t>」で</a:t>
          </a:r>
          <a:r>
            <a:rPr kumimoji="1" lang="en-US" altLang="ja-JP" sz="1300">
              <a:latin typeface="ＭＳ Ｐゴシック"/>
            </a:rPr>
            <a:t>0.7</a:t>
          </a:r>
          <a:r>
            <a:rPr kumimoji="1" lang="ja-JP" altLang="en-US" sz="1300">
              <a:latin typeface="ＭＳ Ｐゴシック"/>
            </a:rPr>
            <a:t>ポイント改善した。減少した要因としては臨時財政対策債等の発行による地方債残高が増となったものの、下水道事業債の償還が進んだことによる下水道事業特別会計地方債残額が減少したことによるものである。</a:t>
          </a:r>
        </a:p>
        <a:p>
          <a:r>
            <a:rPr kumimoji="1" lang="ja-JP" altLang="en-US" sz="1300">
              <a:latin typeface="ＭＳ Ｐゴシック"/>
            </a:rPr>
            <a:t>　今後においても、「</a:t>
          </a:r>
          <a:r>
            <a:rPr kumimoji="1" lang="en-US" altLang="ja-JP" sz="1300">
              <a:latin typeface="ＭＳ Ｐゴシック"/>
            </a:rPr>
            <a:t>-%</a:t>
          </a:r>
          <a:r>
            <a:rPr kumimoji="1" lang="ja-JP" altLang="en-US" sz="1300">
              <a:latin typeface="ＭＳ Ｐゴシック"/>
            </a:rPr>
            <a:t>」を維持できるよう財政調整基金等の基金残高を増やすとともに、臨時財政対策債等の地方債に依存しないように市税等の自主財源の確保に努める。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0"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1" name="フローチャート : 判断 440"/>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4" name="フローチャート : 判断 443"/>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5" name="テキスト ボックス 444"/>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43053</xdr:rowOff>
    </xdr:from>
    <xdr:to>
      <xdr:col>21</xdr:col>
      <xdr:colOff>50800</xdr:colOff>
      <xdr:row>17</xdr:row>
      <xdr:rowOff>144653</xdr:rowOff>
    </xdr:to>
    <xdr:sp macro="" textlink="">
      <xdr:nvSpPr>
        <xdr:cNvPr id="446" name="フローチャート : 判断 445"/>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154830</xdr:rowOff>
    </xdr:from>
    <xdr:ext cx="762000" cy="259045"/>
    <xdr:sp macro="" textlink="">
      <xdr:nvSpPr>
        <xdr:cNvPr id="447" name="テキスト ボックス 446"/>
        <xdr:cNvSpPr txBox="1"/>
      </xdr:nvSpPr>
      <xdr:spPr>
        <a:xfrm>
          <a:off x="14020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8" name="フローチャート : 判断 447"/>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52150</xdr:rowOff>
    </xdr:from>
    <xdr:ext cx="762000" cy="259045"/>
    <xdr:sp macro="" textlink="">
      <xdr:nvSpPr>
        <xdr:cNvPr id="449" name="テキスト ボックス 448"/>
        <xdr:cNvSpPr txBox="1"/>
      </xdr:nvSpPr>
      <xdr:spPr>
        <a:xfrm>
          <a:off x="13131800" y="279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東京都武蔵村山市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72,169
71,069
15.37
27,584,388
26,746,336
789,146
13,667,516
13,861,038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人件費に係る経常収支比率は類似団体平均を</a:t>
          </a:r>
          <a:r>
            <a:rPr kumimoji="1" lang="en-US" altLang="ja-JP" sz="1200">
              <a:latin typeface="ＭＳ Ｐゴシック"/>
            </a:rPr>
            <a:t>1.3</a:t>
          </a:r>
          <a:r>
            <a:rPr kumimoji="1" lang="ja-JP" altLang="en-US" sz="1200">
              <a:latin typeface="ＭＳ Ｐゴシック"/>
            </a:rPr>
            <a:t>ポイント下回る</a:t>
          </a:r>
          <a:r>
            <a:rPr kumimoji="1" lang="en-US" altLang="ja-JP" sz="1200">
              <a:latin typeface="ＭＳ Ｐゴシック"/>
            </a:rPr>
            <a:t>22.8</a:t>
          </a:r>
          <a:r>
            <a:rPr kumimoji="1" lang="ja-JP" altLang="en-US" sz="1200">
              <a:latin typeface="ＭＳ Ｐゴシック"/>
            </a:rPr>
            <a:t>％となっている。主な要因としては、納税義務者数の増による個人市民税の増収や税率改定による市たばこ税の増収による経常経費充当一般財源等が</a:t>
          </a:r>
          <a:r>
            <a:rPr kumimoji="1" lang="en-US" altLang="ja-JP" sz="1200">
              <a:latin typeface="ＭＳ Ｐゴシック"/>
            </a:rPr>
            <a:t>101,177</a:t>
          </a:r>
          <a:r>
            <a:rPr kumimoji="1" lang="ja-JP" altLang="en-US" sz="1200">
              <a:latin typeface="ＭＳ Ｐゴシック"/>
            </a:rPr>
            <a:t>千円（</a:t>
          </a:r>
          <a:r>
            <a:rPr kumimoji="1" lang="en-US" altLang="ja-JP" sz="1200">
              <a:latin typeface="ＭＳ Ｐゴシック"/>
            </a:rPr>
            <a:t>0.7%</a:t>
          </a:r>
          <a:r>
            <a:rPr kumimoji="1" lang="ja-JP" altLang="en-US" sz="1200">
              <a:latin typeface="ＭＳ Ｐゴシック"/>
            </a:rPr>
            <a:t>）増加し、給与改定による職員給の減により、</a:t>
          </a:r>
          <a:r>
            <a:rPr kumimoji="1" lang="en-US" altLang="ja-JP" sz="1200">
              <a:latin typeface="ＭＳ Ｐゴシック"/>
            </a:rPr>
            <a:t>36,598</a:t>
          </a:r>
          <a:r>
            <a:rPr kumimoji="1" lang="ja-JP" altLang="en-US" sz="1200">
              <a:latin typeface="ＭＳ Ｐゴシック"/>
            </a:rPr>
            <a:t>千円（</a:t>
          </a:r>
          <a:r>
            <a:rPr kumimoji="1" lang="en-US" altLang="ja-JP" sz="1200">
              <a:latin typeface="ＭＳ Ｐゴシック"/>
            </a:rPr>
            <a:t>1.1%</a:t>
          </a:r>
          <a:r>
            <a:rPr kumimoji="1" lang="ja-JP" altLang="en-US" sz="1200">
              <a:latin typeface="ＭＳ Ｐゴシック"/>
            </a:rPr>
            <a:t>）減少となったことによるものである。</a:t>
          </a:r>
        </a:p>
        <a:p>
          <a:r>
            <a:rPr kumimoji="1" lang="ja-JP" altLang="en-US" sz="1200">
              <a:latin typeface="ＭＳ Ｐゴシック"/>
            </a:rPr>
            <a:t>　今後においても職員の定員適正化を図るとともに、通勤手当等の各種手当の支給内容及び水準を見直し、また、民間活力の導入等を推進し、さらなる人件費の削減に努める。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104140</xdr:rowOff>
    </xdr:to>
    <xdr:cxnSp macro="">
      <xdr:nvCxnSpPr>
        <xdr:cNvPr id="65" name="直線コネクタ 64"/>
        <xdr:cNvCxnSpPr/>
      </xdr:nvCxnSpPr>
      <xdr:spPr>
        <a:xfrm flipV="1">
          <a:off x="3987800" y="624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24130</xdr:rowOff>
    </xdr:to>
    <xdr:cxnSp macro="">
      <xdr:nvCxnSpPr>
        <xdr:cNvPr id="68" name="直線コネクタ 67"/>
        <xdr:cNvCxnSpPr/>
      </xdr:nvCxnSpPr>
      <xdr:spPr>
        <a:xfrm flipV="1">
          <a:off x="3098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54610</xdr:rowOff>
    </xdr:to>
    <xdr:cxnSp macro="">
      <xdr:nvCxnSpPr>
        <xdr:cNvPr id="71" name="直線コネクタ 70"/>
        <xdr:cNvCxnSpPr/>
      </xdr:nvCxnSpPr>
      <xdr:spPr>
        <a:xfrm flipV="1">
          <a:off x="2209800" y="636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38</xdr:row>
      <xdr:rowOff>81280</xdr:rowOff>
    </xdr:to>
    <xdr:cxnSp macro="">
      <xdr:nvCxnSpPr>
        <xdr:cNvPr id="74" name="直線コネクタ 73"/>
        <xdr:cNvCxnSpPr/>
      </xdr:nvCxnSpPr>
      <xdr:spPr>
        <a:xfrm flipV="1">
          <a:off x="1320800" y="6398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4" name="円/楕円 83"/>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5"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6" name="円/楕円 85"/>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7" name="テキスト ボックス 86"/>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8" name="円/楕円 87"/>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9" name="テキスト ボックス 88"/>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0" name="円/楕円 89"/>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1" name="テキスト ボックス 90"/>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2" name="円/楕円 91"/>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93" name="テキスト ボックス 92"/>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物件費に係る経常収支比率は類似団体平均を</a:t>
          </a:r>
          <a:r>
            <a:rPr kumimoji="1" lang="en-US" altLang="ja-JP" sz="1100">
              <a:latin typeface="ＭＳ Ｐゴシック"/>
            </a:rPr>
            <a:t>3.5</a:t>
          </a:r>
          <a:r>
            <a:rPr kumimoji="1" lang="ja-JP" altLang="en-US" sz="1100">
              <a:latin typeface="ＭＳ Ｐゴシック"/>
            </a:rPr>
            <a:t>ポイント上回る</a:t>
          </a:r>
          <a:r>
            <a:rPr kumimoji="1" lang="en-US" altLang="ja-JP" sz="1100">
              <a:latin typeface="ＭＳ Ｐゴシック"/>
            </a:rPr>
            <a:t>17.4</a:t>
          </a:r>
          <a:r>
            <a:rPr kumimoji="1" lang="ja-JP" altLang="en-US" sz="1100">
              <a:latin typeface="ＭＳ Ｐゴシック"/>
            </a:rPr>
            <a:t>％となっている。主な要因としては、小児肺炎球菌・ヒブワクチン・子宮頸がん予防接種が定期予防接種化になったこと及び四種混合予防接種の平年度化により、扶助費から物件費へシフトしたことによるものである。</a:t>
          </a:r>
        </a:p>
        <a:p>
          <a:r>
            <a:rPr kumimoji="1" lang="ja-JP" altLang="en-US" sz="1100">
              <a:latin typeface="ＭＳ Ｐゴシック"/>
            </a:rPr>
            <a:t>　今後においては、公民の適切な役割分担及び相互連携を踏まえて民間活力の導入を推進することにより、物件費の増加が見込まれるが、職員の旅費の支給内容を社会情勢を踏まえた内容に見直すなど、事務事業の見直しを図り、物件費の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81280</xdr:rowOff>
    </xdr:to>
    <xdr:cxnSp macro="">
      <xdr:nvCxnSpPr>
        <xdr:cNvPr id="126" name="直線コネクタ 125"/>
        <xdr:cNvCxnSpPr/>
      </xdr:nvCxnSpPr>
      <xdr:spPr>
        <a:xfrm>
          <a:off x="15671800" y="3136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50800</xdr:rowOff>
    </xdr:to>
    <xdr:cxnSp macro="">
      <xdr:nvCxnSpPr>
        <xdr:cNvPr id="129" name="直線コネクタ 128"/>
        <xdr:cNvCxnSpPr/>
      </xdr:nvCxnSpPr>
      <xdr:spPr>
        <a:xfrm>
          <a:off x="14782800" y="3091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18</xdr:row>
      <xdr:rowOff>58420</xdr:rowOff>
    </xdr:to>
    <xdr:cxnSp macro="">
      <xdr:nvCxnSpPr>
        <xdr:cNvPr id="132" name="直線コネクタ 131"/>
        <xdr:cNvCxnSpPr/>
      </xdr:nvCxnSpPr>
      <xdr:spPr>
        <a:xfrm flipV="1">
          <a:off x="13893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107950</xdr:rowOff>
    </xdr:from>
    <xdr:to>
      <xdr:col>20</xdr:col>
      <xdr:colOff>158750</xdr:colOff>
      <xdr:row>18</xdr:row>
      <xdr:rowOff>58420</xdr:rowOff>
    </xdr:to>
    <xdr:cxnSp macro="">
      <xdr:nvCxnSpPr>
        <xdr:cNvPr id="135" name="直線コネクタ 134"/>
        <xdr:cNvCxnSpPr/>
      </xdr:nvCxnSpPr>
      <xdr:spPr>
        <a:xfrm>
          <a:off x="13004800" y="3022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5" name="円/楕円 144"/>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6"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7" name="円/楕円 146"/>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8" name="テキスト ボックス 147"/>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125730</xdr:rowOff>
    </xdr:from>
    <xdr:to>
      <xdr:col>21</xdr:col>
      <xdr:colOff>412750</xdr:colOff>
      <xdr:row>18</xdr:row>
      <xdr:rowOff>55880</xdr:rowOff>
    </xdr:to>
    <xdr:sp macro="" textlink="">
      <xdr:nvSpPr>
        <xdr:cNvPr id="149" name="円/楕円 148"/>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40657</xdr:rowOff>
    </xdr:from>
    <xdr:ext cx="762000" cy="259045"/>
    <xdr:sp macro="" textlink="">
      <xdr:nvSpPr>
        <xdr:cNvPr id="150" name="テキスト ボックス 149"/>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xdr:rowOff>
    </xdr:from>
    <xdr:to>
      <xdr:col>20</xdr:col>
      <xdr:colOff>209550</xdr:colOff>
      <xdr:row>18</xdr:row>
      <xdr:rowOff>109220</xdr:rowOff>
    </xdr:to>
    <xdr:sp macro="" textlink="">
      <xdr:nvSpPr>
        <xdr:cNvPr id="151" name="円/楕円 150"/>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93997</xdr:rowOff>
    </xdr:from>
    <xdr:ext cx="762000" cy="259045"/>
    <xdr:sp macro="" textlink="">
      <xdr:nvSpPr>
        <xdr:cNvPr id="152" name="テキスト ボックス 151"/>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53" name="円/楕円 152"/>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54" name="テキスト ボックス 153"/>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扶助費に係る経常収支比率は類似団体平均中最下位の</a:t>
          </a:r>
          <a:r>
            <a:rPr kumimoji="1" lang="en-US" altLang="ja-JP" sz="1200">
              <a:latin typeface="ＭＳ Ｐゴシック"/>
            </a:rPr>
            <a:t>21.1</a:t>
          </a:r>
          <a:r>
            <a:rPr kumimoji="1" lang="ja-JP" altLang="en-US" sz="1200">
              <a:latin typeface="ＭＳ Ｐゴシック"/>
            </a:rPr>
            <a:t>％となっており、依然として類似団体平均の約</a:t>
          </a:r>
          <a:r>
            <a:rPr kumimoji="1" lang="en-US" altLang="ja-JP" sz="1200">
              <a:latin typeface="ＭＳ Ｐゴシック"/>
            </a:rPr>
            <a:t>2</a:t>
          </a:r>
          <a:r>
            <a:rPr kumimoji="1" lang="ja-JP" altLang="en-US" sz="1200">
              <a:latin typeface="ＭＳ Ｐゴシック"/>
            </a:rPr>
            <a:t>倍以上で推移している。前年度に比べて生活保護費は減少したものの、障害者自立支援給付経費等が増加しており、今後もさらなる増加が見込まれる。</a:t>
          </a:r>
        </a:p>
        <a:p>
          <a:r>
            <a:rPr kumimoji="1" lang="ja-JP" altLang="en-US" sz="1200">
              <a:latin typeface="ＭＳ Ｐゴシック"/>
            </a:rPr>
            <a:t>　今後においては、市単独事業で実施している各種手当の廃止を含めた見直しや、障害者や被保護者の自立促進に向けた支援を強化し、扶助費の増加を抑制するよう努める。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24130</xdr:rowOff>
    </xdr:from>
    <xdr:to>
      <xdr:col>7</xdr:col>
      <xdr:colOff>15875</xdr:colOff>
      <xdr:row>60</xdr:row>
      <xdr:rowOff>20320</xdr:rowOff>
    </xdr:to>
    <xdr:cxnSp macro="">
      <xdr:nvCxnSpPr>
        <xdr:cNvPr id="182" name="直線コネクタ 181"/>
        <xdr:cNvCxnSpPr/>
      </xdr:nvCxnSpPr>
      <xdr:spPr>
        <a:xfrm flipV="1">
          <a:off x="4826000" y="91109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163847</xdr:rowOff>
    </xdr:from>
    <xdr:ext cx="762000" cy="259045"/>
    <xdr:sp macro="" textlink="">
      <xdr:nvSpPr>
        <xdr:cNvPr id="183" name="扶助費最小値テキスト"/>
        <xdr:cNvSpPr txBox="1"/>
      </xdr:nvSpPr>
      <xdr:spPr>
        <a:xfrm>
          <a:off x="4914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60</xdr:row>
      <xdr:rowOff>20320</xdr:rowOff>
    </xdr:from>
    <xdr:to>
      <xdr:col>7</xdr:col>
      <xdr:colOff>104775</xdr:colOff>
      <xdr:row>60</xdr:row>
      <xdr:rowOff>20320</xdr:rowOff>
    </xdr:to>
    <xdr:cxnSp macro="">
      <xdr:nvCxnSpPr>
        <xdr:cNvPr id="184" name="直線コネクタ 183"/>
        <xdr:cNvCxnSpPr/>
      </xdr:nvCxnSpPr>
      <xdr:spPr>
        <a:xfrm>
          <a:off x="4737100" y="1030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110507</xdr:rowOff>
    </xdr:from>
    <xdr:ext cx="762000" cy="259045"/>
    <xdr:sp macro="" textlink="">
      <xdr:nvSpPr>
        <xdr:cNvPr id="185"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24130</xdr:rowOff>
    </xdr:from>
    <xdr:to>
      <xdr:col>7</xdr:col>
      <xdr:colOff>104775</xdr:colOff>
      <xdr:row>53</xdr:row>
      <xdr:rowOff>24130</xdr:rowOff>
    </xdr:to>
    <xdr:cxnSp macro="">
      <xdr:nvCxnSpPr>
        <xdr:cNvPr id="186" name="直線コネクタ 185"/>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20320</xdr:rowOff>
    </xdr:from>
    <xdr:to>
      <xdr:col>7</xdr:col>
      <xdr:colOff>15875</xdr:colOff>
      <xdr:row>60</xdr:row>
      <xdr:rowOff>96520</xdr:rowOff>
    </xdr:to>
    <xdr:cxnSp macro="">
      <xdr:nvCxnSpPr>
        <xdr:cNvPr id="187" name="直線コネクタ 186"/>
        <xdr:cNvCxnSpPr/>
      </xdr:nvCxnSpPr>
      <xdr:spPr>
        <a:xfrm flipV="1">
          <a:off x="3987800" y="10307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146067</xdr:rowOff>
    </xdr:from>
    <xdr:ext cx="762000" cy="259045"/>
    <xdr:sp macro="" textlink="">
      <xdr:nvSpPr>
        <xdr:cNvPr id="188" name="扶助費平均値テキスト"/>
        <xdr:cNvSpPr txBox="1"/>
      </xdr:nvSpPr>
      <xdr:spPr>
        <a:xfrm>
          <a:off x="4914900" y="923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129540</xdr:rowOff>
    </xdr:from>
    <xdr:to>
      <xdr:col>7</xdr:col>
      <xdr:colOff>66675</xdr:colOff>
      <xdr:row>55</xdr:row>
      <xdr:rowOff>59690</xdr:rowOff>
    </xdr:to>
    <xdr:sp macro="" textlink="">
      <xdr:nvSpPr>
        <xdr:cNvPr id="189" name="フローチャート : 判断 188"/>
        <xdr:cNvSpPr/>
      </xdr:nvSpPr>
      <xdr:spPr>
        <a:xfrm>
          <a:off x="47752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62230</xdr:rowOff>
    </xdr:from>
    <xdr:to>
      <xdr:col>5</xdr:col>
      <xdr:colOff>549275</xdr:colOff>
      <xdr:row>60</xdr:row>
      <xdr:rowOff>96520</xdr:rowOff>
    </xdr:to>
    <xdr:cxnSp macro="">
      <xdr:nvCxnSpPr>
        <xdr:cNvPr id="190" name="直線コネクタ 189"/>
        <xdr:cNvCxnSpPr/>
      </xdr:nvCxnSpPr>
      <xdr:spPr>
        <a:xfrm>
          <a:off x="3098800" y="10177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114300</xdr:rowOff>
    </xdr:from>
    <xdr:to>
      <xdr:col>5</xdr:col>
      <xdr:colOff>600075</xdr:colOff>
      <xdr:row>55</xdr:row>
      <xdr:rowOff>44450</xdr:rowOff>
    </xdr:to>
    <xdr:sp macro="" textlink="">
      <xdr:nvSpPr>
        <xdr:cNvPr id="191" name="フローチャート : 判断 190"/>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192" name="テキスト ボックス 19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62230</xdr:rowOff>
    </xdr:from>
    <xdr:to>
      <xdr:col>4</xdr:col>
      <xdr:colOff>346075</xdr:colOff>
      <xdr:row>59</xdr:row>
      <xdr:rowOff>130810</xdr:rowOff>
    </xdr:to>
    <xdr:cxnSp macro="">
      <xdr:nvCxnSpPr>
        <xdr:cNvPr id="193" name="直線コネクタ 192"/>
        <xdr:cNvCxnSpPr/>
      </xdr:nvCxnSpPr>
      <xdr:spPr>
        <a:xfrm flipV="1">
          <a:off x="2209800" y="1017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94" name="フローチャート : 判断 193"/>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95" name="テキスト ボックス 194"/>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46990</xdr:rowOff>
    </xdr:from>
    <xdr:to>
      <xdr:col>3</xdr:col>
      <xdr:colOff>142875</xdr:colOff>
      <xdr:row>59</xdr:row>
      <xdr:rowOff>130810</xdr:rowOff>
    </xdr:to>
    <xdr:cxnSp macro="">
      <xdr:nvCxnSpPr>
        <xdr:cNvPr id="196" name="直線コネクタ 195"/>
        <xdr:cNvCxnSpPr/>
      </xdr:nvCxnSpPr>
      <xdr:spPr>
        <a:xfrm>
          <a:off x="1320800" y="1016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34290</xdr:rowOff>
    </xdr:from>
    <xdr:to>
      <xdr:col>3</xdr:col>
      <xdr:colOff>193675</xdr:colOff>
      <xdr:row>55</xdr:row>
      <xdr:rowOff>135890</xdr:rowOff>
    </xdr:to>
    <xdr:sp macro="" textlink="">
      <xdr:nvSpPr>
        <xdr:cNvPr id="197" name="フローチャート : 判断 196"/>
        <xdr:cNvSpPr/>
      </xdr:nvSpPr>
      <xdr:spPr>
        <a:xfrm>
          <a:off x="2159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146067</xdr:rowOff>
    </xdr:from>
    <xdr:ext cx="762000" cy="259045"/>
    <xdr:sp macro="" textlink="">
      <xdr:nvSpPr>
        <xdr:cNvPr id="198" name="テキスト ボックス 197"/>
        <xdr:cNvSpPr txBox="1"/>
      </xdr:nvSpPr>
      <xdr:spPr>
        <a:xfrm>
          <a:off x="1828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137160</xdr:rowOff>
    </xdr:from>
    <xdr:to>
      <xdr:col>1</xdr:col>
      <xdr:colOff>676275</xdr:colOff>
      <xdr:row>55</xdr:row>
      <xdr:rowOff>67310</xdr:rowOff>
    </xdr:to>
    <xdr:sp macro="" textlink="">
      <xdr:nvSpPr>
        <xdr:cNvPr id="199" name="フローチャート : 判断 198"/>
        <xdr:cNvSpPr/>
      </xdr:nvSpPr>
      <xdr:spPr>
        <a:xfrm>
          <a:off x="12700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77487</xdr:rowOff>
    </xdr:from>
    <xdr:ext cx="762000" cy="259045"/>
    <xdr:sp macro="" textlink="">
      <xdr:nvSpPr>
        <xdr:cNvPr id="200" name="テキスト ボックス 199"/>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140970</xdr:rowOff>
    </xdr:from>
    <xdr:to>
      <xdr:col>7</xdr:col>
      <xdr:colOff>66675</xdr:colOff>
      <xdr:row>60</xdr:row>
      <xdr:rowOff>71120</xdr:rowOff>
    </xdr:to>
    <xdr:sp macro="" textlink="">
      <xdr:nvSpPr>
        <xdr:cNvPr id="206" name="円/楕円 205"/>
        <xdr:cNvSpPr/>
      </xdr:nvSpPr>
      <xdr:spPr>
        <a:xfrm>
          <a:off x="4775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49547</xdr:rowOff>
    </xdr:from>
    <xdr:ext cx="762000" cy="259045"/>
    <xdr:sp macro="" textlink="">
      <xdr:nvSpPr>
        <xdr:cNvPr id="207" name="扶助費該当値テキスト"/>
        <xdr:cNvSpPr txBox="1"/>
      </xdr:nvSpPr>
      <xdr:spPr>
        <a:xfrm>
          <a:off x="4914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45720</xdr:rowOff>
    </xdr:from>
    <xdr:to>
      <xdr:col>5</xdr:col>
      <xdr:colOff>600075</xdr:colOff>
      <xdr:row>60</xdr:row>
      <xdr:rowOff>147320</xdr:rowOff>
    </xdr:to>
    <xdr:sp macro="" textlink="">
      <xdr:nvSpPr>
        <xdr:cNvPr id="208" name="円/楕円 207"/>
        <xdr:cNvSpPr/>
      </xdr:nvSpPr>
      <xdr:spPr>
        <a:xfrm>
          <a:off x="3937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132097</xdr:rowOff>
    </xdr:from>
    <xdr:ext cx="736600" cy="259045"/>
    <xdr:sp macro="" textlink="">
      <xdr:nvSpPr>
        <xdr:cNvPr id="209" name="テキスト ボックス 208"/>
        <xdr:cNvSpPr txBox="1"/>
      </xdr:nvSpPr>
      <xdr:spPr>
        <a:xfrm>
          <a:off x="3606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11430</xdr:rowOff>
    </xdr:from>
    <xdr:to>
      <xdr:col>4</xdr:col>
      <xdr:colOff>396875</xdr:colOff>
      <xdr:row>59</xdr:row>
      <xdr:rowOff>113030</xdr:rowOff>
    </xdr:to>
    <xdr:sp macro="" textlink="">
      <xdr:nvSpPr>
        <xdr:cNvPr id="210" name="円/楕円 209"/>
        <xdr:cNvSpPr/>
      </xdr:nvSpPr>
      <xdr:spPr>
        <a:xfrm>
          <a:off x="3048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97807</xdr:rowOff>
    </xdr:from>
    <xdr:ext cx="762000" cy="259045"/>
    <xdr:sp macro="" textlink="">
      <xdr:nvSpPr>
        <xdr:cNvPr id="211" name="テキスト ボックス 210"/>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80010</xdr:rowOff>
    </xdr:from>
    <xdr:to>
      <xdr:col>3</xdr:col>
      <xdr:colOff>193675</xdr:colOff>
      <xdr:row>60</xdr:row>
      <xdr:rowOff>10160</xdr:rowOff>
    </xdr:to>
    <xdr:sp macro="" textlink="">
      <xdr:nvSpPr>
        <xdr:cNvPr id="212" name="円/楕円 211"/>
        <xdr:cNvSpPr/>
      </xdr:nvSpPr>
      <xdr:spPr>
        <a:xfrm>
          <a:off x="2159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166387</xdr:rowOff>
    </xdr:from>
    <xdr:ext cx="762000" cy="259045"/>
    <xdr:sp macro="" textlink="">
      <xdr:nvSpPr>
        <xdr:cNvPr id="213" name="テキスト ボックス 212"/>
        <xdr:cNvSpPr txBox="1"/>
      </xdr:nvSpPr>
      <xdr:spPr>
        <a:xfrm>
          <a:off x="1828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167640</xdr:rowOff>
    </xdr:from>
    <xdr:to>
      <xdr:col>1</xdr:col>
      <xdr:colOff>676275</xdr:colOff>
      <xdr:row>59</xdr:row>
      <xdr:rowOff>97790</xdr:rowOff>
    </xdr:to>
    <xdr:sp macro="" textlink="">
      <xdr:nvSpPr>
        <xdr:cNvPr id="214" name="円/楕円 213"/>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82567</xdr:rowOff>
    </xdr:from>
    <xdr:ext cx="762000" cy="259045"/>
    <xdr:sp macro="" textlink="">
      <xdr:nvSpPr>
        <xdr:cNvPr id="215" name="テキスト ボックス 214"/>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その他に係る経常収支比率は類似団体平均を</a:t>
          </a:r>
          <a:r>
            <a:rPr kumimoji="1" lang="en-US" altLang="ja-JP" sz="1200">
              <a:latin typeface="ＭＳ Ｐゴシック"/>
            </a:rPr>
            <a:t>3.1</a:t>
          </a:r>
          <a:r>
            <a:rPr kumimoji="1" lang="ja-JP" altLang="en-US" sz="1200">
              <a:latin typeface="ＭＳ Ｐゴシック"/>
            </a:rPr>
            <a:t>ポイント下回る</a:t>
          </a:r>
          <a:r>
            <a:rPr kumimoji="1" lang="en-US" altLang="ja-JP" sz="1200">
              <a:latin typeface="ＭＳ Ｐゴシック"/>
            </a:rPr>
            <a:t>10.9</a:t>
          </a:r>
          <a:r>
            <a:rPr kumimoji="1" lang="ja-JP" altLang="en-US" sz="1200">
              <a:latin typeface="ＭＳ Ｐゴシック"/>
            </a:rPr>
            <a:t>％となっており、昨年度と比較すると</a:t>
          </a:r>
          <a:r>
            <a:rPr kumimoji="1" lang="en-US" altLang="ja-JP" sz="1200">
              <a:latin typeface="ＭＳ Ｐゴシック"/>
            </a:rPr>
            <a:t>1.4</a:t>
          </a:r>
          <a:r>
            <a:rPr kumimoji="1" lang="ja-JP" altLang="en-US" sz="1200">
              <a:latin typeface="ＭＳ Ｐゴシック"/>
            </a:rPr>
            <a:t>ポイント改善した。主な要因としては、公債費繰出金の減少による下水道事業繰出金の経常経費充当一般財源の減少により、繰出金の経常経費充当一般財源が</a:t>
          </a:r>
          <a:r>
            <a:rPr kumimoji="1" lang="en-US" altLang="ja-JP" sz="1200">
              <a:latin typeface="ＭＳ Ｐゴシック"/>
            </a:rPr>
            <a:t>156,426</a:t>
          </a:r>
          <a:r>
            <a:rPr kumimoji="1" lang="ja-JP" altLang="en-US" sz="1200">
              <a:latin typeface="ＭＳ Ｐゴシック"/>
            </a:rPr>
            <a:t>千円減少したことによるものである。</a:t>
          </a:r>
        </a:p>
        <a:p>
          <a:r>
            <a:rPr kumimoji="1" lang="ja-JP" altLang="en-US" sz="1200">
              <a:latin typeface="ＭＳ Ｐゴシック"/>
            </a:rPr>
            <a:t>　今後においても、繰出金の抑制を図るため、独立採算制の趣旨にのっとり、各特別会計において保険税等の定期的な見直しをし、自主財源の適正化に努める。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3" name="直線コネクタ 242"/>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4"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5" name="直線コネクタ 244"/>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6"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7" name="直線コネクタ 246"/>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56</xdr:row>
      <xdr:rowOff>35560</xdr:rowOff>
    </xdr:to>
    <xdr:cxnSp macro="">
      <xdr:nvCxnSpPr>
        <xdr:cNvPr id="248" name="直線コネクタ 247"/>
        <xdr:cNvCxnSpPr/>
      </xdr:nvCxnSpPr>
      <xdr:spPr>
        <a:xfrm flipV="1">
          <a:off x="15671800" y="9530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35560</xdr:rowOff>
    </xdr:to>
    <xdr:cxnSp macro="">
      <xdr:nvCxnSpPr>
        <xdr:cNvPr id="251" name="直線コネクタ 250"/>
        <xdr:cNvCxnSpPr/>
      </xdr:nvCxnSpPr>
      <xdr:spPr>
        <a:xfrm>
          <a:off x="14782800" y="9537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2" name="フローチャート : 判断 251"/>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3" name="テキスト ボックス 252"/>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146050</xdr:rowOff>
    </xdr:to>
    <xdr:cxnSp macro="">
      <xdr:nvCxnSpPr>
        <xdr:cNvPr id="254" name="直線コネクタ 253"/>
        <xdr:cNvCxnSpPr/>
      </xdr:nvCxnSpPr>
      <xdr:spPr>
        <a:xfrm flipV="1">
          <a:off x="13893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5" name="フローチャート : 判断 254"/>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6" name="テキスト ボックス 255"/>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12700</xdr:rowOff>
    </xdr:to>
    <xdr:cxnSp macro="">
      <xdr:nvCxnSpPr>
        <xdr:cNvPr id="257" name="直線コネクタ 256"/>
        <xdr:cNvCxnSpPr/>
      </xdr:nvCxnSpPr>
      <xdr:spPr>
        <a:xfrm flipV="1">
          <a:off x="13004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60" name="フローチャート : 判断 259"/>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1" name="テキスト ボックス 260"/>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49530</xdr:rowOff>
    </xdr:from>
    <xdr:to>
      <xdr:col>24</xdr:col>
      <xdr:colOff>82550</xdr:colOff>
      <xdr:row>55</xdr:row>
      <xdr:rowOff>151130</xdr:rowOff>
    </xdr:to>
    <xdr:sp macro="" textlink="">
      <xdr:nvSpPr>
        <xdr:cNvPr id="267" name="円/楕円 266"/>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66057</xdr:rowOff>
    </xdr:from>
    <xdr:ext cx="762000" cy="259045"/>
    <xdr:sp macro="" textlink="">
      <xdr:nvSpPr>
        <xdr:cNvPr id="268"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9" name="円/楕円 268"/>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70" name="テキスト ボックス 269"/>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1" name="円/楕円 270"/>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2" name="テキスト ボックス 271"/>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3" name="円/楕円 272"/>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4" name="テキスト ボックス 273"/>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5" name="円/楕円 274"/>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6" name="テキスト ボックス 27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補助費等に係る経常収支比率は類似団体平均を</a:t>
          </a:r>
          <a:r>
            <a:rPr kumimoji="1" lang="en-US" altLang="ja-JP" sz="1200">
              <a:latin typeface="ＭＳ Ｐゴシック"/>
            </a:rPr>
            <a:t>1.2</a:t>
          </a:r>
          <a:r>
            <a:rPr kumimoji="1" lang="ja-JP" altLang="en-US" sz="1200">
              <a:latin typeface="ＭＳ Ｐゴシック"/>
            </a:rPr>
            <a:t>ポイント上回る</a:t>
          </a:r>
          <a:r>
            <a:rPr kumimoji="1" lang="en-US" altLang="ja-JP" sz="1200">
              <a:latin typeface="ＭＳ Ｐゴシック"/>
            </a:rPr>
            <a:t>11.5</a:t>
          </a:r>
          <a:r>
            <a:rPr kumimoji="1" lang="ja-JP" altLang="en-US" sz="1200">
              <a:latin typeface="ＭＳ Ｐゴシック"/>
            </a:rPr>
            <a:t>％となっており、昨年度と比較すると</a:t>
          </a:r>
          <a:r>
            <a:rPr kumimoji="1" lang="en-US" altLang="ja-JP" sz="1200">
              <a:latin typeface="ＭＳ Ｐゴシック"/>
            </a:rPr>
            <a:t>0.4</a:t>
          </a:r>
          <a:r>
            <a:rPr kumimoji="1" lang="ja-JP" altLang="en-US" sz="1200">
              <a:latin typeface="ＭＳ Ｐゴシック"/>
            </a:rPr>
            <a:t>ポイント改善した。主な要因としては、常備消防費都委託金及び市内循環バス運行経費補助金等の経常経費充当一般財源の減少によるものである。</a:t>
          </a:r>
        </a:p>
        <a:p>
          <a:r>
            <a:rPr kumimoji="1" lang="ja-JP" altLang="en-US" sz="1200">
              <a:latin typeface="ＭＳ Ｐゴシック"/>
            </a:rPr>
            <a:t>　今後においては、武蔵村山市補助金等検討協議会の答申や武蔵村山市行政評価委員会の意見を踏まえ、民間団体等への補助金の整理統合や廃止を踏まえた検討をし、経費の削減に努める。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301" name="直線コネクタ 300"/>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2"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3" name="直線コネクタ 302"/>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4"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5" name="直線コネクタ 304"/>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99568</xdr:rowOff>
    </xdr:to>
    <xdr:cxnSp macro="">
      <xdr:nvCxnSpPr>
        <xdr:cNvPr id="306" name="直線コネクタ 305"/>
        <xdr:cNvCxnSpPr/>
      </xdr:nvCxnSpPr>
      <xdr:spPr>
        <a:xfrm flipV="1">
          <a:off x="15671800" y="6253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7"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8" name="フローチャート : 判断 307"/>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99568</xdr:rowOff>
    </xdr:to>
    <xdr:cxnSp macro="">
      <xdr:nvCxnSpPr>
        <xdr:cNvPr id="309" name="直線コネクタ 308"/>
        <xdr:cNvCxnSpPr/>
      </xdr:nvCxnSpPr>
      <xdr:spPr>
        <a:xfrm>
          <a:off x="14782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0" name="フローチャート : 判断 309"/>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1" name="テキスト ボックス 31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94996</xdr:rowOff>
    </xdr:to>
    <xdr:cxnSp macro="">
      <xdr:nvCxnSpPr>
        <xdr:cNvPr id="312" name="直線コネクタ 311"/>
        <xdr:cNvCxnSpPr/>
      </xdr:nvCxnSpPr>
      <xdr:spPr>
        <a:xfrm flipV="1">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3" name="フローチャート : 判断 312"/>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4" name="テキスト ボックス 313"/>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94996</xdr:rowOff>
    </xdr:to>
    <xdr:cxnSp macro="">
      <xdr:nvCxnSpPr>
        <xdr:cNvPr id="315" name="直線コネクタ 314"/>
        <xdr:cNvCxnSpPr/>
      </xdr:nvCxnSpPr>
      <xdr:spPr>
        <a:xfrm>
          <a:off x="13004800" y="61620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6" name="フローチャート : 判断 315"/>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7" name="テキスト ボックス 31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8" name="フローチャート : 判断 317"/>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9" name="テキスト ボックス 318"/>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5" name="円/楕円 324"/>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6"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7" name="円/楕円 326"/>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28" name="テキスト ボックス 327"/>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29" name="円/楕円 328"/>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0" name="テキスト ボックス 329"/>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44196</xdr:rowOff>
    </xdr:from>
    <xdr:to>
      <xdr:col>20</xdr:col>
      <xdr:colOff>209550</xdr:colOff>
      <xdr:row>36</xdr:row>
      <xdr:rowOff>145796</xdr:rowOff>
    </xdr:to>
    <xdr:sp macro="" textlink="">
      <xdr:nvSpPr>
        <xdr:cNvPr id="331" name="円/楕円 330"/>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32" name="テキスト ボックス 331"/>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3" name="円/楕円 332"/>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4" name="テキスト ボックス 333"/>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公債費に係る経常収支比率は過去からの起債抑制策により、類似団体平均を</a:t>
          </a:r>
          <a:r>
            <a:rPr kumimoji="1" lang="en-US" altLang="ja-JP" sz="1200">
              <a:latin typeface="ＭＳ Ｐゴシック"/>
            </a:rPr>
            <a:t>8.4</a:t>
          </a:r>
          <a:r>
            <a:rPr kumimoji="1" lang="ja-JP" altLang="en-US" sz="1200">
              <a:latin typeface="ＭＳ Ｐゴシック"/>
            </a:rPr>
            <a:t>ポイント大きく下回る</a:t>
          </a:r>
          <a:r>
            <a:rPr kumimoji="1" lang="en-US" altLang="ja-JP" sz="1200">
              <a:latin typeface="ＭＳ Ｐゴシック"/>
            </a:rPr>
            <a:t>9.2</a:t>
          </a:r>
          <a:r>
            <a:rPr kumimoji="1" lang="ja-JP" altLang="en-US" sz="1200">
              <a:latin typeface="ＭＳ Ｐゴシック"/>
            </a:rPr>
            <a:t>％となっている。しかし、近年は障害者自立支援給付費などの扶助費</a:t>
          </a:r>
          <a:r>
            <a:rPr kumimoji="1" lang="ja-JP" altLang="ja-JP" sz="1200">
              <a:solidFill>
                <a:schemeClr val="dk1"/>
              </a:solidFill>
              <a:effectLst/>
              <a:latin typeface="+mn-lt"/>
              <a:ea typeface="+mn-ea"/>
              <a:cs typeface="+mn-cs"/>
            </a:rPr>
            <a:t>や国民健康保険事業の赤字補</a:t>
          </a:r>
          <a:r>
            <a:rPr kumimoji="1" lang="ja-JP" altLang="en-US" sz="1200">
              <a:solidFill>
                <a:schemeClr val="dk1"/>
              </a:solidFill>
              <a:effectLst/>
              <a:latin typeface="+mn-lt"/>
              <a:ea typeface="+mn-ea"/>
              <a:cs typeface="+mn-cs"/>
            </a:rPr>
            <a:t>塡</a:t>
          </a:r>
          <a:r>
            <a:rPr kumimoji="1" lang="ja-JP" altLang="ja-JP" sz="1200">
              <a:solidFill>
                <a:schemeClr val="dk1"/>
              </a:solidFill>
              <a:effectLst/>
              <a:latin typeface="+mn-lt"/>
              <a:ea typeface="+mn-ea"/>
              <a:cs typeface="+mn-cs"/>
            </a:rPr>
            <a:t>繰出金の増加等</a:t>
          </a:r>
          <a:r>
            <a:rPr kumimoji="1" lang="ja-JP" altLang="en-US" sz="1200">
              <a:latin typeface="ＭＳ Ｐゴシック"/>
            </a:rPr>
            <a:t>により、やむを得ず臨時財政対策債を発行可能額満額発行しており、今後比率の上昇が見込まれる。</a:t>
          </a:r>
        </a:p>
        <a:p>
          <a:r>
            <a:rPr kumimoji="1" lang="ja-JP" altLang="en-US" sz="1200">
              <a:latin typeface="ＭＳ Ｐゴシック"/>
            </a:rPr>
            <a:t>　今後においては、納税指導や滞納処分により収納対策の更なる強化を図り、市税等の自主財源を増やし、依存財源たる地方債の発行を抑制し、比率の上昇を抑えるように努める。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9" name="直線コネクタ 358"/>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0"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1" name="直線コネクタ 360"/>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2"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3" name="直線コネクタ 362"/>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143002</xdr:rowOff>
    </xdr:from>
    <xdr:to>
      <xdr:col>7</xdr:col>
      <xdr:colOff>15875</xdr:colOff>
      <xdr:row>75</xdr:row>
      <xdr:rowOff>147574</xdr:rowOff>
    </xdr:to>
    <xdr:cxnSp macro="">
      <xdr:nvCxnSpPr>
        <xdr:cNvPr id="364" name="直線コネクタ 363"/>
        <xdr:cNvCxnSpPr/>
      </xdr:nvCxnSpPr>
      <xdr:spPr>
        <a:xfrm>
          <a:off x="3987800" y="13001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5"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6" name="フローチャート : 判断 365"/>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143002</xdr:rowOff>
    </xdr:from>
    <xdr:to>
      <xdr:col>5</xdr:col>
      <xdr:colOff>549275</xdr:colOff>
      <xdr:row>76</xdr:row>
      <xdr:rowOff>35561</xdr:rowOff>
    </xdr:to>
    <xdr:cxnSp macro="">
      <xdr:nvCxnSpPr>
        <xdr:cNvPr id="367" name="直線コネクタ 366"/>
        <xdr:cNvCxnSpPr/>
      </xdr:nvCxnSpPr>
      <xdr:spPr>
        <a:xfrm flipV="1">
          <a:off x="3098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8" name="フローチャート : 判断 367"/>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9" name="テキスト ボックス 36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44704</xdr:rowOff>
    </xdr:to>
    <xdr:cxnSp macro="">
      <xdr:nvCxnSpPr>
        <xdr:cNvPr id="370" name="直線コネクタ 369"/>
        <xdr:cNvCxnSpPr/>
      </xdr:nvCxnSpPr>
      <xdr:spPr>
        <a:xfrm flipV="1">
          <a:off x="2209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71" name="フローチャート : 判断 370"/>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2" name="テキスト ボックス 371"/>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76</xdr:row>
      <xdr:rowOff>49276</xdr:rowOff>
    </xdr:to>
    <xdr:cxnSp macro="">
      <xdr:nvCxnSpPr>
        <xdr:cNvPr id="373" name="直線コネクタ 372"/>
        <xdr:cNvCxnSpPr/>
      </xdr:nvCxnSpPr>
      <xdr:spPr>
        <a:xfrm flipV="1">
          <a:off x="1320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4" name="フローチャート : 判断 373"/>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5" name="テキスト ボックス 374"/>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6" name="フローチャート : 判断 375"/>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7" name="テキスト ボックス 376"/>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96774</xdr:rowOff>
    </xdr:from>
    <xdr:to>
      <xdr:col>7</xdr:col>
      <xdr:colOff>66675</xdr:colOff>
      <xdr:row>76</xdr:row>
      <xdr:rowOff>26924</xdr:rowOff>
    </xdr:to>
    <xdr:sp macro="" textlink="">
      <xdr:nvSpPr>
        <xdr:cNvPr id="383" name="円/楕円 382"/>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113301</xdr:rowOff>
    </xdr:from>
    <xdr:ext cx="762000" cy="259045"/>
    <xdr:sp macro="" textlink="">
      <xdr:nvSpPr>
        <xdr:cNvPr id="384"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92202</xdr:rowOff>
    </xdr:from>
    <xdr:to>
      <xdr:col>5</xdr:col>
      <xdr:colOff>600075</xdr:colOff>
      <xdr:row>76</xdr:row>
      <xdr:rowOff>22352</xdr:rowOff>
    </xdr:to>
    <xdr:sp macro="" textlink="">
      <xdr:nvSpPr>
        <xdr:cNvPr id="385" name="円/楕円 384"/>
        <xdr:cNvSpPr/>
      </xdr:nvSpPr>
      <xdr:spPr>
        <a:xfrm>
          <a:off x="3937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32529</xdr:rowOff>
    </xdr:from>
    <xdr:ext cx="736600" cy="259045"/>
    <xdr:sp macro="" textlink="">
      <xdr:nvSpPr>
        <xdr:cNvPr id="386" name="テキスト ボックス 385"/>
        <xdr:cNvSpPr txBox="1"/>
      </xdr:nvSpPr>
      <xdr:spPr>
        <a:xfrm>
          <a:off x="3606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7" name="円/楕円 386"/>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8" name="テキスト ボックス 38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9" name="円/楕円 388"/>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90" name="テキスト ボックス 389"/>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91" name="円/楕円 390"/>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2" name="テキスト ボックス 391"/>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公債費以外の経常収支比率は類似団体平均を</a:t>
          </a:r>
          <a:r>
            <a:rPr kumimoji="1" lang="en-US" altLang="ja-JP" sz="1100">
              <a:latin typeface="ＭＳ Ｐゴシック"/>
            </a:rPr>
            <a:t>11.7</a:t>
          </a:r>
          <a:r>
            <a:rPr kumimoji="1" lang="ja-JP" altLang="en-US" sz="1100">
              <a:latin typeface="ＭＳ Ｐゴシック"/>
            </a:rPr>
            <a:t>ポイント大きく上回る</a:t>
          </a:r>
          <a:r>
            <a:rPr kumimoji="1" lang="en-US" altLang="ja-JP" sz="1100">
              <a:latin typeface="ＭＳ Ｐゴシック"/>
            </a:rPr>
            <a:t>83.7%</a:t>
          </a:r>
          <a:r>
            <a:rPr kumimoji="1" lang="ja-JP" altLang="en-US" sz="1100">
              <a:latin typeface="ＭＳ Ｐゴシック"/>
            </a:rPr>
            <a:t>となっている。主な要因としては、扶助費の障害者自立支援給付費や物件費の小児肺炎球菌・ヒブワクチン・子宮頸がん予防接種が定期予防接種化になったことによるものである。</a:t>
          </a:r>
          <a:endParaRPr kumimoji="1" lang="en-US" altLang="ja-JP" sz="1100">
            <a:latin typeface="ＭＳ Ｐゴシック"/>
          </a:endParaRPr>
        </a:p>
        <a:p>
          <a:r>
            <a:rPr kumimoji="1" lang="ja-JP" altLang="en-US" sz="1100">
              <a:latin typeface="ＭＳ Ｐゴシック"/>
            </a:rPr>
            <a:t>　今後においては、市単独事業で実施している各種手当の廃止を含めた見直しや、障害者や被保護者の自立促進に向けた支援を強化し、扶助費の増加を抑制するよう努めるとともに、他の費目においても事業の見直し等をし、歳出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20" name="直線コネクタ 419"/>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21"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2" name="直線コネクタ 421"/>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3"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4" name="直線コネクタ 423"/>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77470</xdr:rowOff>
    </xdr:from>
    <xdr:to>
      <xdr:col>24</xdr:col>
      <xdr:colOff>31750</xdr:colOff>
      <xdr:row>81</xdr:row>
      <xdr:rowOff>12700</xdr:rowOff>
    </xdr:to>
    <xdr:cxnSp macro="">
      <xdr:nvCxnSpPr>
        <xdr:cNvPr id="425" name="直線コネクタ 424"/>
        <xdr:cNvCxnSpPr/>
      </xdr:nvCxnSpPr>
      <xdr:spPr>
        <a:xfrm flipV="1">
          <a:off x="15671800" y="137934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6"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7" name="フローチャート : 判断 426"/>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43180</xdr:rowOff>
    </xdr:from>
    <xdr:to>
      <xdr:col>22</xdr:col>
      <xdr:colOff>565150</xdr:colOff>
      <xdr:row>81</xdr:row>
      <xdr:rowOff>12700</xdr:rowOff>
    </xdr:to>
    <xdr:cxnSp macro="">
      <xdr:nvCxnSpPr>
        <xdr:cNvPr id="428" name="直線コネクタ 427"/>
        <xdr:cNvCxnSpPr/>
      </xdr:nvCxnSpPr>
      <xdr:spPr>
        <a:xfrm>
          <a:off x="14782800" y="137591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9" name="フローチャート : 判断 428"/>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30" name="テキスト ボックス 429"/>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43180</xdr:rowOff>
    </xdr:from>
    <xdr:to>
      <xdr:col>21</xdr:col>
      <xdr:colOff>361950</xdr:colOff>
      <xdr:row>80</xdr:row>
      <xdr:rowOff>146050</xdr:rowOff>
    </xdr:to>
    <xdr:cxnSp macro="">
      <xdr:nvCxnSpPr>
        <xdr:cNvPr id="431" name="直線コネクタ 430"/>
        <xdr:cNvCxnSpPr/>
      </xdr:nvCxnSpPr>
      <xdr:spPr>
        <a:xfrm flipV="1">
          <a:off x="13893800" y="137591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73661</xdr:rowOff>
    </xdr:from>
    <xdr:to>
      <xdr:col>20</xdr:col>
      <xdr:colOff>158750</xdr:colOff>
      <xdr:row>80</xdr:row>
      <xdr:rowOff>146050</xdr:rowOff>
    </xdr:to>
    <xdr:cxnSp macro="">
      <xdr:nvCxnSpPr>
        <xdr:cNvPr id="434" name="直線コネクタ 433"/>
        <xdr:cNvCxnSpPr/>
      </xdr:nvCxnSpPr>
      <xdr:spPr>
        <a:xfrm>
          <a:off x="13004800" y="13789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5" name="フローチャート : 判断 434"/>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134638</xdr:rowOff>
    </xdr:from>
    <xdr:ext cx="762000" cy="259045"/>
    <xdr:sp macro="" textlink="">
      <xdr:nvSpPr>
        <xdr:cNvPr id="436" name="テキスト ボックス 435"/>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7" name="フローチャート : 判断 436"/>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8" name="テキスト ボックス 437"/>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80</xdr:row>
      <xdr:rowOff>26670</xdr:rowOff>
    </xdr:from>
    <xdr:to>
      <xdr:col>24</xdr:col>
      <xdr:colOff>82550</xdr:colOff>
      <xdr:row>80</xdr:row>
      <xdr:rowOff>128270</xdr:rowOff>
    </xdr:to>
    <xdr:sp macro="" textlink="">
      <xdr:nvSpPr>
        <xdr:cNvPr id="444" name="円/楕円 443"/>
        <xdr:cNvSpPr/>
      </xdr:nvSpPr>
      <xdr:spPr>
        <a:xfrm>
          <a:off x="164592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170197</xdr:rowOff>
    </xdr:from>
    <xdr:ext cx="762000" cy="259045"/>
    <xdr:sp macro="" textlink="">
      <xdr:nvSpPr>
        <xdr:cNvPr id="445" name="公債費以外該当値テキスト"/>
        <xdr:cNvSpPr txBox="1"/>
      </xdr:nvSpPr>
      <xdr:spPr>
        <a:xfrm>
          <a:off x="165989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133350</xdr:rowOff>
    </xdr:from>
    <xdr:to>
      <xdr:col>22</xdr:col>
      <xdr:colOff>615950</xdr:colOff>
      <xdr:row>81</xdr:row>
      <xdr:rowOff>63500</xdr:rowOff>
    </xdr:to>
    <xdr:sp macro="" textlink="">
      <xdr:nvSpPr>
        <xdr:cNvPr id="446" name="円/楕円 445"/>
        <xdr:cNvSpPr/>
      </xdr:nvSpPr>
      <xdr:spPr>
        <a:xfrm>
          <a:off x="15621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48277</xdr:rowOff>
    </xdr:from>
    <xdr:ext cx="736600" cy="259045"/>
    <xdr:sp macro="" textlink="">
      <xdr:nvSpPr>
        <xdr:cNvPr id="447" name="テキスト ボックス 446"/>
        <xdr:cNvSpPr txBox="1"/>
      </xdr:nvSpPr>
      <xdr:spPr>
        <a:xfrm>
          <a:off x="15290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163830</xdr:rowOff>
    </xdr:from>
    <xdr:to>
      <xdr:col>21</xdr:col>
      <xdr:colOff>412750</xdr:colOff>
      <xdr:row>80</xdr:row>
      <xdr:rowOff>93980</xdr:rowOff>
    </xdr:to>
    <xdr:sp macro="" textlink="">
      <xdr:nvSpPr>
        <xdr:cNvPr id="448" name="円/楕円 447"/>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78757</xdr:rowOff>
    </xdr:from>
    <xdr:ext cx="762000" cy="259045"/>
    <xdr:sp macro="" textlink="">
      <xdr:nvSpPr>
        <xdr:cNvPr id="449" name="テキスト ボックス 448"/>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95250</xdr:rowOff>
    </xdr:from>
    <xdr:to>
      <xdr:col>20</xdr:col>
      <xdr:colOff>209550</xdr:colOff>
      <xdr:row>81</xdr:row>
      <xdr:rowOff>25400</xdr:rowOff>
    </xdr:to>
    <xdr:sp macro="" textlink="">
      <xdr:nvSpPr>
        <xdr:cNvPr id="450" name="円/楕円 449"/>
        <xdr:cNvSpPr/>
      </xdr:nvSpPr>
      <xdr:spPr>
        <a:xfrm>
          <a:off x="13843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10177</xdr:rowOff>
    </xdr:from>
    <xdr:ext cx="762000" cy="259045"/>
    <xdr:sp macro="" textlink="">
      <xdr:nvSpPr>
        <xdr:cNvPr id="451" name="テキスト ボックス 450"/>
        <xdr:cNvSpPr txBox="1"/>
      </xdr:nvSpPr>
      <xdr:spPr>
        <a:xfrm>
          <a:off x="13512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22861</xdr:rowOff>
    </xdr:from>
    <xdr:to>
      <xdr:col>19</xdr:col>
      <xdr:colOff>6350</xdr:colOff>
      <xdr:row>80</xdr:row>
      <xdr:rowOff>124461</xdr:rowOff>
    </xdr:to>
    <xdr:sp macro="" textlink="">
      <xdr:nvSpPr>
        <xdr:cNvPr id="452" name="円/楕円 451"/>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109238</xdr:rowOff>
    </xdr:from>
    <xdr:ext cx="762000" cy="259045"/>
    <xdr:sp macro="" textlink="">
      <xdr:nvSpPr>
        <xdr:cNvPr id="453" name="テキスト ボックス 452"/>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東京都武蔵村山市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18853</xdr:rowOff>
    </xdr:from>
    <xdr:to>
      <xdr:col>4</xdr:col>
      <xdr:colOff>1117600</xdr:colOff>
      <xdr:row>19</xdr:row>
      <xdr:rowOff>31064</xdr:rowOff>
    </xdr:to>
    <xdr:cxnSp macro="">
      <xdr:nvCxnSpPr>
        <xdr:cNvPr id="50" name="直線コネクタ 49"/>
        <xdr:cNvCxnSpPr/>
      </xdr:nvCxnSpPr>
      <xdr:spPr bwMode="auto">
        <a:xfrm>
          <a:off x="5003800" y="3324028"/>
          <a:ext cx="647700" cy="1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126047</xdr:rowOff>
    </xdr:from>
    <xdr:to>
      <xdr:col>4</xdr:col>
      <xdr:colOff>469900</xdr:colOff>
      <xdr:row>19</xdr:row>
      <xdr:rowOff>18853</xdr:rowOff>
    </xdr:to>
    <xdr:cxnSp macro="">
      <xdr:nvCxnSpPr>
        <xdr:cNvPr id="53" name="直線コネクタ 52"/>
        <xdr:cNvCxnSpPr/>
      </xdr:nvCxnSpPr>
      <xdr:spPr bwMode="auto">
        <a:xfrm>
          <a:off x="4305300" y="3259772"/>
          <a:ext cx="698500" cy="6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126047</xdr:rowOff>
    </xdr:from>
    <xdr:to>
      <xdr:col>3</xdr:col>
      <xdr:colOff>904875</xdr:colOff>
      <xdr:row>18</xdr:row>
      <xdr:rowOff>133896</xdr:rowOff>
    </xdr:to>
    <xdr:cxnSp macro="">
      <xdr:nvCxnSpPr>
        <xdr:cNvPr id="56" name="直線コネクタ 55"/>
        <xdr:cNvCxnSpPr/>
      </xdr:nvCxnSpPr>
      <xdr:spPr bwMode="auto">
        <a:xfrm flipV="1">
          <a:off x="3606800" y="3259772"/>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84728</xdr:rowOff>
    </xdr:from>
    <xdr:to>
      <xdr:col>3</xdr:col>
      <xdr:colOff>206375</xdr:colOff>
      <xdr:row>18</xdr:row>
      <xdr:rowOff>133896</xdr:rowOff>
    </xdr:to>
    <xdr:cxnSp macro="">
      <xdr:nvCxnSpPr>
        <xdr:cNvPr id="59" name="直線コネクタ 58"/>
        <xdr:cNvCxnSpPr/>
      </xdr:nvCxnSpPr>
      <xdr:spPr bwMode="auto">
        <a:xfrm>
          <a:off x="2908300" y="3218453"/>
          <a:ext cx="698500" cy="4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151714</xdr:rowOff>
    </xdr:from>
    <xdr:to>
      <xdr:col>5</xdr:col>
      <xdr:colOff>34925</xdr:colOff>
      <xdr:row>19</xdr:row>
      <xdr:rowOff>81864</xdr:rowOff>
    </xdr:to>
    <xdr:sp macro="" textlink="">
      <xdr:nvSpPr>
        <xdr:cNvPr id="69" name="円/楕円 68"/>
        <xdr:cNvSpPr/>
      </xdr:nvSpPr>
      <xdr:spPr bwMode="auto">
        <a:xfrm>
          <a:off x="5600700" y="328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123791</xdr:rowOff>
    </xdr:from>
    <xdr:ext cx="762000" cy="259045"/>
    <xdr:sp macro="" textlink="">
      <xdr:nvSpPr>
        <xdr:cNvPr id="70" name="人口1人当たり決算額の推移該当値テキスト130"/>
        <xdr:cNvSpPr txBox="1"/>
      </xdr:nvSpPr>
      <xdr:spPr>
        <a:xfrm>
          <a:off x="5740400" y="325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51,536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139503</xdr:rowOff>
    </xdr:from>
    <xdr:to>
      <xdr:col>4</xdr:col>
      <xdr:colOff>520700</xdr:colOff>
      <xdr:row>19</xdr:row>
      <xdr:rowOff>69653</xdr:rowOff>
    </xdr:to>
    <xdr:sp macro="" textlink="">
      <xdr:nvSpPr>
        <xdr:cNvPr id="71" name="円/楕円 70"/>
        <xdr:cNvSpPr/>
      </xdr:nvSpPr>
      <xdr:spPr bwMode="auto">
        <a:xfrm>
          <a:off x="4953000" y="3273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54430</xdr:rowOff>
    </xdr:from>
    <xdr:ext cx="736600" cy="259045"/>
    <xdr:sp macro="" textlink="">
      <xdr:nvSpPr>
        <xdr:cNvPr id="72" name="テキスト ボックス 71"/>
        <xdr:cNvSpPr txBox="1"/>
      </xdr:nvSpPr>
      <xdr:spPr>
        <a:xfrm>
          <a:off x="4622800" y="335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75248</xdr:rowOff>
    </xdr:from>
    <xdr:to>
      <xdr:col>3</xdr:col>
      <xdr:colOff>955675</xdr:colOff>
      <xdr:row>19</xdr:row>
      <xdr:rowOff>5397</xdr:rowOff>
    </xdr:to>
    <xdr:sp macro="" textlink="">
      <xdr:nvSpPr>
        <xdr:cNvPr id="73" name="円/楕円 72"/>
        <xdr:cNvSpPr/>
      </xdr:nvSpPr>
      <xdr:spPr bwMode="auto">
        <a:xfrm>
          <a:off x="4254500" y="320897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161624</xdr:rowOff>
    </xdr:from>
    <xdr:ext cx="762000" cy="259045"/>
    <xdr:sp macro="" textlink="">
      <xdr:nvSpPr>
        <xdr:cNvPr id="74" name="テキスト ボックス 73"/>
        <xdr:cNvSpPr txBox="1"/>
      </xdr:nvSpPr>
      <xdr:spPr>
        <a:xfrm>
          <a:off x="3924300" y="32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83096</xdr:rowOff>
    </xdr:from>
    <xdr:to>
      <xdr:col>3</xdr:col>
      <xdr:colOff>257175</xdr:colOff>
      <xdr:row>19</xdr:row>
      <xdr:rowOff>13246</xdr:rowOff>
    </xdr:to>
    <xdr:sp macro="" textlink="">
      <xdr:nvSpPr>
        <xdr:cNvPr id="75" name="円/楕円 74"/>
        <xdr:cNvSpPr/>
      </xdr:nvSpPr>
      <xdr:spPr bwMode="auto">
        <a:xfrm>
          <a:off x="3556000" y="321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169473</xdr:rowOff>
    </xdr:from>
    <xdr:ext cx="762000" cy="259045"/>
    <xdr:sp macro="" textlink="">
      <xdr:nvSpPr>
        <xdr:cNvPr id="76" name="テキスト ボックス 75"/>
        <xdr:cNvSpPr txBox="1"/>
      </xdr:nvSpPr>
      <xdr:spPr>
        <a:xfrm>
          <a:off x="3225800" y="330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33928</xdr:rowOff>
    </xdr:from>
    <xdr:to>
      <xdr:col>2</xdr:col>
      <xdr:colOff>692150</xdr:colOff>
      <xdr:row>18</xdr:row>
      <xdr:rowOff>135528</xdr:rowOff>
    </xdr:to>
    <xdr:sp macro="" textlink="">
      <xdr:nvSpPr>
        <xdr:cNvPr id="77" name="円/楕円 76"/>
        <xdr:cNvSpPr/>
      </xdr:nvSpPr>
      <xdr:spPr bwMode="auto">
        <a:xfrm>
          <a:off x="2857500" y="316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120305</xdr:rowOff>
    </xdr:from>
    <xdr:ext cx="762000" cy="259045"/>
    <xdr:sp macro="" textlink="">
      <xdr:nvSpPr>
        <xdr:cNvPr id="78" name="テキスト ボックス 77"/>
        <xdr:cNvSpPr txBox="1"/>
      </xdr:nvSpPr>
      <xdr:spPr>
        <a:xfrm>
          <a:off x="2527300" y="325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321104</xdr:rowOff>
    </xdr:from>
    <xdr:to>
      <xdr:col>4</xdr:col>
      <xdr:colOff>1117600</xdr:colOff>
      <xdr:row>38</xdr:row>
      <xdr:rowOff>15740</xdr:rowOff>
    </xdr:to>
    <xdr:cxnSp macro="">
      <xdr:nvCxnSpPr>
        <xdr:cNvPr id="110" name="直線コネクタ 109"/>
        <xdr:cNvCxnSpPr/>
      </xdr:nvCxnSpPr>
      <xdr:spPr bwMode="auto">
        <a:xfrm>
          <a:off x="5003800" y="7445804"/>
          <a:ext cx="6477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260662</xdr:rowOff>
    </xdr:from>
    <xdr:to>
      <xdr:col>4</xdr:col>
      <xdr:colOff>469900</xdr:colOff>
      <xdr:row>37</xdr:row>
      <xdr:rowOff>321104</xdr:rowOff>
    </xdr:to>
    <xdr:cxnSp macro="">
      <xdr:nvCxnSpPr>
        <xdr:cNvPr id="113" name="直線コネクタ 112"/>
        <xdr:cNvCxnSpPr/>
      </xdr:nvCxnSpPr>
      <xdr:spPr bwMode="auto">
        <a:xfrm>
          <a:off x="4305300" y="7385362"/>
          <a:ext cx="698500" cy="6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252868</xdr:rowOff>
    </xdr:from>
    <xdr:to>
      <xdr:col>3</xdr:col>
      <xdr:colOff>904875</xdr:colOff>
      <xdr:row>37</xdr:row>
      <xdr:rowOff>260662</xdr:rowOff>
    </xdr:to>
    <xdr:cxnSp macro="">
      <xdr:nvCxnSpPr>
        <xdr:cNvPr id="116" name="直線コネクタ 115"/>
        <xdr:cNvCxnSpPr/>
      </xdr:nvCxnSpPr>
      <xdr:spPr bwMode="auto">
        <a:xfrm>
          <a:off x="3606800" y="7377568"/>
          <a:ext cx="698500" cy="7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252868</xdr:rowOff>
    </xdr:from>
    <xdr:to>
      <xdr:col>3</xdr:col>
      <xdr:colOff>206375</xdr:colOff>
      <xdr:row>37</xdr:row>
      <xdr:rowOff>311366</xdr:rowOff>
    </xdr:to>
    <xdr:cxnSp macro="">
      <xdr:nvCxnSpPr>
        <xdr:cNvPr id="119" name="直線コネクタ 118"/>
        <xdr:cNvCxnSpPr/>
      </xdr:nvCxnSpPr>
      <xdr:spPr bwMode="auto">
        <a:xfrm flipV="1">
          <a:off x="2908300" y="7377568"/>
          <a:ext cx="698500" cy="5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307840</xdr:rowOff>
    </xdr:from>
    <xdr:to>
      <xdr:col>5</xdr:col>
      <xdr:colOff>34925</xdr:colOff>
      <xdr:row>38</xdr:row>
      <xdr:rowOff>66540</xdr:rowOff>
    </xdr:to>
    <xdr:sp macro="" textlink="">
      <xdr:nvSpPr>
        <xdr:cNvPr id="129" name="円/楕円 128"/>
        <xdr:cNvSpPr/>
      </xdr:nvSpPr>
      <xdr:spPr bwMode="auto">
        <a:xfrm>
          <a:off x="5600700" y="743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216417</xdr:rowOff>
    </xdr:from>
    <xdr:ext cx="762000" cy="259045"/>
    <xdr:sp macro="" textlink="">
      <xdr:nvSpPr>
        <xdr:cNvPr id="130" name="人口1人当たり決算額の推移該当値テキスト445"/>
        <xdr:cNvSpPr txBox="1"/>
      </xdr:nvSpPr>
      <xdr:spPr>
        <a:xfrm>
          <a:off x="5740400" y="734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270304</xdr:rowOff>
    </xdr:from>
    <xdr:to>
      <xdr:col>4</xdr:col>
      <xdr:colOff>520700</xdr:colOff>
      <xdr:row>38</xdr:row>
      <xdr:rowOff>29004</xdr:rowOff>
    </xdr:to>
    <xdr:sp macro="" textlink="">
      <xdr:nvSpPr>
        <xdr:cNvPr id="131" name="円/楕円 130"/>
        <xdr:cNvSpPr/>
      </xdr:nvSpPr>
      <xdr:spPr bwMode="auto">
        <a:xfrm>
          <a:off x="4953000" y="7395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13781</xdr:rowOff>
    </xdr:from>
    <xdr:ext cx="736600" cy="259045"/>
    <xdr:sp macro="" textlink="">
      <xdr:nvSpPr>
        <xdr:cNvPr id="132" name="テキスト ボックス 131"/>
        <xdr:cNvSpPr txBox="1"/>
      </xdr:nvSpPr>
      <xdr:spPr>
        <a:xfrm>
          <a:off x="4622800" y="748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209862</xdr:rowOff>
    </xdr:from>
    <xdr:to>
      <xdr:col>3</xdr:col>
      <xdr:colOff>955675</xdr:colOff>
      <xdr:row>37</xdr:row>
      <xdr:rowOff>311462</xdr:rowOff>
    </xdr:to>
    <xdr:sp macro="" textlink="">
      <xdr:nvSpPr>
        <xdr:cNvPr id="133" name="円/楕円 132"/>
        <xdr:cNvSpPr/>
      </xdr:nvSpPr>
      <xdr:spPr bwMode="auto">
        <a:xfrm>
          <a:off x="4254500" y="733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296239</xdr:rowOff>
    </xdr:from>
    <xdr:ext cx="762000" cy="259045"/>
    <xdr:sp macro="" textlink="">
      <xdr:nvSpPr>
        <xdr:cNvPr id="134" name="テキスト ボックス 133"/>
        <xdr:cNvSpPr txBox="1"/>
      </xdr:nvSpPr>
      <xdr:spPr>
        <a:xfrm>
          <a:off x="3924300" y="742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202068</xdr:rowOff>
    </xdr:from>
    <xdr:to>
      <xdr:col>3</xdr:col>
      <xdr:colOff>257175</xdr:colOff>
      <xdr:row>37</xdr:row>
      <xdr:rowOff>303668</xdr:rowOff>
    </xdr:to>
    <xdr:sp macro="" textlink="">
      <xdr:nvSpPr>
        <xdr:cNvPr id="135" name="円/楕円 134"/>
        <xdr:cNvSpPr/>
      </xdr:nvSpPr>
      <xdr:spPr bwMode="auto">
        <a:xfrm>
          <a:off x="3556000" y="732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288445</xdr:rowOff>
    </xdr:from>
    <xdr:ext cx="762000" cy="259045"/>
    <xdr:sp macro="" textlink="">
      <xdr:nvSpPr>
        <xdr:cNvPr id="136" name="テキスト ボックス 135"/>
        <xdr:cNvSpPr txBox="1"/>
      </xdr:nvSpPr>
      <xdr:spPr>
        <a:xfrm>
          <a:off x="3225800" y="74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260566</xdr:rowOff>
    </xdr:from>
    <xdr:to>
      <xdr:col>2</xdr:col>
      <xdr:colOff>692150</xdr:colOff>
      <xdr:row>38</xdr:row>
      <xdr:rowOff>19266</xdr:rowOff>
    </xdr:to>
    <xdr:sp macro="" textlink="">
      <xdr:nvSpPr>
        <xdr:cNvPr id="137" name="円/楕円 136"/>
        <xdr:cNvSpPr/>
      </xdr:nvSpPr>
      <xdr:spPr bwMode="auto">
        <a:xfrm>
          <a:off x="2857500" y="738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4043</xdr:rowOff>
    </xdr:from>
    <xdr:ext cx="762000" cy="259045"/>
    <xdr:sp macro="" textlink="">
      <xdr:nvSpPr>
        <xdr:cNvPr id="138" name="テキスト ボックス 137"/>
        <xdr:cNvSpPr txBox="1"/>
      </xdr:nvSpPr>
      <xdr:spPr>
        <a:xfrm>
          <a:off x="2527300" y="747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歳入面においては、景気低迷による個人所得の減、企業の業績悪化、家屋の評価替えに伴う市税の減収により、平成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年度が</a:t>
          </a:r>
          <a:r>
            <a:rPr kumimoji="1" lang="en-US" altLang="ja-JP" sz="1100">
              <a:latin typeface="ＭＳ ゴシック" pitchFamily="49" charset="-128"/>
              <a:ea typeface="ＭＳ ゴシック" pitchFamily="49" charset="-128"/>
            </a:rPr>
            <a:t>10,266,979</a:t>
          </a:r>
          <a:r>
            <a:rPr kumimoji="1" lang="ja-JP" altLang="en-US" sz="1100">
              <a:latin typeface="ＭＳ ゴシック" pitchFamily="49" charset="-128"/>
              <a:ea typeface="ＭＳ ゴシック" pitchFamily="49" charset="-128"/>
            </a:rPr>
            <a:t>千円であったのに対して、平成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333,400</a:t>
          </a:r>
          <a:r>
            <a:rPr kumimoji="1" lang="ja-JP" altLang="en-US" sz="1100">
              <a:latin typeface="ＭＳ ゴシック" pitchFamily="49" charset="-128"/>
              <a:ea typeface="ＭＳ ゴシック" pitchFamily="49" charset="-128"/>
            </a:rPr>
            <a:t>千円減の</a:t>
          </a:r>
          <a:r>
            <a:rPr kumimoji="1" lang="en-US" altLang="ja-JP" sz="1100">
              <a:latin typeface="ＭＳ ゴシック" pitchFamily="49" charset="-128"/>
              <a:ea typeface="ＭＳ ゴシック" pitchFamily="49" charset="-128"/>
            </a:rPr>
            <a:t>9,933,579</a:t>
          </a:r>
          <a:r>
            <a:rPr kumimoji="1" lang="ja-JP" altLang="en-US" sz="1100">
              <a:latin typeface="ＭＳ ゴシック" pitchFamily="49" charset="-128"/>
              <a:ea typeface="ＭＳ ゴシック" pitchFamily="49" charset="-128"/>
            </a:rPr>
            <a:t>千円となった。歳出面においては、生活保護費等の扶助費が平成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年度が</a:t>
          </a:r>
          <a:r>
            <a:rPr kumimoji="1" lang="en-US" altLang="ja-JP" sz="1100">
              <a:latin typeface="ＭＳ ゴシック" pitchFamily="49" charset="-128"/>
              <a:ea typeface="ＭＳ ゴシック" pitchFamily="49" charset="-128"/>
            </a:rPr>
            <a:t>7,452,858</a:t>
          </a:r>
          <a:r>
            <a:rPr kumimoji="1" lang="ja-JP" altLang="en-US" sz="1100">
              <a:latin typeface="ＭＳ ゴシック" pitchFamily="49" charset="-128"/>
              <a:ea typeface="ＭＳ ゴシック" pitchFamily="49" charset="-128"/>
            </a:rPr>
            <a:t>千円であったのに対して、平成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年度が</a:t>
          </a:r>
          <a:r>
            <a:rPr kumimoji="1" lang="en-US" altLang="ja-JP" sz="1100">
              <a:latin typeface="ＭＳ ゴシック" pitchFamily="49" charset="-128"/>
              <a:ea typeface="ＭＳ ゴシック" pitchFamily="49" charset="-128"/>
            </a:rPr>
            <a:t>9,860,142</a:t>
          </a:r>
          <a:r>
            <a:rPr kumimoji="1" lang="ja-JP" altLang="en-US" sz="1100">
              <a:latin typeface="ＭＳ ゴシック" pitchFamily="49" charset="-128"/>
              <a:ea typeface="ＭＳ ゴシック" pitchFamily="49" charset="-128"/>
            </a:rPr>
            <a:t>千円と</a:t>
          </a:r>
          <a:r>
            <a:rPr kumimoji="1" lang="en-US" altLang="ja-JP" sz="1100">
              <a:latin typeface="ＭＳ ゴシック" pitchFamily="49" charset="-128"/>
              <a:ea typeface="ＭＳ ゴシック" pitchFamily="49" charset="-128"/>
            </a:rPr>
            <a:t>2,407,284</a:t>
          </a:r>
          <a:r>
            <a:rPr kumimoji="1" lang="ja-JP" altLang="en-US" sz="1100">
              <a:latin typeface="ＭＳ ゴシック" pitchFamily="49" charset="-128"/>
              <a:ea typeface="ＭＳ ゴシック" pitchFamily="49" charset="-128"/>
            </a:rPr>
            <a:t>千円増となったことから、財政調整基金を取崩し、収支の均衡を図らざるを得ないものであった。そのため、財政調整基金の残高が平成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年度末残高が</a:t>
          </a:r>
          <a:r>
            <a:rPr kumimoji="1" lang="en-US" altLang="ja-JP" sz="1100">
              <a:latin typeface="ＭＳ ゴシック" pitchFamily="49" charset="-128"/>
              <a:ea typeface="ＭＳ ゴシック" pitchFamily="49" charset="-128"/>
            </a:rPr>
            <a:t>1,045,684</a:t>
          </a:r>
          <a:r>
            <a:rPr kumimoji="1" lang="ja-JP" altLang="en-US" sz="1100">
              <a:latin typeface="ＭＳ ゴシック" pitchFamily="49" charset="-128"/>
              <a:ea typeface="ＭＳ ゴシック" pitchFamily="49" charset="-128"/>
            </a:rPr>
            <a:t>千円だったのに対して平成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年度末が</a:t>
          </a:r>
          <a:r>
            <a:rPr kumimoji="1" lang="en-US" altLang="ja-JP" sz="1100">
              <a:latin typeface="ＭＳ ゴシック" pitchFamily="49" charset="-128"/>
              <a:ea typeface="ＭＳ ゴシック" pitchFamily="49" charset="-128"/>
            </a:rPr>
            <a:t>596,183</a:t>
          </a:r>
          <a:r>
            <a:rPr kumimoji="1" lang="ja-JP" altLang="en-US" sz="1100">
              <a:latin typeface="ＭＳ ゴシック" pitchFamily="49" charset="-128"/>
              <a:ea typeface="ＭＳ ゴシック" pitchFamily="49" charset="-128"/>
            </a:rPr>
            <a:t>千円と</a:t>
          </a:r>
          <a:r>
            <a:rPr kumimoji="1" lang="en-US" altLang="ja-JP" sz="1100">
              <a:latin typeface="ＭＳ ゴシック" pitchFamily="49" charset="-128"/>
              <a:ea typeface="ＭＳ ゴシック" pitchFamily="49" charset="-128"/>
            </a:rPr>
            <a:t>449,501</a:t>
          </a:r>
          <a:r>
            <a:rPr kumimoji="1" lang="ja-JP" altLang="en-US" sz="1100">
              <a:latin typeface="ＭＳ ゴシック" pitchFamily="49" charset="-128"/>
              <a:ea typeface="ＭＳ ゴシック" pitchFamily="49" charset="-128"/>
            </a:rPr>
            <a:t>千円の減少となっていることから、残高の確保を図るため、自主財源の根幹をなす、市税の徴収強化を図るとともに、事務事業を見直し、歳出削減を図り、財政基盤の強化に努める必要がある。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一般会計については財政調整基金や公共施設建設基金といった特定目的基金の取崩し、臨時財政対策債発行可能額満額を起債したことにより、収支のバランスを図ったことから、黒字となっている。</a:t>
          </a:r>
        </a:p>
        <a:p>
          <a:r>
            <a:rPr kumimoji="1" lang="ja-JP" altLang="en-US" sz="1200">
              <a:latin typeface="ＭＳ ゴシック" pitchFamily="49" charset="-128"/>
              <a:ea typeface="ＭＳ ゴシック" pitchFamily="49" charset="-128"/>
            </a:rPr>
            <a:t>　特別会計については、一般会計からの多額の繰入金等により収支のバランスを図ったことから、黒字となっている。国民健康保険事業特別会計においては、一般会計からの赤字補填繰入金</a:t>
          </a:r>
          <a:r>
            <a:rPr kumimoji="1" lang="en-US" altLang="ja-JP" sz="1200">
              <a:latin typeface="ＭＳ ゴシック" pitchFamily="49" charset="-128"/>
              <a:ea typeface="ＭＳ ゴシック" pitchFamily="49" charset="-128"/>
            </a:rPr>
            <a:t>837,795</a:t>
          </a:r>
          <a:r>
            <a:rPr kumimoji="1" lang="ja-JP" altLang="en-US" sz="1200">
              <a:latin typeface="ＭＳ ゴシック" pitchFamily="49" charset="-128"/>
              <a:ea typeface="ＭＳ ゴシック" pitchFamily="49" charset="-128"/>
            </a:rPr>
            <a:t>千円により、平成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105,711</a:t>
          </a:r>
          <a:r>
            <a:rPr kumimoji="1" lang="ja-JP" altLang="en-US" sz="1200">
              <a:latin typeface="ＭＳ ゴシック" pitchFamily="49" charset="-128"/>
              <a:ea typeface="ＭＳ ゴシック" pitchFamily="49" charset="-128"/>
            </a:rPr>
            <a:t>千円の黒字となっている。介護保険特別会計においても、一般会計からの基準内繰入</a:t>
          </a:r>
          <a:r>
            <a:rPr kumimoji="1" lang="en-US" altLang="ja-JP" sz="1200">
              <a:latin typeface="ＭＳ ゴシック" pitchFamily="49" charset="-128"/>
              <a:ea typeface="ＭＳ ゴシック" pitchFamily="49" charset="-128"/>
            </a:rPr>
            <a:t>735,836</a:t>
          </a:r>
          <a:r>
            <a:rPr kumimoji="1" lang="ja-JP" altLang="en-US" sz="1200">
              <a:latin typeface="ＭＳ ゴシック" pitchFamily="49" charset="-128"/>
              <a:ea typeface="ＭＳ ゴシック" pitchFamily="49" charset="-128"/>
            </a:rPr>
            <a:t>千円により、平成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113,418</a:t>
          </a:r>
          <a:r>
            <a:rPr kumimoji="1" lang="ja-JP" altLang="en-US" sz="1200">
              <a:latin typeface="ＭＳ ゴシック" pitchFamily="49" charset="-128"/>
              <a:ea typeface="ＭＳ ゴシック" pitchFamily="49" charset="-128"/>
            </a:rPr>
            <a:t>千円の黒字となっている。下水道事業特別会計においても、一般会計からの基準内繰入</a:t>
          </a:r>
          <a:r>
            <a:rPr kumimoji="1" lang="en-US" altLang="ja-JP" sz="1200">
              <a:latin typeface="ＭＳ ゴシック" pitchFamily="49" charset="-128"/>
              <a:ea typeface="ＭＳ ゴシック" pitchFamily="49" charset="-128"/>
            </a:rPr>
            <a:t>139,659</a:t>
          </a:r>
          <a:r>
            <a:rPr kumimoji="1" lang="ja-JP" altLang="en-US" sz="1200">
              <a:latin typeface="ＭＳ ゴシック" pitchFamily="49" charset="-128"/>
              <a:ea typeface="ＭＳ ゴシック" pitchFamily="49" charset="-128"/>
            </a:rPr>
            <a:t>千円により、平成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44,515</a:t>
          </a:r>
          <a:r>
            <a:rPr kumimoji="1" lang="ja-JP" altLang="en-US" sz="1200">
              <a:latin typeface="ＭＳ ゴシック" pitchFamily="49" charset="-128"/>
              <a:ea typeface="ＭＳ ゴシック" pitchFamily="49" charset="-128"/>
            </a:rPr>
            <a:t>千円の黒字となっている。後期高齢者医療特別会計においても、一般会計からの基準内繰入等</a:t>
          </a:r>
          <a:r>
            <a:rPr kumimoji="1" lang="en-US" altLang="ja-JP" sz="1200">
              <a:latin typeface="ＭＳ ゴシック" pitchFamily="49" charset="-128"/>
              <a:ea typeface="ＭＳ ゴシック" pitchFamily="49" charset="-128"/>
            </a:rPr>
            <a:t>581,524</a:t>
          </a:r>
          <a:r>
            <a:rPr kumimoji="1" lang="ja-JP" altLang="en-US" sz="1200">
              <a:latin typeface="ＭＳ ゴシック" pitchFamily="49" charset="-128"/>
              <a:ea typeface="ＭＳ ゴシック" pitchFamily="49" charset="-128"/>
            </a:rPr>
            <a:t>千円により、平成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38,457</a:t>
          </a:r>
          <a:r>
            <a:rPr kumimoji="1" lang="ja-JP" altLang="en-US" sz="1200">
              <a:latin typeface="ＭＳ ゴシック" pitchFamily="49" charset="-128"/>
              <a:ea typeface="ＭＳ ゴシック" pitchFamily="49" charset="-128"/>
            </a:rPr>
            <a:t>千円の黒字となっている。また、その他の特別会計においても同様に一般会計からの繰入金により黒字となっている。</a:t>
          </a:r>
        </a:p>
        <a:p>
          <a:r>
            <a:rPr kumimoji="1" lang="ja-JP" altLang="en-US" sz="1200">
              <a:latin typeface="ＭＳ ゴシック" pitchFamily="49" charset="-128"/>
              <a:ea typeface="ＭＳ ゴシック" pitchFamily="49" charset="-128"/>
            </a:rPr>
            <a:t>　しかし、財政調整基金や公共施設建設基金といった特定目的基金の基金残高は年々減少しているのに対して、元利償還金の完済が進んでいる下水道事業特別会計を除き、保険給付費といった医療費の増等により、他の特別会計の繰出金は増加の一図をたどっている。</a:t>
          </a:r>
        </a:p>
        <a:p>
          <a:r>
            <a:rPr kumimoji="1" lang="ja-JP" altLang="en-US" sz="1200">
              <a:latin typeface="ＭＳ ゴシック" pitchFamily="49" charset="-128"/>
              <a:ea typeface="ＭＳ ゴシック" pitchFamily="49" charset="-128"/>
            </a:rPr>
            <a:t>　今後においては、一般会計においては、市税の徴収強化を図るとともに、事務事業を見直して歳出削減を図り、特別会計においては、独立採算制の趣旨にのっとり、各特別会計において保険税等の定期的な見直しをし、自主財源の適正化に努め、経営の健全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実質公債費比率（単年度）の各年度の推移は、平成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年度が△</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となっている。平成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年度の３カ年平均の比率を類似団体平均と比較すると、当市の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％に対して類似団体平均が</a:t>
          </a:r>
          <a:r>
            <a:rPr kumimoji="1" lang="en-US" altLang="ja-JP" sz="1200">
              <a:latin typeface="ＭＳ ゴシック" pitchFamily="49" charset="-128"/>
              <a:ea typeface="ＭＳ ゴシック" pitchFamily="49" charset="-128"/>
            </a:rPr>
            <a:t>9.6</a:t>
          </a:r>
          <a:r>
            <a:rPr kumimoji="1" lang="ja-JP" altLang="en-US" sz="1200">
              <a:latin typeface="ＭＳ ゴシック" pitchFamily="49" charset="-128"/>
              <a:ea typeface="ＭＳ ゴシック" pitchFamily="49" charset="-128"/>
            </a:rPr>
            <a:t>％であり、健全な水準といえる。</a:t>
          </a:r>
        </a:p>
        <a:p>
          <a:r>
            <a:rPr kumimoji="1" lang="ja-JP" altLang="en-US" sz="1200">
              <a:latin typeface="ＭＳ ゴシック" pitchFamily="49" charset="-128"/>
              <a:ea typeface="ＭＳ ゴシック" pitchFamily="49" charset="-128"/>
            </a:rPr>
            <a:t>　しかし、近年、臨時財政対策債を発行可能額満額の借入れをしており、これに伴い元利償還金が増加することから、比率が今後上昇傾向に転じる見込みである。今後においては、事業の必要性等を充分に検討し、起債に大きく依存しない財政運営に努めるとともに、都市計画税等の徴収強化を図り、引き続き健全な水準を維持でき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東京都武蔵村山市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将来負担比率に関しては、平成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年度まで分子のマイナスを維持しており、健全な水準にある。</a:t>
          </a:r>
        </a:p>
        <a:p>
          <a:r>
            <a:rPr kumimoji="1" lang="ja-JP" altLang="en-US" sz="1000">
              <a:latin typeface="ＭＳ ゴシック" pitchFamily="49" charset="-128"/>
              <a:ea typeface="ＭＳ ゴシック" pitchFamily="49" charset="-128"/>
            </a:rPr>
            <a:t> 地方債の残高は、類似団体との比較では少額となっているが、近年は臨時財政対策債の発行可能額満額発行により、元金償還金額より多額の借入れを行っていることから、平成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年度は前年度と比較して</a:t>
          </a:r>
          <a:r>
            <a:rPr kumimoji="1" lang="en-US" altLang="ja-JP" sz="1000">
              <a:latin typeface="ＭＳ ゴシック" pitchFamily="49" charset="-128"/>
              <a:ea typeface="ＭＳ ゴシック" pitchFamily="49" charset="-128"/>
            </a:rPr>
            <a:t>530,155</a:t>
          </a:r>
          <a:r>
            <a:rPr kumimoji="1" lang="ja-JP" altLang="en-US" sz="1000">
              <a:latin typeface="ＭＳ ゴシック" pitchFamily="49" charset="-128"/>
              <a:ea typeface="ＭＳ ゴシック" pitchFamily="49" charset="-128"/>
            </a:rPr>
            <a:t>千円増加した。しかし、公営企業債等繰入見込額において、昭和</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年及び平成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年度に借り入れた公共・下水道事業債の地方債償還完済による下水道事業特別会計地方債残額の減少及び退職手当負担見込額が減少したことから、比率が若干改善したところである。</a:t>
          </a:r>
        </a:p>
        <a:p>
          <a:r>
            <a:rPr kumimoji="1" lang="ja-JP" altLang="en-US" sz="1000">
              <a:latin typeface="ＭＳ ゴシック" pitchFamily="49" charset="-128"/>
              <a:ea typeface="ＭＳ ゴシック" pitchFamily="49" charset="-128"/>
            </a:rPr>
            <a:t>　充当可能基金の額は、障害者自立支援給付費等の扶助費や国民健康保険事業特別会計の赤字補填繰出金の増加により、財政調整基金などをやむを得ず取り崩さざるを得ない状況から年々減少し、充当可能特定収入（主に都市計画税）も減少傾向にあるなど、充当可能財源等の減少が将来負担比率の分子をプラスに転じさせる要因がある。</a:t>
          </a:r>
        </a:p>
        <a:p>
          <a:r>
            <a:rPr kumimoji="1" lang="ja-JP" altLang="en-US" sz="1000">
              <a:latin typeface="ＭＳ ゴシック" pitchFamily="49" charset="-128"/>
              <a:ea typeface="ＭＳ ゴシック" pitchFamily="49" charset="-128"/>
            </a:rPr>
            <a:t>　今後においては、市税等の納税指導や滞納処分により収納対策の更なる強化を図るとともに、扶助費などの義務的経費の削減、国民健康保険事業特別会計等の保険税の定期的な見直しによる繰出金の削減を行い財政基盤を強化することにより、各種基金の取崩し額を抑制するとともに、都市計画税等の充当可能特定収入を確保し、比率の健全な水準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27584388</v>
      </c>
      <c r="BO4" s="349"/>
      <c r="BP4" s="349"/>
      <c r="BQ4" s="349"/>
      <c r="BR4" s="349"/>
      <c r="BS4" s="349"/>
      <c r="BT4" s="349"/>
      <c r="BU4" s="350"/>
      <c r="BV4" s="348">
        <v>27658750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6.6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26746336</v>
      </c>
      <c r="BO5" s="386"/>
      <c r="BP5" s="386"/>
      <c r="BQ5" s="386"/>
      <c r="BR5" s="386"/>
      <c r="BS5" s="386"/>
      <c r="BT5" s="386"/>
      <c r="BU5" s="387"/>
      <c r="BV5" s="385">
        <v>26747800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92.9</v>
      </c>
      <c r="CU5" s="383"/>
      <c r="CV5" s="383"/>
      <c r="CW5" s="383"/>
      <c r="CX5" s="383"/>
      <c r="CY5" s="383"/>
      <c r="CZ5" s="383"/>
      <c r="DA5" s="384"/>
      <c r="DB5" s="382">
        <v>95.6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838052</v>
      </c>
      <c r="BO6" s="386"/>
      <c r="BP6" s="386"/>
      <c r="BQ6" s="386"/>
      <c r="BR6" s="386"/>
      <c r="BS6" s="386"/>
      <c r="BT6" s="386"/>
      <c r="BU6" s="387"/>
      <c r="BV6" s="385">
        <v>910950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103.5</v>
      </c>
      <c r="CU6" s="423"/>
      <c r="CV6" s="423"/>
      <c r="CW6" s="423"/>
      <c r="CX6" s="423"/>
      <c r="CY6" s="423"/>
      <c r="CZ6" s="423"/>
      <c r="DA6" s="424"/>
      <c r="DB6" s="422">
        <v>106.1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48906</v>
      </c>
      <c r="BO7" s="386"/>
      <c r="BP7" s="386"/>
      <c r="BQ7" s="386"/>
      <c r="BR7" s="386"/>
      <c r="BS7" s="386"/>
      <c r="BT7" s="386"/>
      <c r="BU7" s="387"/>
      <c r="BV7" s="385">
        <v>21391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13667516</v>
      </c>
      <c r="CU7" s="386"/>
      <c r="CV7" s="386"/>
      <c r="CW7" s="386"/>
      <c r="CX7" s="386"/>
      <c r="CY7" s="386"/>
      <c r="CZ7" s="386"/>
      <c r="DA7" s="387"/>
      <c r="DB7" s="385">
        <v>13541815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789146</v>
      </c>
      <c r="BO8" s="386"/>
      <c r="BP8" s="386"/>
      <c r="BQ8" s="386"/>
      <c r="BR8" s="386"/>
      <c r="BS8" s="386"/>
      <c r="BT8" s="386"/>
      <c r="BU8" s="387"/>
      <c r="BV8" s="385">
        <v>889559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0.79</v>
      </c>
      <c r="CU8" s="426"/>
      <c r="CV8" s="426"/>
      <c r="CW8" s="426"/>
      <c r="CX8" s="426"/>
      <c r="CY8" s="426"/>
      <c r="CZ8" s="426"/>
      <c r="DA8" s="427"/>
      <c r="DB8" s="425">
        <v>0.8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70053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-100413</v>
      </c>
      <c r="BO9" s="386"/>
      <c r="BP9" s="386"/>
      <c r="BQ9" s="386"/>
      <c r="BR9" s="386"/>
      <c r="BS9" s="386"/>
      <c r="BT9" s="386"/>
      <c r="BU9" s="387"/>
      <c r="BV9" s="385">
        <v>-58544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7.5</v>
      </c>
      <c r="CU9" s="383"/>
      <c r="CV9" s="383"/>
      <c r="CW9" s="383"/>
      <c r="CX9" s="383"/>
      <c r="CY9" s="383"/>
      <c r="CZ9" s="383"/>
      <c r="DA9" s="384"/>
      <c r="DB9" s="382">
        <v>7.6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66553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579035</v>
      </c>
      <c r="BO10" s="386"/>
      <c r="BP10" s="386"/>
      <c r="BQ10" s="386"/>
      <c r="BR10" s="386"/>
      <c r="BS10" s="386"/>
      <c r="BT10" s="386"/>
      <c r="BU10" s="387"/>
      <c r="BV10" s="385">
        <v>257235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72169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564313</v>
      </c>
      <c r="BO12" s="386"/>
      <c r="BP12" s="386"/>
      <c r="BQ12" s="386"/>
      <c r="BR12" s="386"/>
      <c r="BS12" s="386"/>
      <c r="BT12" s="386"/>
      <c r="BU12" s="387"/>
      <c r="BV12" s="385">
        <v>105246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71069</v>
      </c>
      <c r="S13" s="467"/>
      <c r="T13" s="467"/>
      <c r="U13" s="467"/>
      <c r="V13" s="468"/>
      <c r="W13" s="401" t="s">
        <v>124</v>
      </c>
      <c r="X13" s="402"/>
      <c r="Y13" s="402"/>
      <c r="Z13" s="402"/>
      <c r="AA13" s="402"/>
      <c r="AB13" s="392"/>
      <c r="AC13" s="436">
        <v>386</v>
      </c>
      <c r="AD13" s="437"/>
      <c r="AE13" s="437"/>
      <c r="AF13" s="437"/>
      <c r="AG13" s="476"/>
      <c r="AH13" s="436">
        <v>432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-85691</v>
      </c>
      <c r="BO13" s="386"/>
      <c r="BP13" s="386"/>
      <c r="BQ13" s="386"/>
      <c r="BR13" s="386"/>
      <c r="BS13" s="386"/>
      <c r="BT13" s="386"/>
      <c r="BU13" s="387"/>
      <c r="BV13" s="385">
        <v>93445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v>
      </c>
      <c r="CU13" s="383"/>
      <c r="CV13" s="383"/>
      <c r="CW13" s="383"/>
      <c r="CX13" s="383"/>
      <c r="CY13" s="383"/>
      <c r="CZ13" s="383"/>
      <c r="DA13" s="384"/>
      <c r="DB13" s="382">
        <v>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71975</v>
      </c>
      <c r="S14" s="467"/>
      <c r="T14" s="467"/>
      <c r="U14" s="467"/>
      <c r="V14" s="468"/>
      <c r="W14" s="375"/>
      <c r="X14" s="376"/>
      <c r="Y14" s="376"/>
      <c r="Z14" s="376"/>
      <c r="AA14" s="376"/>
      <c r="AB14" s="365"/>
      <c r="AC14" s="469">
        <v>1.3</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70906</v>
      </c>
      <c r="S15" s="467"/>
      <c r="T15" s="467"/>
      <c r="U15" s="467"/>
      <c r="V15" s="468"/>
      <c r="W15" s="401" t="s">
        <v>131</v>
      </c>
      <c r="X15" s="402"/>
      <c r="Y15" s="402"/>
      <c r="Z15" s="402"/>
      <c r="AA15" s="402"/>
      <c r="AB15" s="392"/>
      <c r="AC15" s="436">
        <v>8301</v>
      </c>
      <c r="AD15" s="437"/>
      <c r="AE15" s="437"/>
      <c r="AF15" s="437"/>
      <c r="AG15" s="476"/>
      <c r="AH15" s="436">
        <v>9396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7848981</v>
      </c>
      <c r="BO15" s="349"/>
      <c r="BP15" s="349"/>
      <c r="BQ15" s="349"/>
      <c r="BR15" s="349"/>
      <c r="BS15" s="349"/>
      <c r="BT15" s="349"/>
      <c r="BU15" s="350"/>
      <c r="BV15" s="348">
        <v>7751031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27.8</v>
      </c>
      <c r="AD16" s="470"/>
      <c r="AE16" s="470"/>
      <c r="AF16" s="470"/>
      <c r="AG16" s="471"/>
      <c r="AH16" s="469">
        <v>29.2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9866916</v>
      </c>
      <c r="BO16" s="386"/>
      <c r="BP16" s="386"/>
      <c r="BQ16" s="386"/>
      <c r="BR16" s="386"/>
      <c r="BS16" s="386"/>
      <c r="BT16" s="386"/>
      <c r="BU16" s="387"/>
      <c r="BV16" s="385">
        <v>9858928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21137</v>
      </c>
      <c r="AD17" s="437"/>
      <c r="AE17" s="437"/>
      <c r="AF17" s="437"/>
      <c r="AG17" s="476"/>
      <c r="AH17" s="436">
        <v>21208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10182290</v>
      </c>
      <c r="BO17" s="386"/>
      <c r="BP17" s="386"/>
      <c r="BQ17" s="386"/>
      <c r="BR17" s="386"/>
      <c r="BS17" s="386"/>
      <c r="BT17" s="386"/>
      <c r="BU17" s="387"/>
      <c r="BV17" s="385">
        <v>10026149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15.37</v>
      </c>
      <c r="M18" s="498"/>
      <c r="N18" s="498"/>
      <c r="O18" s="498"/>
      <c r="P18" s="498"/>
      <c r="Q18" s="498"/>
      <c r="R18" s="499"/>
      <c r="S18" s="499"/>
      <c r="T18" s="499"/>
      <c r="U18" s="499"/>
      <c r="V18" s="500"/>
      <c r="W18" s="403"/>
      <c r="X18" s="404"/>
      <c r="Y18" s="404"/>
      <c r="Z18" s="404"/>
      <c r="AA18" s="404"/>
      <c r="AB18" s="395"/>
      <c r="AC18" s="501">
        <v>70.900000000000006</v>
      </c>
      <c r="AD18" s="502"/>
      <c r="AE18" s="502"/>
      <c r="AF18" s="502"/>
      <c r="AG18" s="503"/>
      <c r="AH18" s="501">
        <v>65.900000000000006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13293303</v>
      </c>
      <c r="BO18" s="386"/>
      <c r="BP18" s="386"/>
      <c r="BQ18" s="386"/>
      <c r="BR18" s="386"/>
      <c r="BS18" s="386"/>
      <c r="BT18" s="386"/>
      <c r="BU18" s="387"/>
      <c r="BV18" s="385">
        <v>13586339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4558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17450148</v>
      </c>
      <c r="BO19" s="386"/>
      <c r="BP19" s="386"/>
      <c r="BQ19" s="386"/>
      <c r="BR19" s="386"/>
      <c r="BS19" s="386"/>
      <c r="BT19" s="386"/>
      <c r="BU19" s="387"/>
      <c r="BV19" s="385">
        <v>17065753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26790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13861038</v>
      </c>
      <c r="BO23" s="386"/>
      <c r="BP23" s="386"/>
      <c r="BQ23" s="386"/>
      <c r="BR23" s="386"/>
      <c r="BS23" s="386"/>
      <c r="BT23" s="386"/>
      <c r="BU23" s="387"/>
      <c r="BV23" s="385">
        <v>13328059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8530</v>
      </c>
      <c r="R24" s="437"/>
      <c r="S24" s="437"/>
      <c r="T24" s="437"/>
      <c r="U24" s="437"/>
      <c r="V24" s="476"/>
      <c r="W24" s="531"/>
      <c r="X24" s="519"/>
      <c r="Y24" s="520"/>
      <c r="Z24" s="435" t="s">
        <v>155</v>
      </c>
      <c r="AA24" s="415"/>
      <c r="AB24" s="415"/>
      <c r="AC24" s="415"/>
      <c r="AD24" s="415"/>
      <c r="AE24" s="415"/>
      <c r="AF24" s="415"/>
      <c r="AG24" s="416"/>
      <c r="AH24" s="436">
        <v>337</v>
      </c>
      <c r="AI24" s="437"/>
      <c r="AJ24" s="437"/>
      <c r="AK24" s="437"/>
      <c r="AL24" s="476"/>
      <c r="AM24" s="436">
        <v>1059865</v>
      </c>
      <c r="AN24" s="437"/>
      <c r="AO24" s="437"/>
      <c r="AP24" s="437"/>
      <c r="AQ24" s="437"/>
      <c r="AR24" s="476"/>
      <c r="AS24" s="436">
        <v>3145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11373985</v>
      </c>
      <c r="BO24" s="386"/>
      <c r="BP24" s="386"/>
      <c r="BQ24" s="386"/>
      <c r="BR24" s="386"/>
      <c r="BS24" s="386"/>
      <c r="BT24" s="386"/>
      <c r="BU24" s="387"/>
      <c r="BV24" s="385">
        <v>10582021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7400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9858327</v>
      </c>
      <c r="BO25" s="349"/>
      <c r="BP25" s="349"/>
      <c r="BQ25" s="349"/>
      <c r="BR25" s="349"/>
      <c r="BS25" s="349"/>
      <c r="BT25" s="349"/>
      <c r="BU25" s="350"/>
      <c r="BV25" s="348">
        <v>9597689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6910</v>
      </c>
      <c r="R26" s="437"/>
      <c r="S26" s="437"/>
      <c r="T26" s="437"/>
      <c r="U26" s="437"/>
      <c r="V26" s="476"/>
      <c r="W26" s="531"/>
      <c r="X26" s="519"/>
      <c r="Y26" s="520"/>
      <c r="Z26" s="435" t="s">
        <v>161</v>
      </c>
      <c r="AA26" s="539"/>
      <c r="AB26" s="539"/>
      <c r="AC26" s="539"/>
      <c r="AD26" s="539"/>
      <c r="AE26" s="539"/>
      <c r="AF26" s="539"/>
      <c r="AG26" s="540"/>
      <c r="AH26" s="436">
        <v>21</v>
      </c>
      <c r="AI26" s="437"/>
      <c r="AJ26" s="437"/>
      <c r="AK26" s="437"/>
      <c r="AL26" s="476"/>
      <c r="AM26" s="436">
        <v>70602</v>
      </c>
      <c r="AN26" s="437"/>
      <c r="AO26" s="437"/>
      <c r="AP26" s="437"/>
      <c r="AQ26" s="437"/>
      <c r="AR26" s="476"/>
      <c r="AS26" s="436">
        <v>3362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5050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v>9334</v>
      </c>
      <c r="AN27" s="437"/>
      <c r="AO27" s="437"/>
      <c r="AP27" s="437"/>
      <c r="AQ27" s="437"/>
      <c r="AR27" s="476"/>
      <c r="AS27" s="436">
        <v>4667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1518348</v>
      </c>
      <c r="BO27" s="553"/>
      <c r="BP27" s="553"/>
      <c r="BQ27" s="553"/>
      <c r="BR27" s="553"/>
      <c r="BS27" s="553"/>
      <c r="BT27" s="553"/>
      <c r="BU27" s="554"/>
      <c r="BV27" s="552">
        <v>1518041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4580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596183</v>
      </c>
      <c r="BO28" s="349"/>
      <c r="BP28" s="349"/>
      <c r="BQ28" s="349"/>
      <c r="BR28" s="349"/>
      <c r="BS28" s="349"/>
      <c r="BT28" s="349"/>
      <c r="BU28" s="350"/>
      <c r="BV28" s="348">
        <v>581461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4350</v>
      </c>
      <c r="R29" s="437"/>
      <c r="S29" s="437"/>
      <c r="T29" s="437"/>
      <c r="U29" s="437"/>
      <c r="V29" s="476"/>
      <c r="W29" s="531"/>
      <c r="X29" s="519"/>
      <c r="Y29" s="520"/>
      <c r="Z29" s="435" t="s">
        <v>171</v>
      </c>
      <c r="AA29" s="415"/>
      <c r="AB29" s="415"/>
      <c r="AC29" s="415"/>
      <c r="AD29" s="415"/>
      <c r="AE29" s="415"/>
      <c r="AF29" s="415"/>
      <c r="AG29" s="416"/>
      <c r="AH29" s="436">
        <v>339</v>
      </c>
      <c r="AI29" s="437"/>
      <c r="AJ29" s="437"/>
      <c r="AK29" s="437"/>
      <c r="AL29" s="476"/>
      <c r="AM29" s="436">
        <v>1069199</v>
      </c>
      <c r="AN29" s="437"/>
      <c r="AO29" s="437"/>
      <c r="AP29" s="437"/>
      <c r="AQ29" s="437"/>
      <c r="AR29" s="476"/>
      <c r="AS29" s="436">
        <v>3154</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3295721</v>
      </c>
      <c r="BO30" s="553"/>
      <c r="BP30" s="553"/>
      <c r="BQ30" s="553"/>
      <c r="BR30" s="553"/>
      <c r="BS30" s="553"/>
      <c r="BT30" s="553"/>
      <c r="BU30" s="554"/>
      <c r="BV30" s="552">
        <v>3180831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東京都後期高齢者医療広域連合（一般会計）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武蔵村山市土地開発公社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〇</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都市核地区土地区画整理事業特別会計（一般会計）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都市核地区土地区画整理事業特別会計（特別会計）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東京都後期高齢者医療広域連合（後期高齢者医療特別会計）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東京たま広域資源循環組合（一般会計）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瑞穂斎場組合（一般会計）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昭和病院組合（一般会計）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湖南衛生組合（一般会計）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東京市町村総合事務組合（一般会計）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東京市町村総合事務組合（交通災害共済事業特別会計）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東京都市町村職員退職手当組合（一般会計）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小平・村山・大和衛生組合（一般会計）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election activeCell="L48" sqref="L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12136</v>
      </c>
      <c r="J41" s="83">
        <v>12503</v>
      </c>
      <c r="K41" s="83">
        <v>12780</v>
      </c>
      <c r="L41" s="83">
        <v>13357</v>
      </c>
      <c r="M41" s="84">
        <v>13887</v>
      </c>
    </row>
    <row r="42" spans="2:13" ht="27.75" customHeight="1">
      <c r="B42" s="1169"/>
      <c r="C42" s="1170"/>
      <c r="D42" s="85"/>
      <c r="E42" s="1175" t="s">
        <v>26</v>
      </c>
      <c r="F42" s="1175"/>
      <c r="G42" s="1175"/>
      <c r="H42" s="1176"/>
      <c r="I42" s="86">
        <v>585</v>
      </c>
      <c r="J42" s="87">
        <v>383</v>
      </c>
      <c r="K42" s="87">
        <v>338</v>
      </c>
      <c r="L42" s="87">
        <v>474</v>
      </c>
      <c r="M42" s="88">
        <v>520</v>
      </c>
    </row>
    <row r="43" spans="2:13" ht="27.75" customHeight="1">
      <c r="B43" s="1169"/>
      <c r="C43" s="1170"/>
      <c r="D43" s="85"/>
      <c r="E43" s="1175" t="s">
        <v>27</v>
      </c>
      <c r="F43" s="1175"/>
      <c r="G43" s="1175"/>
      <c r="H43" s="1176"/>
      <c r="I43" s="86">
        <v>3389</v>
      </c>
      <c r="J43" s="87">
        <v>2913</v>
      </c>
      <c r="K43" s="87">
        <v>2533</v>
      </c>
      <c r="L43" s="87">
        <v>2205</v>
      </c>
      <c r="M43" s="88">
        <v>1769</v>
      </c>
    </row>
    <row r="44" spans="2:13" ht="27.75" customHeight="1">
      <c r="B44" s="1169"/>
      <c r="C44" s="1170"/>
      <c r="D44" s="85"/>
      <c r="E44" s="1175" t="s">
        <v>28</v>
      </c>
      <c r="F44" s="1175"/>
      <c r="G44" s="1175"/>
      <c r="H44" s="1176"/>
      <c r="I44" s="86">
        <v>1104</v>
      </c>
      <c r="J44" s="87">
        <v>900</v>
      </c>
      <c r="K44" s="87">
        <v>711</v>
      </c>
      <c r="L44" s="87">
        <v>581</v>
      </c>
      <c r="M44" s="88">
        <v>499</v>
      </c>
    </row>
    <row r="45" spans="2:13" ht="27.75" customHeight="1">
      <c r="B45" s="1169"/>
      <c r="C45" s="1170"/>
      <c r="D45" s="85"/>
      <c r="E45" s="1175" t="s">
        <v>29</v>
      </c>
      <c r="F45" s="1175"/>
      <c r="G45" s="1175"/>
      <c r="H45" s="1176"/>
      <c r="I45" s="86">
        <v>4080</v>
      </c>
      <c r="J45" s="87">
        <v>3856</v>
      </c>
      <c r="K45" s="87">
        <v>3774</v>
      </c>
      <c r="L45" s="87">
        <v>3694</v>
      </c>
      <c r="M45" s="88">
        <v>3525</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6287</v>
      </c>
      <c r="J49" s="87">
        <v>5621</v>
      </c>
      <c r="K49" s="87">
        <v>4946</v>
      </c>
      <c r="L49" s="87">
        <v>4704</v>
      </c>
      <c r="M49" s="88">
        <v>4686</v>
      </c>
    </row>
    <row r="50" spans="2:13" ht="27.75" customHeight="1">
      <c r="B50" s="1169"/>
      <c r="C50" s="1170"/>
      <c r="D50" s="85"/>
      <c r="E50" s="1175" t="s">
        <v>35</v>
      </c>
      <c r="F50" s="1175"/>
      <c r="G50" s="1175"/>
      <c r="H50" s="1176"/>
      <c r="I50" s="86">
        <v>5351</v>
      </c>
      <c r="J50" s="87">
        <v>4562</v>
      </c>
      <c r="K50" s="87">
        <v>3815</v>
      </c>
      <c r="L50" s="87">
        <v>3063</v>
      </c>
      <c r="M50" s="88">
        <v>2691</v>
      </c>
    </row>
    <row r="51" spans="2:13" ht="27.75" customHeight="1">
      <c r="B51" s="1171"/>
      <c r="C51" s="1172"/>
      <c r="D51" s="85"/>
      <c r="E51" s="1175" t="s">
        <v>36</v>
      </c>
      <c r="F51" s="1175"/>
      <c r="G51" s="1175"/>
      <c r="H51" s="1176"/>
      <c r="I51" s="86">
        <v>11894</v>
      </c>
      <c r="J51" s="87">
        <v>12369</v>
      </c>
      <c r="K51" s="87">
        <v>12795</v>
      </c>
      <c r="L51" s="87">
        <v>13138</v>
      </c>
      <c r="M51" s="88">
        <v>13512</v>
      </c>
    </row>
    <row r="52" spans="2:13" ht="27.75" customHeight="1" thickBot="1">
      <c r="B52" s="1179" t="s">
        <v>37</v>
      </c>
      <c r="C52" s="1180"/>
      <c r="D52" s="90"/>
      <c r="E52" s="1181" t="s">
        <v>38</v>
      </c>
      <c r="F52" s="1181"/>
      <c r="G52" s="1181"/>
      <c r="H52" s="1182"/>
      <c r="I52" s="91">
        <v>-2239</v>
      </c>
      <c r="J52" s="92">
        <v>-1998</v>
      </c>
      <c r="K52" s="92">
        <v>-1420</v>
      </c>
      <c r="L52" s="92">
        <v>-595</v>
      </c>
      <c r="M52" s="93">
        <v>-689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32010</v>
      </c>
      <c r="E3" s="116"/>
      <c r="F3" s="117">
        <v>38558</v>
      </c>
      <c r="G3" s="118"/>
      <c r="H3" s="119"/>
    </row>
    <row r="4" spans="1:8">
      <c r="A4" s="120"/>
      <c r="B4" s="121"/>
      <c r="C4" s="122"/>
      <c r="D4" s="123">
        <v>18427</v>
      </c>
      <c r="E4" s="124"/>
      <c r="F4" s="125">
        <v>24217</v>
      </c>
      <c r="G4" s="126"/>
      <c r="H4" s="127"/>
    </row>
    <row r="5" spans="1:8">
      <c r="A5" s="108" t="s">
        <v>509</v>
      </c>
      <c r="B5" s="113"/>
      <c r="C5" s="114"/>
      <c r="D5" s="115">
        <v>31694</v>
      </c>
      <c r="E5" s="116"/>
      <c r="F5" s="117">
        <v>40203</v>
      </c>
      <c r="G5" s="118"/>
      <c r="H5" s="119"/>
    </row>
    <row r="6" spans="1:8">
      <c r="A6" s="120"/>
      <c r="B6" s="121"/>
      <c r="C6" s="122"/>
      <c r="D6" s="123">
        <v>20170</v>
      </c>
      <c r="E6" s="124"/>
      <c r="F6" s="125">
        <v>23352</v>
      </c>
      <c r="G6" s="126"/>
      <c r="H6" s="127"/>
    </row>
    <row r="7" spans="1:8">
      <c r="A7" s="108" t="s">
        <v>510</v>
      </c>
      <c r="B7" s="113"/>
      <c r="C7" s="114"/>
      <c r="D7" s="115">
        <v>32411</v>
      </c>
      <c r="E7" s="116"/>
      <c r="F7" s="117">
        <v>47569</v>
      </c>
      <c r="G7" s="118"/>
      <c r="H7" s="119"/>
    </row>
    <row r="8" spans="1:8">
      <c r="A8" s="120"/>
      <c r="B8" s="121"/>
      <c r="C8" s="122"/>
      <c r="D8" s="123">
        <v>18798</v>
      </c>
      <c r="E8" s="124"/>
      <c r="F8" s="125">
        <v>26255</v>
      </c>
      <c r="G8" s="126"/>
      <c r="H8" s="127"/>
    </row>
    <row r="9" spans="1:8">
      <c r="A9" s="108" t="s">
        <v>511</v>
      </c>
      <c r="B9" s="113"/>
      <c r="C9" s="114"/>
      <c r="D9" s="115">
        <v>29320</v>
      </c>
      <c r="E9" s="116"/>
      <c r="F9" s="117">
        <v>50880</v>
      </c>
      <c r="G9" s="118"/>
      <c r="H9" s="119"/>
    </row>
    <row r="10" spans="1:8">
      <c r="A10" s="120"/>
      <c r="B10" s="121"/>
      <c r="C10" s="122"/>
      <c r="D10" s="123">
        <v>17702</v>
      </c>
      <c r="E10" s="124"/>
      <c r="F10" s="125">
        <v>26879</v>
      </c>
      <c r="G10" s="126"/>
      <c r="H10" s="127"/>
    </row>
    <row r="11" spans="1:8">
      <c r="A11" s="108" t="s">
        <v>512</v>
      </c>
      <c r="B11" s="113"/>
      <c r="C11" s="114"/>
      <c r="D11" s="115">
        <v>23972</v>
      </c>
      <c r="E11" s="116"/>
      <c r="F11" s="117">
        <v>63956</v>
      </c>
      <c r="G11" s="118"/>
      <c r="H11" s="119"/>
    </row>
    <row r="12" spans="1:8">
      <c r="A12" s="120"/>
      <c r="B12" s="121"/>
      <c r="C12" s="128"/>
      <c r="D12" s="123">
        <v>16981</v>
      </c>
      <c r="E12" s="124"/>
      <c r="F12" s="125">
        <v>29239</v>
      </c>
      <c r="G12" s="126"/>
      <c r="H12" s="127"/>
    </row>
    <row r="13" spans="1:8">
      <c r="A13" s="108"/>
      <c r="B13" s="113"/>
      <c r="C13" s="129"/>
      <c r="D13" s="130">
        <v>29881</v>
      </c>
      <c r="E13" s="131"/>
      <c r="F13" s="132">
        <v>48233</v>
      </c>
      <c r="G13" s="133"/>
      <c r="H13" s="119"/>
    </row>
    <row r="14" spans="1:8">
      <c r="A14" s="120"/>
      <c r="B14" s="121"/>
      <c r="C14" s="122"/>
      <c r="D14" s="123">
        <v>18416</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5.44</v>
      </c>
      <c r="C19" s="134">
        <f>ROUND(VALUE(SUBSTITUTE(実質収支比率等に係る経年分析!G$48,"▲","-")),2)</f>
        <v>4.13</v>
      </c>
      <c r="D19" s="134">
        <f>ROUND(VALUE(SUBSTITUTE(実質収支比率等に係る経年分析!H$48,"▲","-")),2)</f>
        <v>7.07</v>
      </c>
      <c r="E19" s="134">
        <f>ROUND(VALUE(SUBSTITUTE(実質収支比率等に係る経年分析!I$48,"▲","-")),2)</f>
        <v>6.57</v>
      </c>
      <c r="F19" s="134">
        <f>ROUND(VALUE(SUBSTITUTE(実質収支比率等に係る経年分析!J$48,"▲","-")),2)</f>
        <v>5.77</v>
      </c>
    </row>
    <row r="20" spans="1:11">
      <c r="A20" s="134" t="s">
        <v>43</v>
      </c>
      <c r="B20" s="134">
        <f>ROUND(VALUE(SUBSTITUTE(実質収支比率等に係る経年分析!F$47,"▲","-")),2)</f>
        <v>8.11</v>
      </c>
      <c r="C20" s="134">
        <f>ROUND(VALUE(SUBSTITUTE(実質収支比率等に係る経年分析!G$47,"▲","-")),2)</f>
        <v>6.1</v>
      </c>
      <c r="D20" s="134">
        <f>ROUND(VALUE(SUBSTITUTE(実質収支比率等に係る経年分析!H$47,"▲","-")),2)</f>
        <v>3.21</v>
      </c>
      <c r="E20" s="134">
        <f>ROUND(VALUE(SUBSTITUTE(実質収支比率等に係る経年分析!I$47,"▲","-")),2)</f>
        <v>4.3</v>
      </c>
      <c r="F20" s="134">
        <f>ROUND(VALUE(SUBSTITUTE(実質収支比率等に係る経年分析!J$47,"▲","-")),2)</f>
        <v>4.3600000000000003</v>
      </c>
    </row>
    <row r="21" spans="1:11">
      <c r="A21" s="134" t="s">
        <v>44</v>
      </c>
      <c r="B21" s="134">
        <f>IF(ISNUMBER(VALUE(SUBSTITUTE(実質収支比率等に係る経年分析!F$49,"▲","-"))),ROUND(VALUE(SUBSTITUTE(実質収支比率等に係る経年分析!F$49,"▲","-")),2),NA())</f>
        <v>0.17</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0.69</v>
      </c>
      <c r="F21" s="134">
        <f>IF(ISNUMBER(VALUE(SUBSTITUTE(実質収支比率等に係る経年分析!J$49,"▲","-"))),ROUND(VALUE(SUBSTITUTE(実質収支比率等に係る経年分析!J$49,"▲","-")),2),NA())</f>
        <v>-0.63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都市核地区土地区画整理事業特別会計（特別会計）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都市核地区土地区画整理事業特別会計（一般会計）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0.56999999999999995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f>IF(ROUND(VALUE(SUBSTITUTE(連結実質赤字比率に係る赤字・黒字の構成分析!G$36,"▲", "-")), 2) &lt; 0, ABS(ROUND(VALUE(SUBSTITUTE(連結実質赤字比率に係る赤字・黒字の構成分析!G$36,"▲", "-")), 2)), NA())</f>
        <v>0.09</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2038</v>
      </c>
      <c r="E42" s="136"/>
      <c r="F42" s="136"/>
      <c r="G42" s="136">
        <f>'実質公債費比率（分子）の構造'!L$52</f>
        <v>1845</v>
      </c>
      <c r="H42" s="136"/>
      <c r="I42" s="136"/>
      <c r="J42" s="136">
        <f>'実質公債費比率（分子）の構造'!M$52</f>
        <v>1867</v>
      </c>
      <c r="K42" s="136"/>
      <c r="L42" s="136"/>
      <c r="M42" s="136">
        <f>'実質公債費比率（分子）の構造'!N$52</f>
        <v>1801</v>
      </c>
      <c r="N42" s="136"/>
      <c r="O42" s="136"/>
      <c r="P42" s="136">
        <f>'実質公債費比率（分子）の構造'!O$52</f>
        <v>1746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45</v>
      </c>
      <c r="C44" s="136"/>
      <c r="D44" s="136"/>
      <c r="E44" s="136">
        <f>'実質公債費比率（分子）の構造'!L$50</f>
        <v>45</v>
      </c>
      <c r="F44" s="136"/>
      <c r="G44" s="136"/>
      <c r="H44" s="136">
        <f>'実質公債費比率（分子）の構造'!M$50</f>
        <v>45</v>
      </c>
      <c r="I44" s="136"/>
      <c r="J44" s="136"/>
      <c r="K44" s="136">
        <f>'実質公債費比率（分子）の構造'!N$50</f>
        <v>45</v>
      </c>
      <c r="L44" s="136"/>
      <c r="M44" s="136"/>
      <c r="N44" s="136">
        <f>'実質公債費比率（分子）の構造'!O$50</f>
        <v>41</v>
      </c>
      <c r="O44" s="136"/>
      <c r="P44" s="136"/>
    </row>
    <row r="45" spans="1:16">
      <c r="A45" s="136" t="s">
        <v>54</v>
      </c>
      <c r="B45" s="136">
        <f>'実質公債費比率（分子）の構造'!K$49</f>
        <v>137</v>
      </c>
      <c r="C45" s="136"/>
      <c r="D45" s="136"/>
      <c r="E45" s="136">
        <f>'実質公債費比率（分子）の構造'!L$49</f>
        <v>116</v>
      </c>
      <c r="F45" s="136"/>
      <c r="G45" s="136"/>
      <c r="H45" s="136">
        <f>'実質公債費比率（分子）の構造'!M$49</f>
        <v>117</v>
      </c>
      <c r="I45" s="136"/>
      <c r="J45" s="136"/>
      <c r="K45" s="136">
        <f>'実質公債費比率（分子）の構造'!N$49</f>
        <v>119</v>
      </c>
      <c r="L45" s="136"/>
      <c r="M45" s="136"/>
      <c r="N45" s="136">
        <f>'実質公債費比率（分子）の構造'!O$49</f>
        <v>86</v>
      </c>
      <c r="O45" s="136"/>
      <c r="P45" s="136"/>
    </row>
    <row r="46" spans="1:16">
      <c r="A46" s="136" t="s">
        <v>55</v>
      </c>
      <c r="B46" s="136">
        <f>'実質公債費比率（分子）の構造'!K$48</f>
        <v>465</v>
      </c>
      <c r="C46" s="136"/>
      <c r="D46" s="136"/>
      <c r="E46" s="136">
        <f>'実質公債費比率（分子）の構造'!L$48</f>
        <v>408</v>
      </c>
      <c r="F46" s="136"/>
      <c r="G46" s="136"/>
      <c r="H46" s="136">
        <f>'実質公債費比率（分子）の構造'!M$48</f>
        <v>400</v>
      </c>
      <c r="I46" s="136"/>
      <c r="J46" s="136"/>
      <c r="K46" s="136">
        <f>'実質公債費比率（分子）の構造'!N$48</f>
        <v>382</v>
      </c>
      <c r="L46" s="136"/>
      <c r="M46" s="136"/>
      <c r="N46" s="136">
        <f>'実質公債費比率（分子）の構造'!O$48</f>
        <v>233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1527</v>
      </c>
      <c r="C49" s="136"/>
      <c r="D49" s="136"/>
      <c r="E49" s="136">
        <f>'実質公債費比率（分子）の構造'!L$45</f>
        <v>1592</v>
      </c>
      <c r="F49" s="136"/>
      <c r="G49" s="136"/>
      <c r="H49" s="136">
        <f>'実質公債費比率（分子）の構造'!M$45</f>
        <v>1599</v>
      </c>
      <c r="I49" s="136"/>
      <c r="J49" s="136"/>
      <c r="K49" s="136">
        <f>'実質公債費比率（分子）の構造'!N$45</f>
        <v>1363</v>
      </c>
      <c r="L49" s="136"/>
      <c r="M49" s="136"/>
      <c r="N49" s="136">
        <f>'実質公債費比率（分子）の構造'!O$45</f>
        <v>1377</v>
      </c>
      <c r="O49" s="136"/>
      <c r="P49" s="136"/>
    </row>
    <row r="50" spans="1:16">
      <c r="A50" s="136" t="s">
        <v>59</v>
      </c>
      <c r="B50" s="136" t="e">
        <f>NA()</f>
        <v>#N/A</v>
      </c>
      <c r="C50" s="136">
        <f>IF(ISNUMBER('実質公債費比率（分子）の構造'!K$53),'実質公債費比率（分子）の構造'!K$53,NA())</f>
        <v>136</v>
      </c>
      <c r="D50" s="136" t="e">
        <f>NA()</f>
        <v>#N/A</v>
      </c>
      <c r="E50" s="136" t="e">
        <f>NA()</f>
        <v>#N/A</v>
      </c>
      <c r="F50" s="136">
        <f>IF(ISNUMBER('実質公債費比率（分子）の構造'!L$53),'実質公債費比率（分子）の構造'!L$53,NA())</f>
        <v>316</v>
      </c>
      <c r="G50" s="136" t="e">
        <f>NA()</f>
        <v>#N/A</v>
      </c>
      <c r="H50" s="136" t="e">
        <f>NA()</f>
        <v>#N/A</v>
      </c>
      <c r="I50" s="136">
        <f>IF(ISNUMBER('実質公債費比率（分子）の構造'!M$53),'実質公債費比率（分子）の構造'!M$53,NA())</f>
        <v>294</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11894</v>
      </c>
      <c r="E56" s="135"/>
      <c r="F56" s="135"/>
      <c r="G56" s="135">
        <f>'将来負担比率（分子）の構造'!J$51</f>
        <v>12369</v>
      </c>
      <c r="H56" s="135"/>
      <c r="I56" s="135"/>
      <c r="J56" s="135">
        <f>'将来負担比率（分子）の構造'!K$51</f>
        <v>12795</v>
      </c>
      <c r="K56" s="135"/>
      <c r="L56" s="135"/>
      <c r="M56" s="135">
        <f>'将来負担比率（分子）の構造'!L$51</f>
        <v>13138</v>
      </c>
      <c r="N56" s="135"/>
      <c r="O56" s="135"/>
      <c r="P56" s="135">
        <f>'将来負担比率（分子）の構造'!M$51</f>
        <v>13512</v>
      </c>
    </row>
    <row r="57" spans="1:16">
      <c r="A57" s="135" t="s">
        <v>35</v>
      </c>
      <c r="B57" s="135"/>
      <c r="C57" s="135"/>
      <c r="D57" s="135">
        <f>'将来負担比率（分子）の構造'!I$50</f>
        <v>5351</v>
      </c>
      <c r="E57" s="135"/>
      <c r="F57" s="135"/>
      <c r="G57" s="135">
        <f>'将来負担比率（分子）の構造'!J$50</f>
        <v>4562</v>
      </c>
      <c r="H57" s="135"/>
      <c r="I57" s="135"/>
      <c r="J57" s="135">
        <f>'将来負担比率（分子）の構造'!K$50</f>
        <v>3815</v>
      </c>
      <c r="K57" s="135"/>
      <c r="L57" s="135"/>
      <c r="M57" s="135">
        <f>'将来負担比率（分子）の構造'!L$50</f>
        <v>3063</v>
      </c>
      <c r="N57" s="135"/>
      <c r="O57" s="135"/>
      <c r="P57" s="135">
        <f>'将来負担比率（分子）の構造'!M$50</f>
        <v>2691</v>
      </c>
    </row>
    <row r="58" spans="1:16">
      <c r="A58" s="135" t="s">
        <v>34</v>
      </c>
      <c r="B58" s="135"/>
      <c r="C58" s="135"/>
      <c r="D58" s="135">
        <f>'将来負担比率（分子）の構造'!I$49</f>
        <v>6287</v>
      </c>
      <c r="E58" s="135"/>
      <c r="F58" s="135"/>
      <c r="G58" s="135">
        <f>'将来負担比率（分子）の構造'!J$49</f>
        <v>5621</v>
      </c>
      <c r="H58" s="135"/>
      <c r="I58" s="135"/>
      <c r="J58" s="135">
        <f>'将来負担比率（分子）の構造'!K$49</f>
        <v>4946</v>
      </c>
      <c r="K58" s="135"/>
      <c r="L58" s="135"/>
      <c r="M58" s="135">
        <f>'将来負担比率（分子）の構造'!L$49</f>
        <v>4704</v>
      </c>
      <c r="N58" s="135"/>
      <c r="O58" s="135"/>
      <c r="P58" s="135">
        <f>'将来負担比率（分子）の構造'!M$49</f>
        <v>4686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4080</v>
      </c>
      <c r="C62" s="135"/>
      <c r="D62" s="135"/>
      <c r="E62" s="135">
        <f>'将来負担比率（分子）の構造'!J$45</f>
        <v>3856</v>
      </c>
      <c r="F62" s="135"/>
      <c r="G62" s="135"/>
      <c r="H62" s="135">
        <f>'将来負担比率（分子）の構造'!K$45</f>
        <v>3774</v>
      </c>
      <c r="I62" s="135"/>
      <c r="J62" s="135"/>
      <c r="K62" s="135">
        <f>'将来負担比率（分子）の構造'!L$45</f>
        <v>3694</v>
      </c>
      <c r="L62" s="135"/>
      <c r="M62" s="135"/>
      <c r="N62" s="135">
        <f>'将来負担比率（分子）の構造'!M$45</f>
        <v>3525</v>
      </c>
      <c r="O62" s="135"/>
      <c r="P62" s="135"/>
    </row>
    <row r="63" spans="1:16">
      <c r="A63" s="135" t="s">
        <v>28</v>
      </c>
      <c r="B63" s="135">
        <f>'将来負担比率（分子）の構造'!I$44</f>
        <v>1104</v>
      </c>
      <c r="C63" s="135"/>
      <c r="D63" s="135"/>
      <c r="E63" s="135">
        <f>'将来負担比率（分子）の構造'!J$44</f>
        <v>900</v>
      </c>
      <c r="F63" s="135"/>
      <c r="G63" s="135"/>
      <c r="H63" s="135">
        <f>'将来負担比率（分子）の構造'!K$44</f>
        <v>711</v>
      </c>
      <c r="I63" s="135"/>
      <c r="J63" s="135"/>
      <c r="K63" s="135">
        <f>'将来負担比率（分子）の構造'!L$44</f>
        <v>581</v>
      </c>
      <c r="L63" s="135"/>
      <c r="M63" s="135"/>
      <c r="N63" s="135">
        <f>'将来負担比率（分子）の構造'!M$44</f>
        <v>499</v>
      </c>
      <c r="O63" s="135"/>
      <c r="P63" s="135"/>
    </row>
    <row r="64" spans="1:16">
      <c r="A64" s="135" t="s">
        <v>27</v>
      </c>
      <c r="B64" s="135">
        <f>'将来負担比率（分子）の構造'!I$43</f>
        <v>3389</v>
      </c>
      <c r="C64" s="135"/>
      <c r="D64" s="135"/>
      <c r="E64" s="135">
        <f>'将来負担比率（分子）の構造'!J$43</f>
        <v>2913</v>
      </c>
      <c r="F64" s="135"/>
      <c r="G64" s="135"/>
      <c r="H64" s="135">
        <f>'将来負担比率（分子）の構造'!K$43</f>
        <v>2533</v>
      </c>
      <c r="I64" s="135"/>
      <c r="J64" s="135"/>
      <c r="K64" s="135">
        <f>'将来負担比率（分子）の構造'!L$43</f>
        <v>2205</v>
      </c>
      <c r="L64" s="135"/>
      <c r="M64" s="135"/>
      <c r="N64" s="135">
        <f>'将来負担比率（分子）の構造'!M$43</f>
        <v>1769</v>
      </c>
      <c r="O64" s="135"/>
      <c r="P64" s="135"/>
    </row>
    <row r="65" spans="1:16">
      <c r="A65" s="135" t="s">
        <v>26</v>
      </c>
      <c r="B65" s="135">
        <f>'将来負担比率（分子）の構造'!I$42</f>
        <v>585</v>
      </c>
      <c r="C65" s="135"/>
      <c r="D65" s="135"/>
      <c r="E65" s="135">
        <f>'将来負担比率（分子）の構造'!J$42</f>
        <v>383</v>
      </c>
      <c r="F65" s="135"/>
      <c r="G65" s="135"/>
      <c r="H65" s="135">
        <f>'将来負担比率（分子）の構造'!K$42</f>
        <v>338</v>
      </c>
      <c r="I65" s="135"/>
      <c r="J65" s="135"/>
      <c r="K65" s="135">
        <f>'将来負担比率（分子）の構造'!L$42</f>
        <v>474</v>
      </c>
      <c r="L65" s="135"/>
      <c r="M65" s="135"/>
      <c r="N65" s="135">
        <f>'将来負担比率（分子）の構造'!M$42</f>
        <v>520</v>
      </c>
      <c r="O65" s="135"/>
      <c r="P65" s="135"/>
    </row>
    <row r="66" spans="1:16">
      <c r="A66" s="135" t="s">
        <v>25</v>
      </c>
      <c r="B66" s="135">
        <f>'将来負担比率（分子）の構造'!I$41</f>
        <v>12136</v>
      </c>
      <c r="C66" s="135"/>
      <c r="D66" s="135"/>
      <c r="E66" s="135">
        <f>'将来負担比率（分子）の構造'!J$41</f>
        <v>12503</v>
      </c>
      <c r="F66" s="135"/>
      <c r="G66" s="135"/>
      <c r="H66" s="135">
        <f>'将来負担比率（分子）の構造'!K$41</f>
        <v>12780</v>
      </c>
      <c r="I66" s="135"/>
      <c r="J66" s="135"/>
      <c r="K66" s="135">
        <f>'将来負担比率（分子）の構造'!L$41</f>
        <v>13357</v>
      </c>
      <c r="L66" s="135"/>
      <c r="M66" s="135"/>
      <c r="N66" s="135">
        <f>'将来負担比率（分子）の構造'!M$41</f>
        <v>13887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9933579</v>
      </c>
      <c r="S5" s="581"/>
      <c r="T5" s="581"/>
      <c r="U5" s="581"/>
      <c r="V5" s="581"/>
      <c r="W5" s="581"/>
      <c r="X5" s="581"/>
      <c r="Y5" s="582"/>
      <c r="Z5" s="583">
        <v>36</v>
      </c>
      <c r="AA5" s="583"/>
      <c r="AB5" s="583"/>
      <c r="AC5" s="583"/>
      <c r="AD5" s="584">
        <v>9124743</v>
      </c>
      <c r="AE5" s="584"/>
      <c r="AF5" s="584"/>
      <c r="AG5" s="584"/>
      <c r="AH5" s="584"/>
      <c r="AI5" s="584"/>
      <c r="AJ5" s="584"/>
      <c r="AK5" s="584"/>
      <c r="AL5" s="585">
        <v>71.099999999999994</v>
      </c>
      <c r="AM5" s="586"/>
      <c r="AN5" s="586"/>
      <c r="AO5" s="587"/>
      <c r="AP5" s="577" t="s">
        <v>209</v>
      </c>
      <c r="AQ5" s="578"/>
      <c r="AR5" s="578"/>
      <c r="AS5" s="578"/>
      <c r="AT5" s="578"/>
      <c r="AU5" s="578"/>
      <c r="AV5" s="578"/>
      <c r="AW5" s="578"/>
      <c r="AX5" s="578"/>
      <c r="AY5" s="578"/>
      <c r="AZ5" s="578"/>
      <c r="BA5" s="578"/>
      <c r="BB5" s="578"/>
      <c r="BC5" s="578"/>
      <c r="BD5" s="578"/>
      <c r="BE5" s="578"/>
      <c r="BF5" s="579"/>
      <c r="BG5" s="591">
        <v>9124741</v>
      </c>
      <c r="BH5" s="592"/>
      <c r="BI5" s="592"/>
      <c r="BJ5" s="592"/>
      <c r="BK5" s="592"/>
      <c r="BL5" s="592"/>
      <c r="BM5" s="592"/>
      <c r="BN5" s="593"/>
      <c r="BO5" s="594">
        <v>91.9</v>
      </c>
      <c r="BP5" s="594"/>
      <c r="BQ5" s="594"/>
      <c r="BR5" s="594"/>
      <c r="BS5" s="595">
        <v>24477</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126688</v>
      </c>
      <c r="S6" s="592"/>
      <c r="T6" s="592"/>
      <c r="U6" s="592"/>
      <c r="V6" s="592"/>
      <c r="W6" s="592"/>
      <c r="X6" s="592"/>
      <c r="Y6" s="593"/>
      <c r="Z6" s="594">
        <v>0.5</v>
      </c>
      <c r="AA6" s="594"/>
      <c r="AB6" s="594"/>
      <c r="AC6" s="594"/>
      <c r="AD6" s="595">
        <v>126688</v>
      </c>
      <c r="AE6" s="595"/>
      <c r="AF6" s="595"/>
      <c r="AG6" s="595"/>
      <c r="AH6" s="595"/>
      <c r="AI6" s="595"/>
      <c r="AJ6" s="595"/>
      <c r="AK6" s="595"/>
      <c r="AL6" s="596">
        <v>1</v>
      </c>
      <c r="AM6" s="597"/>
      <c r="AN6" s="597"/>
      <c r="AO6" s="598"/>
      <c r="AP6" s="588" t="s">
        <v>214</v>
      </c>
      <c r="AQ6" s="589"/>
      <c r="AR6" s="589"/>
      <c r="AS6" s="589"/>
      <c r="AT6" s="589"/>
      <c r="AU6" s="589"/>
      <c r="AV6" s="589"/>
      <c r="AW6" s="589"/>
      <c r="AX6" s="589"/>
      <c r="AY6" s="589"/>
      <c r="AZ6" s="589"/>
      <c r="BA6" s="589"/>
      <c r="BB6" s="589"/>
      <c r="BC6" s="589"/>
      <c r="BD6" s="589"/>
      <c r="BE6" s="589"/>
      <c r="BF6" s="590"/>
      <c r="BG6" s="591">
        <v>9124741</v>
      </c>
      <c r="BH6" s="592"/>
      <c r="BI6" s="592"/>
      <c r="BJ6" s="592"/>
      <c r="BK6" s="592"/>
      <c r="BL6" s="592"/>
      <c r="BM6" s="592"/>
      <c r="BN6" s="593"/>
      <c r="BO6" s="594">
        <v>91.9</v>
      </c>
      <c r="BP6" s="594"/>
      <c r="BQ6" s="594"/>
      <c r="BR6" s="594"/>
      <c r="BS6" s="595">
        <v>24477</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285511</v>
      </c>
      <c r="CS6" s="592"/>
      <c r="CT6" s="592"/>
      <c r="CU6" s="592"/>
      <c r="CV6" s="592"/>
      <c r="CW6" s="592"/>
      <c r="CX6" s="592"/>
      <c r="CY6" s="593"/>
      <c r="CZ6" s="594">
        <v>1.1000000000000001</v>
      </c>
      <c r="DA6" s="594"/>
      <c r="DB6" s="594"/>
      <c r="DC6" s="594"/>
      <c r="DD6" s="600">
        <v>1411</v>
      </c>
      <c r="DE6" s="592"/>
      <c r="DF6" s="592"/>
      <c r="DG6" s="592"/>
      <c r="DH6" s="592"/>
      <c r="DI6" s="592"/>
      <c r="DJ6" s="592"/>
      <c r="DK6" s="592"/>
      <c r="DL6" s="592"/>
      <c r="DM6" s="592"/>
      <c r="DN6" s="592"/>
      <c r="DO6" s="592"/>
      <c r="DP6" s="593"/>
      <c r="DQ6" s="600">
        <v>285511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60999</v>
      </c>
      <c r="S7" s="592"/>
      <c r="T7" s="592"/>
      <c r="U7" s="592"/>
      <c r="V7" s="592"/>
      <c r="W7" s="592"/>
      <c r="X7" s="592"/>
      <c r="Y7" s="593"/>
      <c r="Z7" s="594">
        <v>0.2</v>
      </c>
      <c r="AA7" s="594"/>
      <c r="AB7" s="594"/>
      <c r="AC7" s="594"/>
      <c r="AD7" s="595">
        <v>60999</v>
      </c>
      <c r="AE7" s="595"/>
      <c r="AF7" s="595"/>
      <c r="AG7" s="595"/>
      <c r="AH7" s="595"/>
      <c r="AI7" s="595"/>
      <c r="AJ7" s="595"/>
      <c r="AK7" s="595"/>
      <c r="AL7" s="596">
        <v>0.5</v>
      </c>
      <c r="AM7" s="597"/>
      <c r="AN7" s="597"/>
      <c r="AO7" s="598"/>
      <c r="AP7" s="588" t="s">
        <v>217</v>
      </c>
      <c r="AQ7" s="589"/>
      <c r="AR7" s="589"/>
      <c r="AS7" s="589"/>
      <c r="AT7" s="589"/>
      <c r="AU7" s="589"/>
      <c r="AV7" s="589"/>
      <c r="AW7" s="589"/>
      <c r="AX7" s="589"/>
      <c r="AY7" s="589"/>
      <c r="AZ7" s="589"/>
      <c r="BA7" s="589"/>
      <c r="BB7" s="589"/>
      <c r="BC7" s="589"/>
      <c r="BD7" s="589"/>
      <c r="BE7" s="589"/>
      <c r="BF7" s="590"/>
      <c r="BG7" s="591">
        <v>4026541</v>
      </c>
      <c r="BH7" s="592"/>
      <c r="BI7" s="592"/>
      <c r="BJ7" s="592"/>
      <c r="BK7" s="592"/>
      <c r="BL7" s="592"/>
      <c r="BM7" s="592"/>
      <c r="BN7" s="593"/>
      <c r="BO7" s="594">
        <v>40.5</v>
      </c>
      <c r="BP7" s="594"/>
      <c r="BQ7" s="594"/>
      <c r="BR7" s="594"/>
      <c r="BS7" s="595">
        <v>24477</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3042307</v>
      </c>
      <c r="CS7" s="592"/>
      <c r="CT7" s="592"/>
      <c r="CU7" s="592"/>
      <c r="CV7" s="592"/>
      <c r="CW7" s="592"/>
      <c r="CX7" s="592"/>
      <c r="CY7" s="593"/>
      <c r="CZ7" s="594">
        <v>11.4</v>
      </c>
      <c r="DA7" s="594"/>
      <c r="DB7" s="594"/>
      <c r="DC7" s="594"/>
      <c r="DD7" s="600">
        <v>83436</v>
      </c>
      <c r="DE7" s="592"/>
      <c r="DF7" s="592"/>
      <c r="DG7" s="592"/>
      <c r="DH7" s="592"/>
      <c r="DI7" s="592"/>
      <c r="DJ7" s="592"/>
      <c r="DK7" s="592"/>
      <c r="DL7" s="592"/>
      <c r="DM7" s="592"/>
      <c r="DN7" s="592"/>
      <c r="DO7" s="592"/>
      <c r="DP7" s="593"/>
      <c r="DQ7" s="600">
        <v>2767238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41463</v>
      </c>
      <c r="S8" s="592"/>
      <c r="T8" s="592"/>
      <c r="U8" s="592"/>
      <c r="V8" s="592"/>
      <c r="W8" s="592"/>
      <c r="X8" s="592"/>
      <c r="Y8" s="593"/>
      <c r="Z8" s="594">
        <v>0.2</v>
      </c>
      <c r="AA8" s="594"/>
      <c r="AB8" s="594"/>
      <c r="AC8" s="594"/>
      <c r="AD8" s="595">
        <v>41463</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95066</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13855282</v>
      </c>
      <c r="CS8" s="592"/>
      <c r="CT8" s="592"/>
      <c r="CU8" s="592"/>
      <c r="CV8" s="592"/>
      <c r="CW8" s="592"/>
      <c r="CX8" s="592"/>
      <c r="CY8" s="593"/>
      <c r="CZ8" s="594">
        <v>51.8</v>
      </c>
      <c r="DA8" s="594"/>
      <c r="DB8" s="594"/>
      <c r="DC8" s="594"/>
      <c r="DD8" s="600">
        <v>139529</v>
      </c>
      <c r="DE8" s="592"/>
      <c r="DF8" s="592"/>
      <c r="DG8" s="592"/>
      <c r="DH8" s="592"/>
      <c r="DI8" s="592"/>
      <c r="DJ8" s="592"/>
      <c r="DK8" s="592"/>
      <c r="DL8" s="592"/>
      <c r="DM8" s="592"/>
      <c r="DN8" s="592"/>
      <c r="DO8" s="592"/>
      <c r="DP8" s="593"/>
      <c r="DQ8" s="600">
        <v>6399021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53990</v>
      </c>
      <c r="S9" s="592"/>
      <c r="T9" s="592"/>
      <c r="U9" s="592"/>
      <c r="V9" s="592"/>
      <c r="W9" s="592"/>
      <c r="X9" s="592"/>
      <c r="Y9" s="593"/>
      <c r="Z9" s="594">
        <v>0.2</v>
      </c>
      <c r="AA9" s="594"/>
      <c r="AB9" s="594"/>
      <c r="AC9" s="594"/>
      <c r="AD9" s="595">
        <v>53990</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3425909</v>
      </c>
      <c r="BH9" s="592"/>
      <c r="BI9" s="592"/>
      <c r="BJ9" s="592"/>
      <c r="BK9" s="592"/>
      <c r="BL9" s="592"/>
      <c r="BM9" s="592"/>
      <c r="BN9" s="593"/>
      <c r="BO9" s="594">
        <v>34.5</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1820419</v>
      </c>
      <c r="CS9" s="592"/>
      <c r="CT9" s="592"/>
      <c r="CU9" s="592"/>
      <c r="CV9" s="592"/>
      <c r="CW9" s="592"/>
      <c r="CX9" s="592"/>
      <c r="CY9" s="593"/>
      <c r="CZ9" s="594">
        <v>6.8</v>
      </c>
      <c r="DA9" s="594"/>
      <c r="DB9" s="594"/>
      <c r="DC9" s="594"/>
      <c r="DD9" s="600">
        <v>84881</v>
      </c>
      <c r="DE9" s="592"/>
      <c r="DF9" s="592"/>
      <c r="DG9" s="592"/>
      <c r="DH9" s="592"/>
      <c r="DI9" s="592"/>
      <c r="DJ9" s="592"/>
      <c r="DK9" s="592"/>
      <c r="DL9" s="592"/>
      <c r="DM9" s="592"/>
      <c r="DN9" s="592"/>
      <c r="DO9" s="592"/>
      <c r="DP9" s="593"/>
      <c r="DQ9" s="600">
        <v>1407327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719620</v>
      </c>
      <c r="S10" s="592"/>
      <c r="T10" s="592"/>
      <c r="U10" s="592"/>
      <c r="V10" s="592"/>
      <c r="W10" s="592"/>
      <c r="X10" s="592"/>
      <c r="Y10" s="593"/>
      <c r="Z10" s="594">
        <v>2.6</v>
      </c>
      <c r="AA10" s="594"/>
      <c r="AB10" s="594"/>
      <c r="AC10" s="594"/>
      <c r="AD10" s="595">
        <v>719620</v>
      </c>
      <c r="AE10" s="595"/>
      <c r="AF10" s="595"/>
      <c r="AG10" s="595"/>
      <c r="AH10" s="595"/>
      <c r="AI10" s="595"/>
      <c r="AJ10" s="595"/>
      <c r="AK10" s="595"/>
      <c r="AL10" s="596">
        <v>5.6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212337</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59256</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24664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293229</v>
      </c>
      <c r="BH11" s="592"/>
      <c r="BI11" s="592"/>
      <c r="BJ11" s="592"/>
      <c r="BK11" s="592"/>
      <c r="BL11" s="592"/>
      <c r="BM11" s="592"/>
      <c r="BN11" s="593"/>
      <c r="BO11" s="594">
        <v>3</v>
      </c>
      <c r="BP11" s="594"/>
      <c r="BQ11" s="594"/>
      <c r="BR11" s="594"/>
      <c r="BS11" s="600">
        <v>24477</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34769</v>
      </c>
      <c r="CS11" s="592"/>
      <c r="CT11" s="592"/>
      <c r="CU11" s="592"/>
      <c r="CV11" s="592"/>
      <c r="CW11" s="592"/>
      <c r="CX11" s="592"/>
      <c r="CY11" s="593"/>
      <c r="CZ11" s="594">
        <v>0.1</v>
      </c>
      <c r="DA11" s="594"/>
      <c r="DB11" s="594"/>
      <c r="DC11" s="594"/>
      <c r="DD11" s="600" t="s">
        <v>112</v>
      </c>
      <c r="DE11" s="592"/>
      <c r="DF11" s="592"/>
      <c r="DG11" s="592"/>
      <c r="DH11" s="592"/>
      <c r="DI11" s="592"/>
      <c r="DJ11" s="592"/>
      <c r="DK11" s="592"/>
      <c r="DL11" s="592"/>
      <c r="DM11" s="592"/>
      <c r="DN11" s="592"/>
      <c r="DO11" s="592"/>
      <c r="DP11" s="593"/>
      <c r="DQ11" s="600">
        <v>33422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4445547</v>
      </c>
      <c r="BH12" s="592"/>
      <c r="BI12" s="592"/>
      <c r="BJ12" s="592"/>
      <c r="BK12" s="592"/>
      <c r="BL12" s="592"/>
      <c r="BM12" s="592"/>
      <c r="BN12" s="593"/>
      <c r="BO12" s="594">
        <v>44.8</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198721</v>
      </c>
      <c r="CS12" s="592"/>
      <c r="CT12" s="592"/>
      <c r="CU12" s="592"/>
      <c r="CV12" s="592"/>
      <c r="CW12" s="592"/>
      <c r="CX12" s="592"/>
      <c r="CY12" s="593"/>
      <c r="CZ12" s="594">
        <v>0.7</v>
      </c>
      <c r="DA12" s="594"/>
      <c r="DB12" s="594"/>
      <c r="DC12" s="594"/>
      <c r="DD12" s="600">
        <v>24843</v>
      </c>
      <c r="DE12" s="592"/>
      <c r="DF12" s="592"/>
      <c r="DG12" s="592"/>
      <c r="DH12" s="592"/>
      <c r="DI12" s="592"/>
      <c r="DJ12" s="592"/>
      <c r="DK12" s="592"/>
      <c r="DL12" s="592"/>
      <c r="DM12" s="592"/>
      <c r="DN12" s="592"/>
      <c r="DO12" s="592"/>
      <c r="DP12" s="593"/>
      <c r="DQ12" s="600">
        <v>170679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78269</v>
      </c>
      <c r="S13" s="592"/>
      <c r="T13" s="592"/>
      <c r="U13" s="592"/>
      <c r="V13" s="592"/>
      <c r="W13" s="592"/>
      <c r="X13" s="592"/>
      <c r="Y13" s="593"/>
      <c r="Z13" s="594">
        <v>0.3</v>
      </c>
      <c r="AA13" s="594"/>
      <c r="AB13" s="594"/>
      <c r="AC13" s="594"/>
      <c r="AD13" s="595">
        <v>78269</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4110808</v>
      </c>
      <c r="BH13" s="592"/>
      <c r="BI13" s="592"/>
      <c r="BJ13" s="592"/>
      <c r="BK13" s="592"/>
      <c r="BL13" s="592"/>
      <c r="BM13" s="592"/>
      <c r="BN13" s="593"/>
      <c r="BO13" s="594">
        <v>41.4</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2024172</v>
      </c>
      <c r="CS13" s="592"/>
      <c r="CT13" s="592"/>
      <c r="CU13" s="592"/>
      <c r="CV13" s="592"/>
      <c r="CW13" s="592"/>
      <c r="CX13" s="592"/>
      <c r="CY13" s="593"/>
      <c r="CZ13" s="594">
        <v>7.6</v>
      </c>
      <c r="DA13" s="594"/>
      <c r="DB13" s="594"/>
      <c r="DC13" s="594"/>
      <c r="DD13" s="600">
        <v>602815</v>
      </c>
      <c r="DE13" s="592"/>
      <c r="DF13" s="592"/>
      <c r="DG13" s="592"/>
      <c r="DH13" s="592"/>
      <c r="DI13" s="592"/>
      <c r="DJ13" s="592"/>
      <c r="DK13" s="592"/>
      <c r="DL13" s="592"/>
      <c r="DM13" s="592"/>
      <c r="DN13" s="592"/>
      <c r="DO13" s="592"/>
      <c r="DP13" s="593"/>
      <c r="DQ13" s="600">
        <v>1219992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97097</v>
      </c>
      <c r="BH14" s="592"/>
      <c r="BI14" s="592"/>
      <c r="BJ14" s="592"/>
      <c r="BK14" s="592"/>
      <c r="BL14" s="592"/>
      <c r="BM14" s="592"/>
      <c r="BN14" s="593"/>
      <c r="BO14" s="594">
        <v>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1061871</v>
      </c>
      <c r="CS14" s="592"/>
      <c r="CT14" s="592"/>
      <c r="CU14" s="592"/>
      <c r="CV14" s="592"/>
      <c r="CW14" s="592"/>
      <c r="CX14" s="592"/>
      <c r="CY14" s="593"/>
      <c r="CZ14" s="594">
        <v>4</v>
      </c>
      <c r="DA14" s="594"/>
      <c r="DB14" s="594"/>
      <c r="DC14" s="594"/>
      <c r="DD14" s="600">
        <v>155307</v>
      </c>
      <c r="DE14" s="592"/>
      <c r="DF14" s="592"/>
      <c r="DG14" s="592"/>
      <c r="DH14" s="592"/>
      <c r="DI14" s="592"/>
      <c r="DJ14" s="592"/>
      <c r="DK14" s="592"/>
      <c r="DL14" s="592"/>
      <c r="DM14" s="592"/>
      <c r="DN14" s="592"/>
      <c r="DO14" s="592"/>
      <c r="DP14" s="593"/>
      <c r="DQ14" s="600">
        <v>545198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82850</v>
      </c>
      <c r="S15" s="592"/>
      <c r="T15" s="592"/>
      <c r="U15" s="592"/>
      <c r="V15" s="592"/>
      <c r="W15" s="592"/>
      <c r="X15" s="592"/>
      <c r="Y15" s="593"/>
      <c r="Z15" s="594">
        <v>0.3</v>
      </c>
      <c r="AA15" s="594"/>
      <c r="AB15" s="594"/>
      <c r="AC15" s="594"/>
      <c r="AD15" s="595">
        <v>82850</v>
      </c>
      <c r="AE15" s="595"/>
      <c r="AF15" s="595"/>
      <c r="AG15" s="595"/>
      <c r="AH15" s="595"/>
      <c r="AI15" s="595"/>
      <c r="AJ15" s="595"/>
      <c r="AK15" s="595"/>
      <c r="AL15" s="596">
        <v>0.6</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555556</v>
      </c>
      <c r="BH15" s="592"/>
      <c r="BI15" s="592"/>
      <c r="BJ15" s="592"/>
      <c r="BK15" s="592"/>
      <c r="BL15" s="592"/>
      <c r="BM15" s="592"/>
      <c r="BN15" s="593"/>
      <c r="BO15" s="594">
        <v>5.6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2990121</v>
      </c>
      <c r="CS15" s="592"/>
      <c r="CT15" s="592"/>
      <c r="CU15" s="592"/>
      <c r="CV15" s="592"/>
      <c r="CW15" s="592"/>
      <c r="CX15" s="592"/>
      <c r="CY15" s="593"/>
      <c r="CZ15" s="594">
        <v>11.2</v>
      </c>
      <c r="DA15" s="594"/>
      <c r="DB15" s="594"/>
      <c r="DC15" s="594"/>
      <c r="DD15" s="600">
        <v>637805</v>
      </c>
      <c r="DE15" s="592"/>
      <c r="DF15" s="592"/>
      <c r="DG15" s="592"/>
      <c r="DH15" s="592"/>
      <c r="DI15" s="592"/>
      <c r="DJ15" s="592"/>
      <c r="DK15" s="592"/>
      <c r="DL15" s="592"/>
      <c r="DM15" s="592"/>
      <c r="DN15" s="592"/>
      <c r="DO15" s="592"/>
      <c r="DP15" s="593"/>
      <c r="DQ15" s="600">
        <v>2449560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2208499</v>
      </c>
      <c r="S16" s="592"/>
      <c r="T16" s="592"/>
      <c r="U16" s="592"/>
      <c r="V16" s="592"/>
      <c r="W16" s="592"/>
      <c r="X16" s="592"/>
      <c r="Y16" s="593"/>
      <c r="Z16" s="594">
        <v>8</v>
      </c>
      <c r="AA16" s="594"/>
      <c r="AB16" s="594"/>
      <c r="AC16" s="594"/>
      <c r="AD16" s="595">
        <v>2017935</v>
      </c>
      <c r="AE16" s="595"/>
      <c r="AF16" s="595"/>
      <c r="AG16" s="595"/>
      <c r="AH16" s="595"/>
      <c r="AI16" s="595"/>
      <c r="AJ16" s="595"/>
      <c r="AK16" s="595"/>
      <c r="AL16" s="596">
        <v>15.7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2017935</v>
      </c>
      <c r="S17" s="592"/>
      <c r="T17" s="592"/>
      <c r="U17" s="592"/>
      <c r="V17" s="592"/>
      <c r="W17" s="592"/>
      <c r="X17" s="592"/>
      <c r="Y17" s="593"/>
      <c r="Z17" s="594">
        <v>7.3</v>
      </c>
      <c r="AA17" s="594"/>
      <c r="AB17" s="594"/>
      <c r="AC17" s="594"/>
      <c r="AD17" s="595">
        <v>2017935</v>
      </c>
      <c r="AE17" s="595"/>
      <c r="AF17" s="595"/>
      <c r="AG17" s="595"/>
      <c r="AH17" s="595"/>
      <c r="AI17" s="595"/>
      <c r="AJ17" s="595"/>
      <c r="AK17" s="595"/>
      <c r="AL17" s="596">
        <v>15.7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1373907</v>
      </c>
      <c r="CS17" s="592"/>
      <c r="CT17" s="592"/>
      <c r="CU17" s="592"/>
      <c r="CV17" s="592"/>
      <c r="CW17" s="592"/>
      <c r="CX17" s="592"/>
      <c r="CY17" s="593"/>
      <c r="CZ17" s="594">
        <v>5.0999999999999996</v>
      </c>
      <c r="DA17" s="594"/>
      <c r="DB17" s="594"/>
      <c r="DC17" s="594"/>
      <c r="DD17" s="600" t="s">
        <v>112</v>
      </c>
      <c r="DE17" s="592"/>
      <c r="DF17" s="592"/>
      <c r="DG17" s="592"/>
      <c r="DH17" s="592"/>
      <c r="DI17" s="592"/>
      <c r="DJ17" s="592"/>
      <c r="DK17" s="592"/>
      <c r="DL17" s="592"/>
      <c r="DM17" s="592"/>
      <c r="DN17" s="592"/>
      <c r="DO17" s="592"/>
      <c r="DP17" s="593"/>
      <c r="DQ17" s="600">
        <v>1309484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190525</v>
      </c>
      <c r="S18" s="592"/>
      <c r="T18" s="592"/>
      <c r="U18" s="592"/>
      <c r="V18" s="592"/>
      <c r="W18" s="592"/>
      <c r="X18" s="592"/>
      <c r="Y18" s="593"/>
      <c r="Z18" s="594">
        <v>0.7</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808838</v>
      </c>
      <c r="BH19" s="592"/>
      <c r="BI19" s="592"/>
      <c r="BJ19" s="592"/>
      <c r="BK19" s="592"/>
      <c r="BL19" s="592"/>
      <c r="BM19" s="592"/>
      <c r="BN19" s="593"/>
      <c r="BO19" s="594">
        <v>8.1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13305957</v>
      </c>
      <c r="S20" s="592"/>
      <c r="T20" s="592"/>
      <c r="U20" s="592"/>
      <c r="V20" s="592"/>
      <c r="W20" s="592"/>
      <c r="X20" s="592"/>
      <c r="Y20" s="593"/>
      <c r="Z20" s="594">
        <v>48.2</v>
      </c>
      <c r="AA20" s="594"/>
      <c r="AB20" s="594"/>
      <c r="AC20" s="594"/>
      <c r="AD20" s="595">
        <v>12306557</v>
      </c>
      <c r="AE20" s="595"/>
      <c r="AF20" s="595"/>
      <c r="AG20" s="595"/>
      <c r="AH20" s="595"/>
      <c r="AI20" s="595"/>
      <c r="AJ20" s="595"/>
      <c r="AK20" s="595"/>
      <c r="AL20" s="596">
        <v>95.8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808838</v>
      </c>
      <c r="BH20" s="592"/>
      <c r="BI20" s="592"/>
      <c r="BJ20" s="592"/>
      <c r="BK20" s="592"/>
      <c r="BL20" s="592"/>
      <c r="BM20" s="592"/>
      <c r="BN20" s="593"/>
      <c r="BO20" s="594">
        <v>8.1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26746336</v>
      </c>
      <c r="CS20" s="592"/>
      <c r="CT20" s="592"/>
      <c r="CU20" s="592"/>
      <c r="CV20" s="592"/>
      <c r="CW20" s="592"/>
      <c r="CX20" s="592"/>
      <c r="CY20" s="593"/>
      <c r="CZ20" s="594">
        <v>100</v>
      </c>
      <c r="DA20" s="594"/>
      <c r="DB20" s="594"/>
      <c r="DC20" s="594"/>
      <c r="DD20" s="600">
        <v>1730027</v>
      </c>
      <c r="DE20" s="592"/>
      <c r="DF20" s="592"/>
      <c r="DG20" s="592"/>
      <c r="DH20" s="592"/>
      <c r="DI20" s="592"/>
      <c r="DJ20" s="592"/>
      <c r="DK20" s="592"/>
      <c r="DL20" s="592"/>
      <c r="DM20" s="592"/>
      <c r="DN20" s="592"/>
      <c r="DO20" s="592"/>
      <c r="DP20" s="593"/>
      <c r="DQ20" s="600">
        <v>16612096</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12708</v>
      </c>
      <c r="S21" s="592"/>
      <c r="T21" s="592"/>
      <c r="U21" s="592"/>
      <c r="V21" s="592"/>
      <c r="W21" s="592"/>
      <c r="X21" s="592"/>
      <c r="Y21" s="593"/>
      <c r="Z21" s="594">
        <v>0</v>
      </c>
      <c r="AA21" s="594"/>
      <c r="AB21" s="594"/>
      <c r="AC21" s="594"/>
      <c r="AD21" s="595">
        <v>12708</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v>
      </c>
      <c r="BH21" s="592"/>
      <c r="BI21" s="592"/>
      <c r="BJ21" s="592"/>
      <c r="BK21" s="592"/>
      <c r="BL21" s="592"/>
      <c r="BM21" s="592"/>
      <c r="BN21" s="593"/>
      <c r="BO21" s="594">
        <v>0</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317676</v>
      </c>
      <c r="S22" s="592"/>
      <c r="T22" s="592"/>
      <c r="U22" s="592"/>
      <c r="V22" s="592"/>
      <c r="W22" s="592"/>
      <c r="X22" s="592"/>
      <c r="Y22" s="593"/>
      <c r="Z22" s="594">
        <v>1.2</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109418</v>
      </c>
      <c r="S23" s="592"/>
      <c r="T23" s="592"/>
      <c r="U23" s="592"/>
      <c r="V23" s="592"/>
      <c r="W23" s="592"/>
      <c r="X23" s="592"/>
      <c r="Y23" s="593"/>
      <c r="Z23" s="594">
        <v>0.4</v>
      </c>
      <c r="AA23" s="594"/>
      <c r="AB23" s="594"/>
      <c r="AC23" s="594"/>
      <c r="AD23" s="595">
        <v>45175</v>
      </c>
      <c r="AE23" s="595"/>
      <c r="AF23" s="595"/>
      <c r="AG23" s="595"/>
      <c r="AH23" s="595"/>
      <c r="AI23" s="595"/>
      <c r="AJ23" s="595"/>
      <c r="AK23" s="595"/>
      <c r="AL23" s="596">
        <v>0.4</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808836</v>
      </c>
      <c r="BH23" s="592"/>
      <c r="BI23" s="592"/>
      <c r="BJ23" s="592"/>
      <c r="BK23" s="592"/>
      <c r="BL23" s="592"/>
      <c r="BM23" s="592"/>
      <c r="BN23" s="593"/>
      <c r="BO23" s="594">
        <v>8.1</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137472</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14859156</v>
      </c>
      <c r="CS24" s="581"/>
      <c r="CT24" s="581"/>
      <c r="CU24" s="581"/>
      <c r="CV24" s="581"/>
      <c r="CW24" s="581"/>
      <c r="CX24" s="581"/>
      <c r="CY24" s="582"/>
      <c r="CZ24" s="620">
        <v>55.6</v>
      </c>
      <c r="DA24" s="621"/>
      <c r="DB24" s="621"/>
      <c r="DC24" s="622"/>
      <c r="DD24" s="619">
        <v>7654099</v>
      </c>
      <c r="DE24" s="581"/>
      <c r="DF24" s="581"/>
      <c r="DG24" s="581"/>
      <c r="DH24" s="581"/>
      <c r="DI24" s="581"/>
      <c r="DJ24" s="581"/>
      <c r="DK24" s="582"/>
      <c r="DL24" s="619">
        <v>7581528</v>
      </c>
      <c r="DM24" s="581"/>
      <c r="DN24" s="581"/>
      <c r="DO24" s="581"/>
      <c r="DP24" s="581"/>
      <c r="DQ24" s="581"/>
      <c r="DR24" s="581"/>
      <c r="DS24" s="581"/>
      <c r="DT24" s="581"/>
      <c r="DU24" s="581"/>
      <c r="DV24" s="582"/>
      <c r="DW24" s="585">
        <v>53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5116236</v>
      </c>
      <c r="S25" s="592"/>
      <c r="T25" s="592"/>
      <c r="U25" s="592"/>
      <c r="V25" s="592"/>
      <c r="W25" s="592"/>
      <c r="X25" s="592"/>
      <c r="Y25" s="593"/>
      <c r="Z25" s="594">
        <v>18.5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3625107</v>
      </c>
      <c r="CS25" s="611"/>
      <c r="CT25" s="611"/>
      <c r="CU25" s="611"/>
      <c r="CV25" s="611"/>
      <c r="CW25" s="611"/>
      <c r="CX25" s="611"/>
      <c r="CY25" s="612"/>
      <c r="CZ25" s="625">
        <v>13.6</v>
      </c>
      <c r="DA25" s="626"/>
      <c r="DB25" s="626"/>
      <c r="DC25" s="627"/>
      <c r="DD25" s="600">
        <v>3330739</v>
      </c>
      <c r="DE25" s="611"/>
      <c r="DF25" s="611"/>
      <c r="DG25" s="611"/>
      <c r="DH25" s="611"/>
      <c r="DI25" s="611"/>
      <c r="DJ25" s="611"/>
      <c r="DK25" s="612"/>
      <c r="DL25" s="600">
        <v>3258221</v>
      </c>
      <c r="DM25" s="611"/>
      <c r="DN25" s="611"/>
      <c r="DO25" s="611"/>
      <c r="DP25" s="611"/>
      <c r="DQ25" s="611"/>
      <c r="DR25" s="611"/>
      <c r="DS25" s="611"/>
      <c r="DT25" s="611"/>
      <c r="DU25" s="611"/>
      <c r="DV25" s="612"/>
      <c r="DW25" s="596">
        <v>22.8</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v>476189</v>
      </c>
      <c r="S26" s="592"/>
      <c r="T26" s="592"/>
      <c r="U26" s="592"/>
      <c r="V26" s="592"/>
      <c r="W26" s="592"/>
      <c r="X26" s="592"/>
      <c r="Y26" s="593"/>
      <c r="Z26" s="594">
        <v>1.7</v>
      </c>
      <c r="AA26" s="594"/>
      <c r="AB26" s="594"/>
      <c r="AC26" s="594"/>
      <c r="AD26" s="595">
        <v>476189</v>
      </c>
      <c r="AE26" s="595"/>
      <c r="AF26" s="595"/>
      <c r="AG26" s="595"/>
      <c r="AH26" s="595"/>
      <c r="AI26" s="595"/>
      <c r="AJ26" s="595"/>
      <c r="AK26" s="595"/>
      <c r="AL26" s="596">
        <v>3.7</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2166562</v>
      </c>
      <c r="CS26" s="592"/>
      <c r="CT26" s="592"/>
      <c r="CU26" s="592"/>
      <c r="CV26" s="592"/>
      <c r="CW26" s="592"/>
      <c r="CX26" s="592"/>
      <c r="CY26" s="593"/>
      <c r="CZ26" s="625">
        <v>8.1</v>
      </c>
      <c r="DA26" s="626"/>
      <c r="DB26" s="626"/>
      <c r="DC26" s="627"/>
      <c r="DD26" s="600">
        <v>2004945</v>
      </c>
      <c r="DE26" s="592"/>
      <c r="DF26" s="592"/>
      <c r="DG26" s="592"/>
      <c r="DH26" s="592"/>
      <c r="DI26" s="592"/>
      <c r="DJ26" s="592"/>
      <c r="DK26" s="593"/>
      <c r="DL26" s="600" t="s">
        <v>279</v>
      </c>
      <c r="DM26" s="592"/>
      <c r="DN26" s="592"/>
      <c r="DO26" s="592"/>
      <c r="DP26" s="592"/>
      <c r="DQ26" s="592"/>
      <c r="DR26" s="592"/>
      <c r="DS26" s="592"/>
      <c r="DT26" s="592"/>
      <c r="DU26" s="592"/>
      <c r="DV26" s="593"/>
      <c r="DW26" s="596" t="s">
        <v>279</v>
      </c>
      <c r="DX26" s="623"/>
      <c r="DY26" s="623"/>
      <c r="DZ26" s="623"/>
      <c r="EA26" s="623"/>
      <c r="EB26" s="623"/>
      <c r="EC26" s="624"/>
    </row>
    <row r="27" spans="2:133" ht="11.25" customHeight="1">
      <c r="B27" s="588" t="s">
        <v>280</v>
      </c>
      <c r="C27" s="589"/>
      <c r="D27" s="589"/>
      <c r="E27" s="589"/>
      <c r="F27" s="589"/>
      <c r="G27" s="589"/>
      <c r="H27" s="589"/>
      <c r="I27" s="589"/>
      <c r="J27" s="589"/>
      <c r="K27" s="589"/>
      <c r="L27" s="589"/>
      <c r="M27" s="589"/>
      <c r="N27" s="589"/>
      <c r="O27" s="589"/>
      <c r="P27" s="589"/>
      <c r="Q27" s="590"/>
      <c r="R27" s="591">
        <v>4164225</v>
      </c>
      <c r="S27" s="592"/>
      <c r="T27" s="592"/>
      <c r="U27" s="592"/>
      <c r="V27" s="592"/>
      <c r="W27" s="592"/>
      <c r="X27" s="592"/>
      <c r="Y27" s="593"/>
      <c r="Z27" s="594">
        <v>15.1</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9933579</v>
      </c>
      <c r="BH27" s="592"/>
      <c r="BI27" s="592"/>
      <c r="BJ27" s="592"/>
      <c r="BK27" s="592"/>
      <c r="BL27" s="592"/>
      <c r="BM27" s="592"/>
      <c r="BN27" s="593"/>
      <c r="BO27" s="594">
        <v>100</v>
      </c>
      <c r="BP27" s="594"/>
      <c r="BQ27" s="594"/>
      <c r="BR27" s="594"/>
      <c r="BS27" s="600">
        <v>24477</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9860142</v>
      </c>
      <c r="CS27" s="611"/>
      <c r="CT27" s="611"/>
      <c r="CU27" s="611"/>
      <c r="CV27" s="611"/>
      <c r="CW27" s="611"/>
      <c r="CX27" s="611"/>
      <c r="CY27" s="612"/>
      <c r="CZ27" s="625">
        <v>36.9</v>
      </c>
      <c r="DA27" s="626"/>
      <c r="DB27" s="626"/>
      <c r="DC27" s="627"/>
      <c r="DD27" s="600">
        <v>3013876</v>
      </c>
      <c r="DE27" s="611"/>
      <c r="DF27" s="611"/>
      <c r="DG27" s="611"/>
      <c r="DH27" s="611"/>
      <c r="DI27" s="611"/>
      <c r="DJ27" s="611"/>
      <c r="DK27" s="612"/>
      <c r="DL27" s="600">
        <v>3013823</v>
      </c>
      <c r="DM27" s="611"/>
      <c r="DN27" s="611"/>
      <c r="DO27" s="611"/>
      <c r="DP27" s="611"/>
      <c r="DQ27" s="611"/>
      <c r="DR27" s="611"/>
      <c r="DS27" s="611"/>
      <c r="DT27" s="611"/>
      <c r="DU27" s="611"/>
      <c r="DV27" s="612"/>
      <c r="DW27" s="596">
        <v>21.1</v>
      </c>
      <c r="DX27" s="623"/>
      <c r="DY27" s="623"/>
      <c r="DZ27" s="623"/>
      <c r="EA27" s="623"/>
      <c r="EB27" s="623"/>
      <c r="EC27" s="624"/>
    </row>
    <row r="28" spans="2:133" ht="11.25" customHeight="1">
      <c r="B28" s="588" t="s">
        <v>283</v>
      </c>
      <c r="C28" s="589"/>
      <c r="D28" s="589"/>
      <c r="E28" s="589"/>
      <c r="F28" s="589"/>
      <c r="G28" s="589"/>
      <c r="H28" s="589"/>
      <c r="I28" s="589"/>
      <c r="J28" s="589"/>
      <c r="K28" s="589"/>
      <c r="L28" s="589"/>
      <c r="M28" s="589"/>
      <c r="N28" s="589"/>
      <c r="O28" s="589"/>
      <c r="P28" s="589"/>
      <c r="Q28" s="590"/>
      <c r="R28" s="591">
        <v>72481</v>
      </c>
      <c r="S28" s="592"/>
      <c r="T28" s="592"/>
      <c r="U28" s="592"/>
      <c r="V28" s="592"/>
      <c r="W28" s="592"/>
      <c r="X28" s="592"/>
      <c r="Y28" s="593"/>
      <c r="Z28" s="594">
        <v>0.3</v>
      </c>
      <c r="AA28" s="594"/>
      <c r="AB28" s="594"/>
      <c r="AC28" s="594"/>
      <c r="AD28" s="595">
        <v>2052</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1373907</v>
      </c>
      <c r="CS28" s="592"/>
      <c r="CT28" s="592"/>
      <c r="CU28" s="592"/>
      <c r="CV28" s="592"/>
      <c r="CW28" s="592"/>
      <c r="CX28" s="592"/>
      <c r="CY28" s="593"/>
      <c r="CZ28" s="625">
        <v>5.0999999999999996</v>
      </c>
      <c r="DA28" s="626"/>
      <c r="DB28" s="626"/>
      <c r="DC28" s="627"/>
      <c r="DD28" s="600">
        <v>1309484</v>
      </c>
      <c r="DE28" s="592"/>
      <c r="DF28" s="592"/>
      <c r="DG28" s="592"/>
      <c r="DH28" s="592"/>
      <c r="DI28" s="592"/>
      <c r="DJ28" s="592"/>
      <c r="DK28" s="593"/>
      <c r="DL28" s="600">
        <v>1309484</v>
      </c>
      <c r="DM28" s="592"/>
      <c r="DN28" s="592"/>
      <c r="DO28" s="592"/>
      <c r="DP28" s="592"/>
      <c r="DQ28" s="592"/>
      <c r="DR28" s="592"/>
      <c r="DS28" s="592"/>
      <c r="DT28" s="592"/>
      <c r="DU28" s="592"/>
      <c r="DV28" s="593"/>
      <c r="DW28" s="596">
        <v>9.1999999999999993</v>
      </c>
      <c r="DX28" s="623"/>
      <c r="DY28" s="623"/>
      <c r="DZ28" s="623"/>
      <c r="EA28" s="623"/>
      <c r="EB28" s="623"/>
      <c r="EC28" s="624"/>
    </row>
    <row r="29" spans="2:133" ht="11.25" customHeight="1">
      <c r="B29" s="588" t="s">
        <v>285</v>
      </c>
      <c r="C29" s="589"/>
      <c r="D29" s="589"/>
      <c r="E29" s="589"/>
      <c r="F29" s="589"/>
      <c r="G29" s="589"/>
      <c r="H29" s="589"/>
      <c r="I29" s="589"/>
      <c r="J29" s="589"/>
      <c r="K29" s="589"/>
      <c r="L29" s="589"/>
      <c r="M29" s="589"/>
      <c r="N29" s="589"/>
      <c r="O29" s="589"/>
      <c r="P29" s="589"/>
      <c r="Q29" s="590"/>
      <c r="R29" s="591">
        <v>4218</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1373420</v>
      </c>
      <c r="CS29" s="611"/>
      <c r="CT29" s="611"/>
      <c r="CU29" s="611"/>
      <c r="CV29" s="611"/>
      <c r="CW29" s="611"/>
      <c r="CX29" s="611"/>
      <c r="CY29" s="612"/>
      <c r="CZ29" s="625">
        <v>5.0999999999999996</v>
      </c>
      <c r="DA29" s="626"/>
      <c r="DB29" s="626"/>
      <c r="DC29" s="627"/>
      <c r="DD29" s="600">
        <v>1308997</v>
      </c>
      <c r="DE29" s="611"/>
      <c r="DF29" s="611"/>
      <c r="DG29" s="611"/>
      <c r="DH29" s="611"/>
      <c r="DI29" s="611"/>
      <c r="DJ29" s="611"/>
      <c r="DK29" s="612"/>
      <c r="DL29" s="600">
        <v>1308997</v>
      </c>
      <c r="DM29" s="611"/>
      <c r="DN29" s="611"/>
      <c r="DO29" s="611"/>
      <c r="DP29" s="611"/>
      <c r="DQ29" s="611"/>
      <c r="DR29" s="611"/>
      <c r="DS29" s="611"/>
      <c r="DT29" s="611"/>
      <c r="DU29" s="611"/>
      <c r="DV29" s="612"/>
      <c r="DW29" s="596">
        <v>9.1</v>
      </c>
      <c r="DX29" s="623"/>
      <c r="DY29" s="623"/>
      <c r="DZ29" s="623"/>
      <c r="EA29" s="623"/>
      <c r="EB29" s="623"/>
      <c r="EC29" s="624"/>
    </row>
    <row r="30" spans="2:133" ht="11.25" customHeight="1">
      <c r="B30" s="588" t="s">
        <v>290</v>
      </c>
      <c r="C30" s="589"/>
      <c r="D30" s="589"/>
      <c r="E30" s="589"/>
      <c r="F30" s="589"/>
      <c r="G30" s="589"/>
      <c r="H30" s="589"/>
      <c r="I30" s="589"/>
      <c r="J30" s="589"/>
      <c r="K30" s="589"/>
      <c r="L30" s="589"/>
      <c r="M30" s="589"/>
      <c r="N30" s="589"/>
      <c r="O30" s="589"/>
      <c r="P30" s="589"/>
      <c r="Q30" s="590"/>
      <c r="R30" s="591">
        <v>881761</v>
      </c>
      <c r="S30" s="592"/>
      <c r="T30" s="592"/>
      <c r="U30" s="592"/>
      <c r="V30" s="592"/>
      <c r="W30" s="592"/>
      <c r="X30" s="592"/>
      <c r="Y30" s="593"/>
      <c r="Z30" s="594">
        <v>3.2</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98.5</v>
      </c>
      <c r="BH30" s="650"/>
      <c r="BI30" s="650"/>
      <c r="BJ30" s="650"/>
      <c r="BK30" s="650"/>
      <c r="BL30" s="650"/>
      <c r="BM30" s="586">
        <v>94.9</v>
      </c>
      <c r="BN30" s="650"/>
      <c r="BO30" s="650"/>
      <c r="BP30" s="650"/>
      <c r="BQ30" s="651"/>
      <c r="BR30" s="649">
        <v>98.3</v>
      </c>
      <c r="BS30" s="650"/>
      <c r="BT30" s="650"/>
      <c r="BU30" s="650"/>
      <c r="BV30" s="650"/>
      <c r="BW30" s="650"/>
      <c r="BX30" s="586">
        <v>94.5</v>
      </c>
      <c r="BY30" s="650"/>
      <c r="BZ30" s="650"/>
      <c r="CA30" s="650"/>
      <c r="CB30" s="651"/>
      <c r="CD30" s="654"/>
      <c r="CE30" s="655"/>
      <c r="CF30" s="605" t="s">
        <v>293</v>
      </c>
      <c r="CG30" s="606"/>
      <c r="CH30" s="606"/>
      <c r="CI30" s="606"/>
      <c r="CJ30" s="606"/>
      <c r="CK30" s="606"/>
      <c r="CL30" s="606"/>
      <c r="CM30" s="606"/>
      <c r="CN30" s="606"/>
      <c r="CO30" s="606"/>
      <c r="CP30" s="606"/>
      <c r="CQ30" s="607"/>
      <c r="CR30" s="591">
        <v>1210612</v>
      </c>
      <c r="CS30" s="592"/>
      <c r="CT30" s="592"/>
      <c r="CU30" s="592"/>
      <c r="CV30" s="592"/>
      <c r="CW30" s="592"/>
      <c r="CX30" s="592"/>
      <c r="CY30" s="593"/>
      <c r="CZ30" s="625">
        <v>4.5</v>
      </c>
      <c r="DA30" s="626"/>
      <c r="DB30" s="626"/>
      <c r="DC30" s="627"/>
      <c r="DD30" s="600">
        <v>1146767</v>
      </c>
      <c r="DE30" s="592"/>
      <c r="DF30" s="592"/>
      <c r="DG30" s="592"/>
      <c r="DH30" s="592"/>
      <c r="DI30" s="592"/>
      <c r="DJ30" s="592"/>
      <c r="DK30" s="593"/>
      <c r="DL30" s="600">
        <v>1146767</v>
      </c>
      <c r="DM30" s="592"/>
      <c r="DN30" s="592"/>
      <c r="DO30" s="592"/>
      <c r="DP30" s="592"/>
      <c r="DQ30" s="592"/>
      <c r="DR30" s="592"/>
      <c r="DS30" s="592"/>
      <c r="DT30" s="592"/>
      <c r="DU30" s="592"/>
      <c r="DV30" s="593"/>
      <c r="DW30" s="596">
        <v>8</v>
      </c>
      <c r="DX30" s="623"/>
      <c r="DY30" s="623"/>
      <c r="DZ30" s="623"/>
      <c r="EA30" s="623"/>
      <c r="EB30" s="623"/>
      <c r="EC30" s="624"/>
    </row>
    <row r="31" spans="2:133" ht="11.25" customHeight="1">
      <c r="B31" s="588" t="s">
        <v>294</v>
      </c>
      <c r="C31" s="589"/>
      <c r="D31" s="589"/>
      <c r="E31" s="589"/>
      <c r="F31" s="589"/>
      <c r="G31" s="589"/>
      <c r="H31" s="589"/>
      <c r="I31" s="589"/>
      <c r="J31" s="589"/>
      <c r="K31" s="589"/>
      <c r="L31" s="589"/>
      <c r="M31" s="589"/>
      <c r="N31" s="589"/>
      <c r="O31" s="589"/>
      <c r="P31" s="589"/>
      <c r="Q31" s="590"/>
      <c r="R31" s="591">
        <v>910950</v>
      </c>
      <c r="S31" s="592"/>
      <c r="T31" s="592"/>
      <c r="U31" s="592"/>
      <c r="V31" s="592"/>
      <c r="W31" s="592"/>
      <c r="X31" s="592"/>
      <c r="Y31" s="593"/>
      <c r="Z31" s="594">
        <v>3.3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97.8</v>
      </c>
      <c r="BH31" s="611"/>
      <c r="BI31" s="611"/>
      <c r="BJ31" s="611"/>
      <c r="BK31" s="611"/>
      <c r="BL31" s="611"/>
      <c r="BM31" s="597">
        <v>91.9</v>
      </c>
      <c r="BN31" s="647"/>
      <c r="BO31" s="647"/>
      <c r="BP31" s="647"/>
      <c r="BQ31" s="648"/>
      <c r="BR31" s="646">
        <v>97.3</v>
      </c>
      <c r="BS31" s="611"/>
      <c r="BT31" s="611"/>
      <c r="BU31" s="611"/>
      <c r="BV31" s="611"/>
      <c r="BW31" s="611"/>
      <c r="BX31" s="597">
        <v>91</v>
      </c>
      <c r="BY31" s="647"/>
      <c r="BZ31" s="647"/>
      <c r="CA31" s="647"/>
      <c r="CB31" s="648"/>
      <c r="CD31" s="654"/>
      <c r="CE31" s="655"/>
      <c r="CF31" s="605" t="s">
        <v>297</v>
      </c>
      <c r="CG31" s="606"/>
      <c r="CH31" s="606"/>
      <c r="CI31" s="606"/>
      <c r="CJ31" s="606"/>
      <c r="CK31" s="606"/>
      <c r="CL31" s="606"/>
      <c r="CM31" s="606"/>
      <c r="CN31" s="606"/>
      <c r="CO31" s="606"/>
      <c r="CP31" s="606"/>
      <c r="CQ31" s="607"/>
      <c r="CR31" s="591">
        <v>162808</v>
      </c>
      <c r="CS31" s="611"/>
      <c r="CT31" s="611"/>
      <c r="CU31" s="611"/>
      <c r="CV31" s="611"/>
      <c r="CW31" s="611"/>
      <c r="CX31" s="611"/>
      <c r="CY31" s="612"/>
      <c r="CZ31" s="625">
        <v>0.6</v>
      </c>
      <c r="DA31" s="626"/>
      <c r="DB31" s="626"/>
      <c r="DC31" s="627"/>
      <c r="DD31" s="600">
        <v>162230</v>
      </c>
      <c r="DE31" s="611"/>
      <c r="DF31" s="611"/>
      <c r="DG31" s="611"/>
      <c r="DH31" s="611"/>
      <c r="DI31" s="611"/>
      <c r="DJ31" s="611"/>
      <c r="DK31" s="612"/>
      <c r="DL31" s="600">
        <v>162230</v>
      </c>
      <c r="DM31" s="611"/>
      <c r="DN31" s="611"/>
      <c r="DO31" s="611"/>
      <c r="DP31" s="611"/>
      <c r="DQ31" s="611"/>
      <c r="DR31" s="611"/>
      <c r="DS31" s="611"/>
      <c r="DT31" s="611"/>
      <c r="DU31" s="611"/>
      <c r="DV31" s="612"/>
      <c r="DW31" s="596">
        <v>1.1000000000000001</v>
      </c>
      <c r="DX31" s="623"/>
      <c r="DY31" s="623"/>
      <c r="DZ31" s="623"/>
      <c r="EA31" s="623"/>
      <c r="EB31" s="623"/>
      <c r="EC31" s="624"/>
    </row>
    <row r="32" spans="2:133" ht="11.25" customHeight="1">
      <c r="B32" s="588" t="s">
        <v>298</v>
      </c>
      <c r="C32" s="589"/>
      <c r="D32" s="589"/>
      <c r="E32" s="589"/>
      <c r="F32" s="589"/>
      <c r="G32" s="589"/>
      <c r="H32" s="589"/>
      <c r="I32" s="589"/>
      <c r="J32" s="589"/>
      <c r="K32" s="589"/>
      <c r="L32" s="589"/>
      <c r="M32" s="589"/>
      <c r="N32" s="589"/>
      <c r="O32" s="589"/>
      <c r="P32" s="589"/>
      <c r="Q32" s="590"/>
      <c r="R32" s="591">
        <v>331506</v>
      </c>
      <c r="S32" s="592"/>
      <c r="T32" s="592"/>
      <c r="U32" s="592"/>
      <c r="V32" s="592"/>
      <c r="W32" s="592"/>
      <c r="X32" s="592"/>
      <c r="Y32" s="593"/>
      <c r="Z32" s="594">
        <v>1.2</v>
      </c>
      <c r="AA32" s="594"/>
      <c r="AB32" s="594"/>
      <c r="AC32" s="594"/>
      <c r="AD32" s="595" t="s">
        <v>112</v>
      </c>
      <c r="AE32" s="595"/>
      <c r="AF32" s="595"/>
      <c r="AG32" s="595"/>
      <c r="AH32" s="595"/>
      <c r="AI32" s="595"/>
      <c r="AJ32" s="595"/>
      <c r="AK32" s="595"/>
      <c r="AL32" s="596" t="s">
        <v>112</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98.9</v>
      </c>
      <c r="BH32" s="659"/>
      <c r="BI32" s="659"/>
      <c r="BJ32" s="659"/>
      <c r="BK32" s="659"/>
      <c r="BL32" s="659"/>
      <c r="BM32" s="660">
        <v>96.8</v>
      </c>
      <c r="BN32" s="659"/>
      <c r="BO32" s="659"/>
      <c r="BP32" s="659"/>
      <c r="BQ32" s="661"/>
      <c r="BR32" s="658">
        <v>98.9</v>
      </c>
      <c r="BS32" s="659"/>
      <c r="BT32" s="659"/>
      <c r="BU32" s="659"/>
      <c r="BV32" s="659"/>
      <c r="BW32" s="659"/>
      <c r="BX32" s="660">
        <v>96.7</v>
      </c>
      <c r="BY32" s="659"/>
      <c r="BZ32" s="659"/>
      <c r="CA32" s="659"/>
      <c r="CB32" s="661"/>
      <c r="CD32" s="656"/>
      <c r="CE32" s="657"/>
      <c r="CF32" s="605" t="s">
        <v>300</v>
      </c>
      <c r="CG32" s="606"/>
      <c r="CH32" s="606"/>
      <c r="CI32" s="606"/>
      <c r="CJ32" s="606"/>
      <c r="CK32" s="606"/>
      <c r="CL32" s="606"/>
      <c r="CM32" s="606"/>
      <c r="CN32" s="606"/>
      <c r="CO32" s="606"/>
      <c r="CP32" s="606"/>
      <c r="CQ32" s="607"/>
      <c r="CR32" s="591">
        <v>487</v>
      </c>
      <c r="CS32" s="592"/>
      <c r="CT32" s="592"/>
      <c r="CU32" s="592"/>
      <c r="CV32" s="592"/>
      <c r="CW32" s="592"/>
      <c r="CX32" s="592"/>
      <c r="CY32" s="593"/>
      <c r="CZ32" s="625">
        <v>0</v>
      </c>
      <c r="DA32" s="626"/>
      <c r="DB32" s="626"/>
      <c r="DC32" s="627"/>
      <c r="DD32" s="600">
        <v>487</v>
      </c>
      <c r="DE32" s="592"/>
      <c r="DF32" s="592"/>
      <c r="DG32" s="592"/>
      <c r="DH32" s="592"/>
      <c r="DI32" s="592"/>
      <c r="DJ32" s="592"/>
      <c r="DK32" s="593"/>
      <c r="DL32" s="600">
        <v>487</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301</v>
      </c>
      <c r="C33" s="589"/>
      <c r="D33" s="589"/>
      <c r="E33" s="589"/>
      <c r="F33" s="589"/>
      <c r="G33" s="589"/>
      <c r="H33" s="589"/>
      <c r="I33" s="589"/>
      <c r="J33" s="589"/>
      <c r="K33" s="589"/>
      <c r="L33" s="589"/>
      <c r="M33" s="589"/>
      <c r="N33" s="589"/>
      <c r="O33" s="589"/>
      <c r="P33" s="589"/>
      <c r="Q33" s="590"/>
      <c r="R33" s="591">
        <v>1743591</v>
      </c>
      <c r="S33" s="592"/>
      <c r="T33" s="592"/>
      <c r="U33" s="592"/>
      <c r="V33" s="592"/>
      <c r="W33" s="592"/>
      <c r="X33" s="592"/>
      <c r="Y33" s="593"/>
      <c r="Z33" s="594">
        <v>6.3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10157153</v>
      </c>
      <c r="CS33" s="611"/>
      <c r="CT33" s="611"/>
      <c r="CU33" s="611"/>
      <c r="CV33" s="611"/>
      <c r="CW33" s="611"/>
      <c r="CX33" s="611"/>
      <c r="CY33" s="612"/>
      <c r="CZ33" s="625">
        <v>38</v>
      </c>
      <c r="DA33" s="626"/>
      <c r="DB33" s="626"/>
      <c r="DC33" s="627"/>
      <c r="DD33" s="600">
        <v>8310184</v>
      </c>
      <c r="DE33" s="611"/>
      <c r="DF33" s="611"/>
      <c r="DG33" s="611"/>
      <c r="DH33" s="611"/>
      <c r="DI33" s="611"/>
      <c r="DJ33" s="611"/>
      <c r="DK33" s="612"/>
      <c r="DL33" s="600">
        <v>5711775</v>
      </c>
      <c r="DM33" s="611"/>
      <c r="DN33" s="611"/>
      <c r="DO33" s="611"/>
      <c r="DP33" s="611"/>
      <c r="DQ33" s="611"/>
      <c r="DR33" s="611"/>
      <c r="DS33" s="611"/>
      <c r="DT33" s="611"/>
      <c r="DU33" s="611"/>
      <c r="DV33" s="612"/>
      <c r="DW33" s="596">
        <v>39.9</v>
      </c>
      <c r="DX33" s="623"/>
      <c r="DY33" s="623"/>
      <c r="DZ33" s="623"/>
      <c r="EA33" s="623"/>
      <c r="EB33" s="623"/>
      <c r="EC33" s="624"/>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3153496</v>
      </c>
      <c r="CS34" s="592"/>
      <c r="CT34" s="592"/>
      <c r="CU34" s="592"/>
      <c r="CV34" s="592"/>
      <c r="CW34" s="592"/>
      <c r="CX34" s="592"/>
      <c r="CY34" s="593"/>
      <c r="CZ34" s="625">
        <v>11.8</v>
      </c>
      <c r="DA34" s="626"/>
      <c r="DB34" s="626"/>
      <c r="DC34" s="627"/>
      <c r="DD34" s="600">
        <v>2570558</v>
      </c>
      <c r="DE34" s="592"/>
      <c r="DF34" s="592"/>
      <c r="DG34" s="592"/>
      <c r="DH34" s="592"/>
      <c r="DI34" s="592"/>
      <c r="DJ34" s="592"/>
      <c r="DK34" s="593"/>
      <c r="DL34" s="600">
        <v>2488743</v>
      </c>
      <c r="DM34" s="592"/>
      <c r="DN34" s="592"/>
      <c r="DO34" s="592"/>
      <c r="DP34" s="592"/>
      <c r="DQ34" s="592"/>
      <c r="DR34" s="592"/>
      <c r="DS34" s="592"/>
      <c r="DT34" s="592"/>
      <c r="DU34" s="592"/>
      <c r="DV34" s="593"/>
      <c r="DW34" s="596">
        <v>17.399999999999999</v>
      </c>
      <c r="DX34" s="623"/>
      <c r="DY34" s="623"/>
      <c r="DZ34" s="623"/>
      <c r="EA34" s="623"/>
      <c r="EB34" s="623"/>
      <c r="EC34" s="624"/>
    </row>
    <row r="35" spans="2:133" ht="11.25" customHeight="1">
      <c r="B35" s="588" t="s">
        <v>307</v>
      </c>
      <c r="C35" s="589"/>
      <c r="D35" s="589"/>
      <c r="E35" s="589"/>
      <c r="F35" s="589"/>
      <c r="G35" s="589"/>
      <c r="H35" s="589"/>
      <c r="I35" s="589"/>
      <c r="J35" s="589"/>
      <c r="K35" s="589"/>
      <c r="L35" s="589"/>
      <c r="M35" s="589"/>
      <c r="N35" s="589"/>
      <c r="O35" s="589"/>
      <c r="P35" s="589"/>
      <c r="Q35" s="590"/>
      <c r="R35" s="591">
        <v>1467291</v>
      </c>
      <c r="S35" s="592"/>
      <c r="T35" s="592"/>
      <c r="U35" s="592"/>
      <c r="V35" s="592"/>
      <c r="W35" s="592"/>
      <c r="X35" s="592"/>
      <c r="Y35" s="593"/>
      <c r="Z35" s="594">
        <v>5.3</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3367715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105711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120560</v>
      </c>
      <c r="CS35" s="611"/>
      <c r="CT35" s="611"/>
      <c r="CU35" s="611"/>
      <c r="CV35" s="611"/>
      <c r="CW35" s="611"/>
      <c r="CX35" s="611"/>
      <c r="CY35" s="612"/>
      <c r="CZ35" s="625">
        <v>0.5</v>
      </c>
      <c r="DA35" s="626"/>
      <c r="DB35" s="626"/>
      <c r="DC35" s="627"/>
      <c r="DD35" s="600">
        <v>112329</v>
      </c>
      <c r="DE35" s="611"/>
      <c r="DF35" s="611"/>
      <c r="DG35" s="611"/>
      <c r="DH35" s="611"/>
      <c r="DI35" s="611"/>
      <c r="DJ35" s="611"/>
      <c r="DK35" s="612"/>
      <c r="DL35" s="600">
        <v>107364</v>
      </c>
      <c r="DM35" s="611"/>
      <c r="DN35" s="611"/>
      <c r="DO35" s="611"/>
      <c r="DP35" s="611"/>
      <c r="DQ35" s="611"/>
      <c r="DR35" s="611"/>
      <c r="DS35" s="611"/>
      <c r="DT35" s="611"/>
      <c r="DU35" s="611"/>
      <c r="DV35" s="612"/>
      <c r="DW35" s="596">
        <v>0.8</v>
      </c>
      <c r="DX35" s="623"/>
      <c r="DY35" s="623"/>
      <c r="DZ35" s="623"/>
      <c r="EA35" s="623"/>
      <c r="EB35" s="623"/>
      <c r="EC35" s="624"/>
    </row>
    <row r="36" spans="2:133" ht="11.25" customHeight="1">
      <c r="B36" s="634" t="s">
        <v>311</v>
      </c>
      <c r="C36" s="635"/>
      <c r="D36" s="635"/>
      <c r="E36" s="635"/>
      <c r="F36" s="635"/>
      <c r="G36" s="635"/>
      <c r="H36" s="635"/>
      <c r="I36" s="635"/>
      <c r="J36" s="635"/>
      <c r="K36" s="635"/>
      <c r="L36" s="635"/>
      <c r="M36" s="635"/>
      <c r="N36" s="635"/>
      <c r="O36" s="635"/>
      <c r="P36" s="635"/>
      <c r="Q36" s="636"/>
      <c r="R36" s="663">
        <v>27584388</v>
      </c>
      <c r="S36" s="664"/>
      <c r="T36" s="664"/>
      <c r="U36" s="664"/>
      <c r="V36" s="664"/>
      <c r="W36" s="664"/>
      <c r="X36" s="664"/>
      <c r="Y36" s="665"/>
      <c r="Z36" s="666">
        <v>100</v>
      </c>
      <c r="AA36" s="666"/>
      <c r="AB36" s="666"/>
      <c r="AC36" s="666"/>
      <c r="AD36" s="667">
        <v>12842681</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486462</v>
      </c>
      <c r="BA36" s="592"/>
      <c r="BB36" s="592"/>
      <c r="BC36" s="592"/>
      <c r="BD36" s="611"/>
      <c r="BE36" s="611"/>
      <c r="BF36" s="648"/>
      <c r="BG36" s="605" t="s">
        <v>313</v>
      </c>
      <c r="BH36" s="606"/>
      <c r="BI36" s="606"/>
      <c r="BJ36" s="606"/>
      <c r="BK36" s="606"/>
      <c r="BL36" s="606"/>
      <c r="BM36" s="606"/>
      <c r="BN36" s="606"/>
      <c r="BO36" s="606"/>
      <c r="BP36" s="606"/>
      <c r="BQ36" s="606"/>
      <c r="BR36" s="606"/>
      <c r="BS36" s="606"/>
      <c r="BT36" s="606"/>
      <c r="BU36" s="607"/>
      <c r="BV36" s="591">
        <v>-925937</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2587926</v>
      </c>
      <c r="CS36" s="592"/>
      <c r="CT36" s="592"/>
      <c r="CU36" s="592"/>
      <c r="CV36" s="592"/>
      <c r="CW36" s="592"/>
      <c r="CX36" s="592"/>
      <c r="CY36" s="593"/>
      <c r="CZ36" s="625">
        <v>9.6999999999999993</v>
      </c>
      <c r="DA36" s="626"/>
      <c r="DB36" s="626"/>
      <c r="DC36" s="627"/>
      <c r="DD36" s="600">
        <v>1862909</v>
      </c>
      <c r="DE36" s="592"/>
      <c r="DF36" s="592"/>
      <c r="DG36" s="592"/>
      <c r="DH36" s="592"/>
      <c r="DI36" s="592"/>
      <c r="DJ36" s="592"/>
      <c r="DK36" s="593"/>
      <c r="DL36" s="600">
        <v>1638648</v>
      </c>
      <c r="DM36" s="592"/>
      <c r="DN36" s="592"/>
      <c r="DO36" s="592"/>
      <c r="DP36" s="592"/>
      <c r="DQ36" s="592"/>
      <c r="DR36" s="592"/>
      <c r="DS36" s="592"/>
      <c r="DT36" s="592"/>
      <c r="DU36" s="592"/>
      <c r="DV36" s="593"/>
      <c r="DW36" s="596">
        <v>11.5</v>
      </c>
      <c r="DX36" s="623"/>
      <c r="DY36" s="623"/>
      <c r="DZ36" s="623"/>
      <c r="EA36" s="623"/>
      <c r="EB36" s="623"/>
      <c r="EC36" s="624"/>
    </row>
    <row r="37" spans="2:133" ht="11.25" customHeight="1">
      <c r="AQ37" s="670" t="s">
        <v>315</v>
      </c>
      <c r="AR37" s="671"/>
      <c r="AS37" s="671"/>
      <c r="AT37" s="671"/>
      <c r="AU37" s="671"/>
      <c r="AV37" s="671"/>
      <c r="AW37" s="671"/>
      <c r="AX37" s="671"/>
      <c r="AY37" s="672"/>
      <c r="AZ37" s="591">
        <v>139659</v>
      </c>
      <c r="BA37" s="592"/>
      <c r="BB37" s="592"/>
      <c r="BC37" s="592"/>
      <c r="BD37" s="611"/>
      <c r="BE37" s="611"/>
      <c r="BF37" s="648"/>
      <c r="BG37" s="605" t="s">
        <v>316</v>
      </c>
      <c r="BH37" s="606"/>
      <c r="BI37" s="606"/>
      <c r="BJ37" s="606"/>
      <c r="BK37" s="606"/>
      <c r="BL37" s="606"/>
      <c r="BM37" s="606"/>
      <c r="BN37" s="606"/>
      <c r="BO37" s="606"/>
      <c r="BP37" s="606"/>
      <c r="BQ37" s="606"/>
      <c r="BR37" s="606"/>
      <c r="BS37" s="606"/>
      <c r="BT37" s="606"/>
      <c r="BU37" s="607"/>
      <c r="BV37" s="591">
        <v>12938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588855</v>
      </c>
      <c r="CS37" s="611"/>
      <c r="CT37" s="611"/>
      <c r="CU37" s="611"/>
      <c r="CV37" s="611"/>
      <c r="CW37" s="611"/>
      <c r="CX37" s="611"/>
      <c r="CY37" s="612"/>
      <c r="CZ37" s="625">
        <v>2.2000000000000002</v>
      </c>
      <c r="DA37" s="626"/>
      <c r="DB37" s="626"/>
      <c r="DC37" s="627"/>
      <c r="DD37" s="600">
        <v>588855</v>
      </c>
      <c r="DE37" s="611"/>
      <c r="DF37" s="611"/>
      <c r="DG37" s="611"/>
      <c r="DH37" s="611"/>
      <c r="DI37" s="611"/>
      <c r="DJ37" s="611"/>
      <c r="DK37" s="612"/>
      <c r="DL37" s="600">
        <v>549236</v>
      </c>
      <c r="DM37" s="611"/>
      <c r="DN37" s="611"/>
      <c r="DO37" s="611"/>
      <c r="DP37" s="611"/>
      <c r="DQ37" s="611"/>
      <c r="DR37" s="611"/>
      <c r="DS37" s="611"/>
      <c r="DT37" s="611"/>
      <c r="DU37" s="611"/>
      <c r="DV37" s="612"/>
      <c r="DW37" s="596">
        <v>3.8</v>
      </c>
      <c r="DX37" s="623"/>
      <c r="DY37" s="623"/>
      <c r="DZ37" s="623"/>
      <c r="EA37" s="623"/>
      <c r="EB37" s="623"/>
      <c r="EC37" s="624"/>
    </row>
    <row r="38" spans="2:133" ht="11.25" customHeight="1">
      <c r="AQ38" s="670" t="s">
        <v>318</v>
      </c>
      <c r="AR38" s="671"/>
      <c r="AS38" s="671"/>
      <c r="AT38" s="671"/>
      <c r="AU38" s="671"/>
      <c r="AV38" s="671"/>
      <c r="AW38" s="671"/>
      <c r="AX38" s="671"/>
      <c r="AY38" s="672"/>
      <c r="AZ38" s="591">
        <v>46264</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23937</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3321451</v>
      </c>
      <c r="CS38" s="592"/>
      <c r="CT38" s="592"/>
      <c r="CU38" s="592"/>
      <c r="CV38" s="592"/>
      <c r="CW38" s="592"/>
      <c r="CX38" s="592"/>
      <c r="CY38" s="593"/>
      <c r="CZ38" s="625">
        <v>12.4</v>
      </c>
      <c r="DA38" s="626"/>
      <c r="DB38" s="626"/>
      <c r="DC38" s="627"/>
      <c r="DD38" s="600">
        <v>2805426</v>
      </c>
      <c r="DE38" s="592"/>
      <c r="DF38" s="592"/>
      <c r="DG38" s="592"/>
      <c r="DH38" s="592"/>
      <c r="DI38" s="592"/>
      <c r="DJ38" s="592"/>
      <c r="DK38" s="593"/>
      <c r="DL38" s="600">
        <v>1477020</v>
      </c>
      <c r="DM38" s="592"/>
      <c r="DN38" s="592"/>
      <c r="DO38" s="592"/>
      <c r="DP38" s="592"/>
      <c r="DQ38" s="592"/>
      <c r="DR38" s="592"/>
      <c r="DS38" s="592"/>
      <c r="DT38" s="592"/>
      <c r="DU38" s="592"/>
      <c r="DV38" s="593"/>
      <c r="DW38" s="596">
        <v>10.3</v>
      </c>
      <c r="DX38" s="623"/>
      <c r="DY38" s="623"/>
      <c r="DZ38" s="623"/>
      <c r="EA38" s="623"/>
      <c r="EB38" s="623"/>
      <c r="EC38" s="624"/>
    </row>
    <row r="39" spans="2:133" ht="11.25" customHeight="1">
      <c r="AQ39" s="670" t="s">
        <v>321</v>
      </c>
      <c r="AR39" s="671"/>
      <c r="AS39" s="671"/>
      <c r="AT39" s="671"/>
      <c r="AU39" s="671"/>
      <c r="AV39" s="671"/>
      <c r="AW39" s="671"/>
      <c r="AX39" s="671"/>
      <c r="AY39" s="672"/>
      <c r="AZ39" s="591">
        <v>7939</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74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963720</v>
      </c>
      <c r="CS39" s="611"/>
      <c r="CT39" s="611"/>
      <c r="CU39" s="611"/>
      <c r="CV39" s="611"/>
      <c r="CW39" s="611"/>
      <c r="CX39" s="611"/>
      <c r="CY39" s="612"/>
      <c r="CZ39" s="625">
        <v>3.6</v>
      </c>
      <c r="DA39" s="626"/>
      <c r="DB39" s="626"/>
      <c r="DC39" s="627"/>
      <c r="DD39" s="600">
        <v>958962</v>
      </c>
      <c r="DE39" s="611"/>
      <c r="DF39" s="611"/>
      <c r="DG39" s="611"/>
      <c r="DH39" s="611"/>
      <c r="DI39" s="611"/>
      <c r="DJ39" s="611"/>
      <c r="DK39" s="612"/>
      <c r="DL39" s="600" t="s">
        <v>325</v>
      </c>
      <c r="DM39" s="611"/>
      <c r="DN39" s="611"/>
      <c r="DO39" s="611"/>
      <c r="DP39" s="611"/>
      <c r="DQ39" s="611"/>
      <c r="DR39" s="611"/>
      <c r="DS39" s="611"/>
      <c r="DT39" s="611"/>
      <c r="DU39" s="611"/>
      <c r="DV39" s="612"/>
      <c r="DW39" s="596"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1307724</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88</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10000</v>
      </c>
      <c r="CS40" s="592"/>
      <c r="CT40" s="592"/>
      <c r="CU40" s="592"/>
      <c r="CV40" s="592"/>
      <c r="CW40" s="592"/>
      <c r="CX40" s="592"/>
      <c r="CY40" s="593"/>
      <c r="CZ40" s="625">
        <v>0</v>
      </c>
      <c r="DA40" s="626"/>
      <c r="DB40" s="626"/>
      <c r="DC40" s="627"/>
      <c r="DD40" s="600" t="s">
        <v>325</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1379667</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255</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1730027</v>
      </c>
      <c r="CS42" s="592"/>
      <c r="CT42" s="592"/>
      <c r="CU42" s="592"/>
      <c r="CV42" s="592"/>
      <c r="CW42" s="592"/>
      <c r="CX42" s="592"/>
      <c r="CY42" s="593"/>
      <c r="CZ42" s="625">
        <v>6.5</v>
      </c>
      <c r="DA42" s="674"/>
      <c r="DB42" s="674"/>
      <c r="DC42" s="675"/>
      <c r="DD42" s="600">
        <v>647813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65125</v>
      </c>
      <c r="CS43" s="611"/>
      <c r="CT43" s="611"/>
      <c r="CU43" s="611"/>
      <c r="CV43" s="611"/>
      <c r="CW43" s="611"/>
      <c r="CX43" s="611"/>
      <c r="CY43" s="612"/>
      <c r="CZ43" s="625">
        <v>0.2</v>
      </c>
      <c r="DA43" s="626"/>
      <c r="DB43" s="626"/>
      <c r="DC43" s="627"/>
      <c r="DD43" s="600">
        <v>65125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1730027</v>
      </c>
      <c r="CS44" s="592"/>
      <c r="CT44" s="592"/>
      <c r="CU44" s="592"/>
      <c r="CV44" s="592"/>
      <c r="CW44" s="592"/>
      <c r="CX44" s="592"/>
      <c r="CY44" s="593"/>
      <c r="CZ44" s="625">
        <v>6.5</v>
      </c>
      <c r="DA44" s="674"/>
      <c r="DB44" s="674"/>
      <c r="DC44" s="675"/>
      <c r="DD44" s="600">
        <v>647813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504526</v>
      </c>
      <c r="CS45" s="611"/>
      <c r="CT45" s="611"/>
      <c r="CU45" s="611"/>
      <c r="CV45" s="611"/>
      <c r="CW45" s="611"/>
      <c r="CX45" s="611"/>
      <c r="CY45" s="612"/>
      <c r="CZ45" s="625">
        <v>1.9</v>
      </c>
      <c r="DA45" s="626"/>
      <c r="DB45" s="626"/>
      <c r="DC45" s="627"/>
      <c r="DD45" s="600">
        <v>35053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1225501</v>
      </c>
      <c r="CS46" s="592"/>
      <c r="CT46" s="592"/>
      <c r="CU46" s="592"/>
      <c r="CV46" s="592"/>
      <c r="CW46" s="592"/>
      <c r="CX46" s="592"/>
      <c r="CY46" s="593"/>
      <c r="CZ46" s="625">
        <v>4.5999999999999996</v>
      </c>
      <c r="DA46" s="674"/>
      <c r="DB46" s="674"/>
      <c r="DC46" s="675"/>
      <c r="DD46" s="600">
        <v>612760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325</v>
      </c>
      <c r="CS47" s="611"/>
      <c r="CT47" s="611"/>
      <c r="CU47" s="611"/>
      <c r="CV47" s="611"/>
      <c r="CW47" s="611"/>
      <c r="CX47" s="611"/>
      <c r="CY47" s="612"/>
      <c r="CZ47" s="625" t="s">
        <v>325</v>
      </c>
      <c r="DA47" s="626"/>
      <c r="DB47" s="626"/>
      <c r="DC47" s="627"/>
      <c r="DD47" s="600" t="s">
        <v>325</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325</v>
      </c>
      <c r="CS48" s="592"/>
      <c r="CT48" s="592"/>
      <c r="CU48" s="592"/>
      <c r="CV48" s="592"/>
      <c r="CW48" s="592"/>
      <c r="CX48" s="592"/>
      <c r="CY48" s="593"/>
      <c r="CZ48" s="625" t="s">
        <v>325</v>
      </c>
      <c r="DA48" s="674"/>
      <c r="DB48" s="674"/>
      <c r="DC48" s="675"/>
      <c r="DD48" s="600" t="s">
        <v>325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26746336</v>
      </c>
      <c r="CS49" s="659"/>
      <c r="CT49" s="659"/>
      <c r="CU49" s="659"/>
      <c r="CV49" s="659"/>
      <c r="CW49" s="659"/>
      <c r="CX49" s="659"/>
      <c r="CY49" s="686"/>
      <c r="CZ49" s="687">
        <v>100</v>
      </c>
      <c r="DA49" s="688"/>
      <c r="DB49" s="688"/>
      <c r="DC49" s="689"/>
      <c r="DD49" s="690">
        <v>16612096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G1" zoomScale="70" zoomScaleNormal="25" zoomScaleSheetLayoutView="70" workbookViewId="0">
      <selection activeCell="CH9" sqref="CH9:CL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27376</v>
      </c>
      <c r="R7" s="721"/>
      <c r="S7" s="721"/>
      <c r="T7" s="721"/>
      <c r="U7" s="721"/>
      <c r="V7" s="721">
        <v>26538</v>
      </c>
      <c r="W7" s="721"/>
      <c r="X7" s="721"/>
      <c r="Y7" s="721"/>
      <c r="Z7" s="721"/>
      <c r="AA7" s="721">
        <v>838</v>
      </c>
      <c r="AB7" s="721"/>
      <c r="AC7" s="721"/>
      <c r="AD7" s="721"/>
      <c r="AE7" s="722"/>
      <c r="AF7" s="723">
        <v>789</v>
      </c>
      <c r="AG7" s="724"/>
      <c r="AH7" s="724"/>
      <c r="AI7" s="724"/>
      <c r="AJ7" s="725"/>
      <c r="AK7" s="760">
        <v>882</v>
      </c>
      <c r="AL7" s="761"/>
      <c r="AM7" s="761"/>
      <c r="AN7" s="761"/>
      <c r="AO7" s="761"/>
      <c r="AP7" s="761">
        <v>13887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549</v>
      </c>
      <c r="BS7" s="764" t="s">
        <v>550</v>
      </c>
      <c r="BT7" s="765"/>
      <c r="BU7" s="765"/>
      <c r="BV7" s="765"/>
      <c r="BW7" s="765"/>
      <c r="BX7" s="765"/>
      <c r="BY7" s="765"/>
      <c r="BZ7" s="765"/>
      <c r="CA7" s="765"/>
      <c r="CB7" s="765"/>
      <c r="CC7" s="765"/>
      <c r="CD7" s="765"/>
      <c r="CE7" s="765"/>
      <c r="CF7" s="765"/>
      <c r="CG7" s="766"/>
      <c r="CH7" s="757" t="s">
        <v>551</v>
      </c>
      <c r="CI7" s="758"/>
      <c r="CJ7" s="758"/>
      <c r="CK7" s="758"/>
      <c r="CL7" s="759"/>
      <c r="CM7" s="757">
        <v>22</v>
      </c>
      <c r="CN7" s="758"/>
      <c r="CO7" s="758"/>
      <c r="CP7" s="758"/>
      <c r="CQ7" s="759"/>
      <c r="CR7" s="757">
        <v>5</v>
      </c>
      <c r="CS7" s="758"/>
      <c r="CT7" s="758"/>
      <c r="CU7" s="758"/>
      <c r="CV7" s="759"/>
      <c r="CW7" s="757" t="s">
        <v>532</v>
      </c>
      <c r="CX7" s="758"/>
      <c r="CY7" s="758"/>
      <c r="CZ7" s="758"/>
      <c r="DA7" s="759"/>
      <c r="DB7" s="757">
        <v>340</v>
      </c>
      <c r="DC7" s="758"/>
      <c r="DD7" s="758"/>
      <c r="DE7" s="758"/>
      <c r="DF7" s="759"/>
      <c r="DG7" s="757" t="s">
        <v>532</v>
      </c>
      <c r="DH7" s="758"/>
      <c r="DI7" s="758"/>
      <c r="DJ7" s="758"/>
      <c r="DK7" s="759"/>
      <c r="DL7" s="757" t="s">
        <v>532</v>
      </c>
      <c r="DM7" s="758"/>
      <c r="DN7" s="758"/>
      <c r="DO7" s="758"/>
      <c r="DP7" s="759"/>
      <c r="DQ7" s="757" t="s">
        <v>532</v>
      </c>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260</v>
      </c>
      <c r="R8" s="745"/>
      <c r="S8" s="745"/>
      <c r="T8" s="745"/>
      <c r="U8" s="745"/>
      <c r="V8" s="745">
        <v>260</v>
      </c>
      <c r="W8" s="745"/>
      <c r="X8" s="745"/>
      <c r="Y8" s="745"/>
      <c r="Z8" s="745"/>
      <c r="AA8" s="745" t="s">
        <v>532</v>
      </c>
      <c r="AB8" s="745"/>
      <c r="AC8" s="745"/>
      <c r="AD8" s="745"/>
      <c r="AE8" s="746"/>
      <c r="AF8" s="747" t="s">
        <v>112</v>
      </c>
      <c r="AG8" s="748"/>
      <c r="AH8" s="748"/>
      <c r="AI8" s="748"/>
      <c r="AJ8" s="749"/>
      <c r="AK8" s="750">
        <v>46</v>
      </c>
      <c r="AL8" s="751"/>
      <c r="AM8" s="751"/>
      <c r="AN8" s="751"/>
      <c r="AO8" s="751"/>
      <c r="AP8" s="751" t="s">
        <v>532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789</v>
      </c>
      <c r="AG23" s="780"/>
      <c r="AH23" s="780"/>
      <c r="AI23" s="780"/>
      <c r="AJ23" s="783"/>
      <c r="AK23" s="784"/>
      <c r="AL23" s="785"/>
      <c r="AM23" s="785"/>
      <c r="AN23" s="785"/>
      <c r="AO23" s="785"/>
      <c r="AP23" s="780"/>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9395</v>
      </c>
      <c r="R28" s="809"/>
      <c r="S28" s="809"/>
      <c r="T28" s="809"/>
      <c r="U28" s="809"/>
      <c r="V28" s="809">
        <v>9289</v>
      </c>
      <c r="W28" s="809"/>
      <c r="X28" s="809"/>
      <c r="Y28" s="809"/>
      <c r="Z28" s="809"/>
      <c r="AA28" s="809">
        <v>106</v>
      </c>
      <c r="AB28" s="809"/>
      <c r="AC28" s="809"/>
      <c r="AD28" s="809"/>
      <c r="AE28" s="810"/>
      <c r="AF28" s="811">
        <v>106</v>
      </c>
      <c r="AG28" s="809"/>
      <c r="AH28" s="809"/>
      <c r="AI28" s="809"/>
      <c r="AJ28" s="812"/>
      <c r="AK28" s="813">
        <v>1234</v>
      </c>
      <c r="AL28" s="804"/>
      <c r="AM28" s="804"/>
      <c r="AN28" s="804"/>
      <c r="AO28" s="804"/>
      <c r="AP28" s="804">
        <v>230</v>
      </c>
      <c r="AQ28" s="804"/>
      <c r="AR28" s="804"/>
      <c r="AS28" s="804"/>
      <c r="AT28" s="804"/>
      <c r="AU28" s="804" t="s">
        <v>535</v>
      </c>
      <c r="AV28" s="804"/>
      <c r="AW28" s="804"/>
      <c r="AX28" s="804"/>
      <c r="AY28" s="804"/>
      <c r="AZ28" s="805" t="s">
        <v>532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3953</v>
      </c>
      <c r="R29" s="745"/>
      <c r="S29" s="745"/>
      <c r="T29" s="745"/>
      <c r="U29" s="745"/>
      <c r="V29" s="745">
        <v>3840</v>
      </c>
      <c r="W29" s="745"/>
      <c r="X29" s="745"/>
      <c r="Y29" s="745"/>
      <c r="Z29" s="745"/>
      <c r="AA29" s="745">
        <v>113</v>
      </c>
      <c r="AB29" s="745"/>
      <c r="AC29" s="745"/>
      <c r="AD29" s="745"/>
      <c r="AE29" s="746"/>
      <c r="AF29" s="747">
        <v>113</v>
      </c>
      <c r="AG29" s="748"/>
      <c r="AH29" s="748"/>
      <c r="AI29" s="748"/>
      <c r="AJ29" s="749"/>
      <c r="AK29" s="816">
        <v>761</v>
      </c>
      <c r="AL29" s="817"/>
      <c r="AM29" s="817"/>
      <c r="AN29" s="817"/>
      <c r="AO29" s="817"/>
      <c r="AP29" s="817" t="s">
        <v>535</v>
      </c>
      <c r="AQ29" s="817"/>
      <c r="AR29" s="817"/>
      <c r="AS29" s="817"/>
      <c r="AT29" s="817"/>
      <c r="AU29" s="817" t="s">
        <v>533</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1054</v>
      </c>
      <c r="R30" s="745"/>
      <c r="S30" s="745"/>
      <c r="T30" s="745"/>
      <c r="U30" s="745"/>
      <c r="V30" s="745">
        <v>1016</v>
      </c>
      <c r="W30" s="745"/>
      <c r="X30" s="745"/>
      <c r="Y30" s="745"/>
      <c r="Z30" s="745"/>
      <c r="AA30" s="745">
        <v>38</v>
      </c>
      <c r="AB30" s="745"/>
      <c r="AC30" s="745"/>
      <c r="AD30" s="745"/>
      <c r="AE30" s="746"/>
      <c r="AF30" s="747">
        <v>38</v>
      </c>
      <c r="AG30" s="748"/>
      <c r="AH30" s="748"/>
      <c r="AI30" s="748"/>
      <c r="AJ30" s="749"/>
      <c r="AK30" s="816">
        <v>554</v>
      </c>
      <c r="AL30" s="817"/>
      <c r="AM30" s="817"/>
      <c r="AN30" s="817"/>
      <c r="AO30" s="817"/>
      <c r="AP30" s="817" t="s">
        <v>533</v>
      </c>
      <c r="AQ30" s="817"/>
      <c r="AR30" s="817"/>
      <c r="AS30" s="817"/>
      <c r="AT30" s="817"/>
      <c r="AU30" s="817" t="s">
        <v>535</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1321</v>
      </c>
      <c r="R31" s="745"/>
      <c r="S31" s="745"/>
      <c r="T31" s="745"/>
      <c r="U31" s="745"/>
      <c r="V31" s="745">
        <v>1271</v>
      </c>
      <c r="W31" s="745"/>
      <c r="X31" s="745"/>
      <c r="Y31" s="745"/>
      <c r="Z31" s="745"/>
      <c r="AA31" s="745">
        <v>50</v>
      </c>
      <c r="AB31" s="745"/>
      <c r="AC31" s="745"/>
      <c r="AD31" s="745"/>
      <c r="AE31" s="746"/>
      <c r="AF31" s="747">
        <v>45</v>
      </c>
      <c r="AG31" s="748"/>
      <c r="AH31" s="748"/>
      <c r="AI31" s="748"/>
      <c r="AJ31" s="749"/>
      <c r="AK31" s="816">
        <v>140</v>
      </c>
      <c r="AL31" s="817"/>
      <c r="AM31" s="817"/>
      <c r="AN31" s="817"/>
      <c r="AO31" s="817"/>
      <c r="AP31" s="817">
        <v>2374</v>
      </c>
      <c r="AQ31" s="817"/>
      <c r="AR31" s="817"/>
      <c r="AS31" s="817"/>
      <c r="AT31" s="817"/>
      <c r="AU31" s="817">
        <v>840</v>
      </c>
      <c r="AV31" s="817"/>
      <c r="AW31" s="817"/>
      <c r="AX31" s="817"/>
      <c r="AY31" s="817"/>
      <c r="AZ31" s="818" t="s">
        <v>534</v>
      </c>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506</v>
      </c>
      <c r="R32" s="745"/>
      <c r="S32" s="745"/>
      <c r="T32" s="745"/>
      <c r="U32" s="745"/>
      <c r="V32" s="745">
        <v>479</v>
      </c>
      <c r="W32" s="745"/>
      <c r="X32" s="745"/>
      <c r="Y32" s="745"/>
      <c r="Z32" s="745"/>
      <c r="AA32" s="745">
        <v>27</v>
      </c>
      <c r="AB32" s="745"/>
      <c r="AC32" s="745"/>
      <c r="AD32" s="745"/>
      <c r="AE32" s="746"/>
      <c r="AF32" s="747" t="s">
        <v>112</v>
      </c>
      <c r="AG32" s="748"/>
      <c r="AH32" s="748"/>
      <c r="AI32" s="748"/>
      <c r="AJ32" s="749"/>
      <c r="AK32" s="816">
        <v>487</v>
      </c>
      <c r="AL32" s="817"/>
      <c r="AM32" s="817"/>
      <c r="AN32" s="817"/>
      <c r="AO32" s="817"/>
      <c r="AP32" s="817">
        <v>1085</v>
      </c>
      <c r="AQ32" s="817"/>
      <c r="AR32" s="817"/>
      <c r="AS32" s="817"/>
      <c r="AT32" s="817"/>
      <c r="AU32" s="817">
        <v>929</v>
      </c>
      <c r="AV32" s="817"/>
      <c r="AW32" s="817"/>
      <c r="AX32" s="817"/>
      <c r="AY32" s="817"/>
      <c r="AZ32" s="818" t="s">
        <v>533</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302</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5719</v>
      </c>
      <c r="R68" s="852"/>
      <c r="S68" s="852"/>
      <c r="T68" s="852"/>
      <c r="U68" s="852"/>
      <c r="V68" s="852">
        <v>5659</v>
      </c>
      <c r="W68" s="852"/>
      <c r="X68" s="852"/>
      <c r="Y68" s="852"/>
      <c r="Z68" s="852"/>
      <c r="AA68" s="852">
        <v>59</v>
      </c>
      <c r="AB68" s="852"/>
      <c r="AC68" s="852"/>
      <c r="AD68" s="852"/>
      <c r="AE68" s="852"/>
      <c r="AF68" s="852">
        <v>59</v>
      </c>
      <c r="AG68" s="852"/>
      <c r="AH68" s="852"/>
      <c r="AI68" s="852"/>
      <c r="AJ68" s="852"/>
      <c r="AK68" s="852">
        <v>1598</v>
      </c>
      <c r="AL68" s="852"/>
      <c r="AM68" s="852"/>
      <c r="AN68" s="852"/>
      <c r="AO68" s="852"/>
      <c r="AP68" s="852" t="s">
        <v>535</v>
      </c>
      <c r="AQ68" s="852"/>
      <c r="AR68" s="852"/>
      <c r="AS68" s="852"/>
      <c r="AT68" s="852"/>
      <c r="AU68" s="852" t="s">
        <v>535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1161940</v>
      </c>
      <c r="R69" s="817"/>
      <c r="S69" s="817"/>
      <c r="T69" s="817"/>
      <c r="U69" s="817"/>
      <c r="V69" s="817">
        <v>1129127</v>
      </c>
      <c r="W69" s="817"/>
      <c r="X69" s="817"/>
      <c r="Y69" s="817"/>
      <c r="Z69" s="817"/>
      <c r="AA69" s="817">
        <v>32812</v>
      </c>
      <c r="AB69" s="817"/>
      <c r="AC69" s="817"/>
      <c r="AD69" s="817"/>
      <c r="AE69" s="817"/>
      <c r="AF69" s="817">
        <v>32812</v>
      </c>
      <c r="AG69" s="817"/>
      <c r="AH69" s="817"/>
      <c r="AI69" s="817"/>
      <c r="AJ69" s="817"/>
      <c r="AK69" s="817">
        <v>16486</v>
      </c>
      <c r="AL69" s="817"/>
      <c r="AM69" s="817"/>
      <c r="AN69" s="817"/>
      <c r="AO69" s="817"/>
      <c r="AP69" s="817" t="s">
        <v>535</v>
      </c>
      <c r="AQ69" s="817"/>
      <c r="AR69" s="817"/>
      <c r="AS69" s="817"/>
      <c r="AT69" s="817"/>
      <c r="AU69" s="817" t="s">
        <v>548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10907</v>
      </c>
      <c r="R70" s="817"/>
      <c r="S70" s="817"/>
      <c r="T70" s="817"/>
      <c r="U70" s="817"/>
      <c r="V70" s="817">
        <v>10443</v>
      </c>
      <c r="W70" s="817"/>
      <c r="X70" s="817"/>
      <c r="Y70" s="817"/>
      <c r="Z70" s="817"/>
      <c r="AA70" s="817">
        <v>464</v>
      </c>
      <c r="AB70" s="817"/>
      <c r="AC70" s="817"/>
      <c r="AD70" s="817"/>
      <c r="AE70" s="817"/>
      <c r="AF70" s="817">
        <v>464</v>
      </c>
      <c r="AG70" s="817"/>
      <c r="AH70" s="817"/>
      <c r="AI70" s="817"/>
      <c r="AJ70" s="817"/>
      <c r="AK70" s="817">
        <v>266</v>
      </c>
      <c r="AL70" s="817"/>
      <c r="AM70" s="817"/>
      <c r="AN70" s="817"/>
      <c r="AO70" s="817"/>
      <c r="AP70" s="817">
        <v>10230</v>
      </c>
      <c r="AQ70" s="817"/>
      <c r="AR70" s="817"/>
      <c r="AS70" s="817"/>
      <c r="AT70" s="817"/>
      <c r="AU70" s="817">
        <v>215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430</v>
      </c>
      <c r="R71" s="817"/>
      <c r="S71" s="817"/>
      <c r="T71" s="817"/>
      <c r="U71" s="817"/>
      <c r="V71" s="817">
        <v>408</v>
      </c>
      <c r="W71" s="817"/>
      <c r="X71" s="817"/>
      <c r="Y71" s="817"/>
      <c r="Z71" s="817"/>
      <c r="AA71" s="817">
        <v>22</v>
      </c>
      <c r="AB71" s="817"/>
      <c r="AC71" s="817"/>
      <c r="AD71" s="817"/>
      <c r="AE71" s="817"/>
      <c r="AF71" s="817">
        <v>22</v>
      </c>
      <c r="AG71" s="817"/>
      <c r="AH71" s="817"/>
      <c r="AI71" s="817"/>
      <c r="AJ71" s="817"/>
      <c r="AK71" s="817" t="s">
        <v>532</v>
      </c>
      <c r="AL71" s="817"/>
      <c r="AM71" s="817"/>
      <c r="AN71" s="817"/>
      <c r="AO71" s="817"/>
      <c r="AP71" s="817">
        <v>1048</v>
      </c>
      <c r="AQ71" s="817"/>
      <c r="AR71" s="817"/>
      <c r="AS71" s="817"/>
      <c r="AT71" s="817"/>
      <c r="AU71" s="817">
        <v>200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17386</v>
      </c>
      <c r="R72" s="817"/>
      <c r="S72" s="817"/>
      <c r="T72" s="817"/>
      <c r="U72" s="817"/>
      <c r="V72" s="817">
        <v>17211</v>
      </c>
      <c r="W72" s="817"/>
      <c r="X72" s="817"/>
      <c r="Y72" s="817"/>
      <c r="Z72" s="817"/>
      <c r="AA72" s="817">
        <v>175</v>
      </c>
      <c r="AB72" s="817"/>
      <c r="AC72" s="817"/>
      <c r="AD72" s="817"/>
      <c r="AE72" s="817"/>
      <c r="AF72" s="817">
        <v>6109</v>
      </c>
      <c r="AG72" s="817"/>
      <c r="AH72" s="817"/>
      <c r="AI72" s="817"/>
      <c r="AJ72" s="817"/>
      <c r="AK72" s="817">
        <v>1620</v>
      </c>
      <c r="AL72" s="817"/>
      <c r="AM72" s="817"/>
      <c r="AN72" s="817"/>
      <c r="AO72" s="817"/>
      <c r="AP72" s="817">
        <v>10701</v>
      </c>
      <c r="AQ72" s="817"/>
      <c r="AR72" s="817"/>
      <c r="AS72" s="817"/>
      <c r="AT72" s="817"/>
      <c r="AU72" s="817">
        <v>54</v>
      </c>
      <c r="AV72" s="817"/>
      <c r="AW72" s="817"/>
      <c r="AX72" s="817"/>
      <c r="AY72" s="817"/>
      <c r="AZ72" s="863" t="s">
        <v>547</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145</v>
      </c>
      <c r="R73" s="817"/>
      <c r="S73" s="817"/>
      <c r="T73" s="817"/>
      <c r="U73" s="817"/>
      <c r="V73" s="817">
        <v>109</v>
      </c>
      <c r="W73" s="817"/>
      <c r="X73" s="817"/>
      <c r="Y73" s="817"/>
      <c r="Z73" s="817"/>
      <c r="AA73" s="817">
        <v>36</v>
      </c>
      <c r="AB73" s="817"/>
      <c r="AC73" s="817"/>
      <c r="AD73" s="817"/>
      <c r="AE73" s="817"/>
      <c r="AF73" s="817">
        <v>36</v>
      </c>
      <c r="AG73" s="817"/>
      <c r="AH73" s="817"/>
      <c r="AI73" s="817"/>
      <c r="AJ73" s="817"/>
      <c r="AK73" s="817">
        <v>10</v>
      </c>
      <c r="AL73" s="817"/>
      <c r="AM73" s="817"/>
      <c r="AN73" s="817"/>
      <c r="AO73" s="817"/>
      <c r="AP73" s="817" t="s">
        <v>532</v>
      </c>
      <c r="AQ73" s="817"/>
      <c r="AR73" s="817"/>
      <c r="AS73" s="817"/>
      <c r="AT73" s="817"/>
      <c r="AU73" s="817" t="s">
        <v>532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931</v>
      </c>
      <c r="R74" s="817"/>
      <c r="S74" s="817"/>
      <c r="T74" s="817"/>
      <c r="U74" s="817"/>
      <c r="V74" s="817">
        <v>910</v>
      </c>
      <c r="W74" s="817"/>
      <c r="X74" s="817"/>
      <c r="Y74" s="817"/>
      <c r="Z74" s="817"/>
      <c r="AA74" s="817">
        <v>21</v>
      </c>
      <c r="AB74" s="817"/>
      <c r="AC74" s="817"/>
      <c r="AD74" s="817"/>
      <c r="AE74" s="817"/>
      <c r="AF74" s="817">
        <v>21</v>
      </c>
      <c r="AG74" s="817"/>
      <c r="AH74" s="817"/>
      <c r="AI74" s="817"/>
      <c r="AJ74" s="817"/>
      <c r="AK74" s="817">
        <v>23</v>
      </c>
      <c r="AL74" s="817"/>
      <c r="AM74" s="817"/>
      <c r="AN74" s="817"/>
      <c r="AO74" s="817"/>
      <c r="AP74" s="817" t="s">
        <v>532</v>
      </c>
      <c r="AQ74" s="817"/>
      <c r="AR74" s="817"/>
      <c r="AS74" s="817"/>
      <c r="AT74" s="817"/>
      <c r="AU74" s="817" t="s">
        <v>533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515</v>
      </c>
      <c r="R75" s="866"/>
      <c r="S75" s="866"/>
      <c r="T75" s="866"/>
      <c r="U75" s="816"/>
      <c r="V75" s="867">
        <v>398</v>
      </c>
      <c r="W75" s="866"/>
      <c r="X75" s="866"/>
      <c r="Y75" s="866"/>
      <c r="Z75" s="816"/>
      <c r="AA75" s="867">
        <v>117</v>
      </c>
      <c r="AB75" s="866"/>
      <c r="AC75" s="866"/>
      <c r="AD75" s="866"/>
      <c r="AE75" s="816"/>
      <c r="AF75" s="867">
        <v>117</v>
      </c>
      <c r="AG75" s="866"/>
      <c r="AH75" s="866"/>
      <c r="AI75" s="866"/>
      <c r="AJ75" s="816"/>
      <c r="AK75" s="867">
        <v>85</v>
      </c>
      <c r="AL75" s="866"/>
      <c r="AM75" s="866"/>
      <c r="AN75" s="866"/>
      <c r="AO75" s="816"/>
      <c r="AP75" s="817" t="s">
        <v>532</v>
      </c>
      <c r="AQ75" s="817"/>
      <c r="AR75" s="817"/>
      <c r="AS75" s="817"/>
      <c r="AT75" s="817"/>
      <c r="AU75" s="817" t="s">
        <v>533</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7052</v>
      </c>
      <c r="R76" s="866"/>
      <c r="S76" s="866"/>
      <c r="T76" s="866"/>
      <c r="U76" s="816"/>
      <c r="V76" s="867">
        <v>6840</v>
      </c>
      <c r="W76" s="866"/>
      <c r="X76" s="866"/>
      <c r="Y76" s="866"/>
      <c r="Z76" s="816"/>
      <c r="AA76" s="867">
        <v>212</v>
      </c>
      <c r="AB76" s="866"/>
      <c r="AC76" s="866"/>
      <c r="AD76" s="866"/>
      <c r="AE76" s="816"/>
      <c r="AF76" s="867">
        <v>212</v>
      </c>
      <c r="AG76" s="866"/>
      <c r="AH76" s="866"/>
      <c r="AI76" s="866"/>
      <c r="AJ76" s="816"/>
      <c r="AK76" s="867" t="s">
        <v>532</v>
      </c>
      <c r="AL76" s="866"/>
      <c r="AM76" s="866"/>
      <c r="AN76" s="866"/>
      <c r="AO76" s="816"/>
      <c r="AP76" s="867" t="s">
        <v>532</v>
      </c>
      <c r="AQ76" s="866"/>
      <c r="AR76" s="866"/>
      <c r="AS76" s="866"/>
      <c r="AT76" s="816"/>
      <c r="AU76" s="867" t="s">
        <v>532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545</v>
      </c>
      <c r="C77" s="860"/>
      <c r="D77" s="860"/>
      <c r="E77" s="860"/>
      <c r="F77" s="860"/>
      <c r="G77" s="860"/>
      <c r="H77" s="860"/>
      <c r="I77" s="860"/>
      <c r="J77" s="860"/>
      <c r="K77" s="860"/>
      <c r="L77" s="860"/>
      <c r="M77" s="860"/>
      <c r="N77" s="860"/>
      <c r="O77" s="860"/>
      <c r="P77" s="861"/>
      <c r="Q77" s="865">
        <v>1543</v>
      </c>
      <c r="R77" s="866"/>
      <c r="S77" s="866"/>
      <c r="T77" s="866"/>
      <c r="U77" s="816"/>
      <c r="V77" s="867">
        <v>1500</v>
      </c>
      <c r="W77" s="866"/>
      <c r="X77" s="866"/>
      <c r="Y77" s="866"/>
      <c r="Z77" s="816"/>
      <c r="AA77" s="867">
        <v>43</v>
      </c>
      <c r="AB77" s="866"/>
      <c r="AC77" s="866"/>
      <c r="AD77" s="866"/>
      <c r="AE77" s="816"/>
      <c r="AF77" s="867">
        <v>43</v>
      </c>
      <c r="AG77" s="866"/>
      <c r="AH77" s="866"/>
      <c r="AI77" s="866"/>
      <c r="AJ77" s="816"/>
      <c r="AK77" s="867">
        <v>153</v>
      </c>
      <c r="AL77" s="866"/>
      <c r="AM77" s="866"/>
      <c r="AN77" s="866"/>
      <c r="AO77" s="816"/>
      <c r="AP77" s="867">
        <v>134</v>
      </c>
      <c r="AQ77" s="866"/>
      <c r="AR77" s="866"/>
      <c r="AS77" s="866"/>
      <c r="AT77" s="816"/>
      <c r="AU77" s="867">
        <v>31</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546</v>
      </c>
      <c r="C78" s="860"/>
      <c r="D78" s="860"/>
      <c r="E78" s="860"/>
      <c r="F78" s="860"/>
      <c r="G78" s="860"/>
      <c r="H78" s="860"/>
      <c r="I78" s="860"/>
      <c r="J78" s="860"/>
      <c r="K78" s="860"/>
      <c r="L78" s="860"/>
      <c r="M78" s="860"/>
      <c r="N78" s="860"/>
      <c r="O78" s="860"/>
      <c r="P78" s="861"/>
      <c r="Q78" s="862">
        <v>16</v>
      </c>
      <c r="R78" s="817"/>
      <c r="S78" s="817"/>
      <c r="T78" s="817"/>
      <c r="U78" s="817"/>
      <c r="V78" s="817">
        <v>2</v>
      </c>
      <c r="W78" s="817"/>
      <c r="X78" s="817"/>
      <c r="Y78" s="817"/>
      <c r="Z78" s="817"/>
      <c r="AA78" s="817">
        <v>14</v>
      </c>
      <c r="AB78" s="817"/>
      <c r="AC78" s="817"/>
      <c r="AD78" s="817"/>
      <c r="AE78" s="817"/>
      <c r="AF78" s="817">
        <v>14</v>
      </c>
      <c r="AG78" s="817"/>
      <c r="AH78" s="817"/>
      <c r="AI78" s="817"/>
      <c r="AJ78" s="817"/>
      <c r="AK78" s="817" t="s">
        <v>532</v>
      </c>
      <c r="AL78" s="817"/>
      <c r="AM78" s="817"/>
      <c r="AN78" s="817"/>
      <c r="AO78" s="817"/>
      <c r="AP78" s="817" t="s">
        <v>532</v>
      </c>
      <c r="AQ78" s="817"/>
      <c r="AR78" s="817"/>
      <c r="AS78" s="817"/>
      <c r="AT78" s="817"/>
      <c r="AU78" s="817" t="s">
        <v>532</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287</v>
      </c>
      <c r="AG109" s="881"/>
      <c r="AH109" s="881"/>
      <c r="AI109" s="881"/>
      <c r="AJ109" s="882"/>
      <c r="AK109" s="880" t="s">
        <v>286</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287</v>
      </c>
      <c r="BW109" s="881"/>
      <c r="BX109" s="881"/>
      <c r="BY109" s="881"/>
      <c r="BZ109" s="882"/>
      <c r="CA109" s="880" t="s">
        <v>286</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287</v>
      </c>
      <c r="DM109" s="881"/>
      <c r="DN109" s="881"/>
      <c r="DO109" s="881"/>
      <c r="DP109" s="882"/>
      <c r="DQ109" s="880" t="s">
        <v>286</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1599065</v>
      </c>
      <c r="AB110" s="888"/>
      <c r="AC110" s="888"/>
      <c r="AD110" s="888"/>
      <c r="AE110" s="889"/>
      <c r="AF110" s="890">
        <v>1363152</v>
      </c>
      <c r="AG110" s="888"/>
      <c r="AH110" s="888"/>
      <c r="AI110" s="888"/>
      <c r="AJ110" s="889"/>
      <c r="AK110" s="890">
        <v>1376534</v>
      </c>
      <c r="AL110" s="888"/>
      <c r="AM110" s="888"/>
      <c r="AN110" s="888"/>
      <c r="AO110" s="889"/>
      <c r="AP110" s="891">
        <v>11.1</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12780352</v>
      </c>
      <c r="BR110" s="925"/>
      <c r="BS110" s="925"/>
      <c r="BT110" s="925"/>
      <c r="BU110" s="925"/>
      <c r="BV110" s="925">
        <v>13356515</v>
      </c>
      <c r="BW110" s="925"/>
      <c r="BX110" s="925"/>
      <c r="BY110" s="925"/>
      <c r="BZ110" s="925"/>
      <c r="CA110" s="925">
        <v>13886670</v>
      </c>
      <c r="CB110" s="925"/>
      <c r="CC110" s="925"/>
      <c r="CD110" s="925"/>
      <c r="CE110" s="925"/>
      <c r="CF110" s="939">
        <v>112.2</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337520</v>
      </c>
      <c r="BR111" s="918"/>
      <c r="BS111" s="918"/>
      <c r="BT111" s="918"/>
      <c r="BU111" s="918"/>
      <c r="BV111" s="918">
        <v>473812</v>
      </c>
      <c r="BW111" s="918"/>
      <c r="BX111" s="918"/>
      <c r="BY111" s="918"/>
      <c r="BZ111" s="918"/>
      <c r="CA111" s="918">
        <v>519977</v>
      </c>
      <c r="CB111" s="918"/>
      <c r="CC111" s="918"/>
      <c r="CD111" s="918"/>
      <c r="CE111" s="918"/>
      <c r="CF111" s="912">
        <v>4.2</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2533052</v>
      </c>
      <c r="BR112" s="918"/>
      <c r="BS112" s="918"/>
      <c r="BT112" s="918"/>
      <c r="BU112" s="918"/>
      <c r="BV112" s="918">
        <v>2205256</v>
      </c>
      <c r="BW112" s="918"/>
      <c r="BX112" s="918"/>
      <c r="BY112" s="918"/>
      <c r="BZ112" s="918"/>
      <c r="CA112" s="918">
        <v>1769059</v>
      </c>
      <c r="CB112" s="918"/>
      <c r="CC112" s="918"/>
      <c r="CD112" s="918"/>
      <c r="CE112" s="918"/>
      <c r="CF112" s="912">
        <v>14.3</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399521</v>
      </c>
      <c r="AB113" s="932"/>
      <c r="AC113" s="932"/>
      <c r="AD113" s="932"/>
      <c r="AE113" s="933"/>
      <c r="AF113" s="934">
        <v>382482</v>
      </c>
      <c r="AG113" s="932"/>
      <c r="AH113" s="932"/>
      <c r="AI113" s="932"/>
      <c r="AJ113" s="933"/>
      <c r="AK113" s="934">
        <v>233226</v>
      </c>
      <c r="AL113" s="932"/>
      <c r="AM113" s="932"/>
      <c r="AN113" s="932"/>
      <c r="AO113" s="933"/>
      <c r="AP113" s="935">
        <v>1.9</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711045</v>
      </c>
      <c r="BR113" s="918"/>
      <c r="BS113" s="918"/>
      <c r="BT113" s="918"/>
      <c r="BU113" s="918"/>
      <c r="BV113" s="918">
        <v>580599</v>
      </c>
      <c r="BW113" s="918"/>
      <c r="BX113" s="918"/>
      <c r="BY113" s="918"/>
      <c r="BZ113" s="918"/>
      <c r="CA113" s="918">
        <v>499498</v>
      </c>
      <c r="CB113" s="918"/>
      <c r="CC113" s="918"/>
      <c r="CD113" s="918"/>
      <c r="CE113" s="918"/>
      <c r="CF113" s="912">
        <v>4</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117099</v>
      </c>
      <c r="AB114" s="957"/>
      <c r="AC114" s="957"/>
      <c r="AD114" s="957"/>
      <c r="AE114" s="958"/>
      <c r="AF114" s="959">
        <v>119098</v>
      </c>
      <c r="AG114" s="957"/>
      <c r="AH114" s="957"/>
      <c r="AI114" s="957"/>
      <c r="AJ114" s="958"/>
      <c r="AK114" s="959">
        <v>85577</v>
      </c>
      <c r="AL114" s="957"/>
      <c r="AM114" s="957"/>
      <c r="AN114" s="957"/>
      <c r="AO114" s="958"/>
      <c r="AP114" s="960">
        <v>0.7</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3773927</v>
      </c>
      <c r="BR114" s="918"/>
      <c r="BS114" s="918"/>
      <c r="BT114" s="918"/>
      <c r="BU114" s="918"/>
      <c r="BV114" s="918">
        <v>3693766</v>
      </c>
      <c r="BW114" s="918"/>
      <c r="BX114" s="918"/>
      <c r="BY114" s="918"/>
      <c r="BZ114" s="918"/>
      <c r="CA114" s="918">
        <v>3525128</v>
      </c>
      <c r="CB114" s="918"/>
      <c r="CC114" s="918"/>
      <c r="CD114" s="918"/>
      <c r="CE114" s="918"/>
      <c r="CF114" s="912">
        <v>28.5</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45223</v>
      </c>
      <c r="AB115" s="932"/>
      <c r="AC115" s="932"/>
      <c r="AD115" s="932"/>
      <c r="AE115" s="933"/>
      <c r="AF115" s="934">
        <v>45221</v>
      </c>
      <c r="AG115" s="932"/>
      <c r="AH115" s="932"/>
      <c r="AI115" s="932"/>
      <c r="AJ115" s="933"/>
      <c r="AK115" s="934">
        <v>41273</v>
      </c>
      <c r="AL115" s="932"/>
      <c r="AM115" s="932"/>
      <c r="AN115" s="932"/>
      <c r="AO115" s="933"/>
      <c r="AP115" s="935">
        <v>0.3</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252450</v>
      </c>
      <c r="DH115" s="957"/>
      <c r="DI115" s="957"/>
      <c r="DJ115" s="957"/>
      <c r="DK115" s="958"/>
      <c r="DL115" s="959">
        <v>252450</v>
      </c>
      <c r="DM115" s="957"/>
      <c r="DN115" s="957"/>
      <c r="DO115" s="957"/>
      <c r="DP115" s="958"/>
      <c r="DQ115" s="959">
        <v>339883</v>
      </c>
      <c r="DR115" s="957"/>
      <c r="DS115" s="957"/>
      <c r="DT115" s="957"/>
      <c r="DU115" s="958"/>
      <c r="DV115" s="960">
        <v>2.7</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85070</v>
      </c>
      <c r="DH116" s="957"/>
      <c r="DI116" s="957"/>
      <c r="DJ116" s="957"/>
      <c r="DK116" s="958"/>
      <c r="DL116" s="959">
        <v>221362</v>
      </c>
      <c r="DM116" s="957"/>
      <c r="DN116" s="957"/>
      <c r="DO116" s="957"/>
      <c r="DP116" s="958"/>
      <c r="DQ116" s="959">
        <v>180094</v>
      </c>
      <c r="DR116" s="957"/>
      <c r="DS116" s="957"/>
      <c r="DT116" s="957"/>
      <c r="DU116" s="958"/>
      <c r="DV116" s="960">
        <v>1.5</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2160908</v>
      </c>
      <c r="AB117" s="964"/>
      <c r="AC117" s="964"/>
      <c r="AD117" s="964"/>
      <c r="AE117" s="965"/>
      <c r="AF117" s="963">
        <v>1909953</v>
      </c>
      <c r="AG117" s="964"/>
      <c r="AH117" s="964"/>
      <c r="AI117" s="964"/>
      <c r="AJ117" s="965"/>
      <c r="AK117" s="963">
        <v>1736610</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287</v>
      </c>
      <c r="AG118" s="881"/>
      <c r="AH118" s="881"/>
      <c r="AI118" s="881"/>
      <c r="AJ118" s="882"/>
      <c r="AK118" s="880" t="s">
        <v>286</v>
      </c>
      <c r="AL118" s="881"/>
      <c r="AM118" s="881"/>
      <c r="AN118" s="881"/>
      <c r="AO118" s="882"/>
      <c r="AP118" s="988" t="s">
        <v>402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430</v>
      </c>
      <c r="BP118" s="992"/>
      <c r="BQ118" s="983">
        <v>20135896</v>
      </c>
      <c r="BR118" s="984"/>
      <c r="BS118" s="984"/>
      <c r="BT118" s="984"/>
      <c r="BU118" s="984"/>
      <c r="BV118" s="984">
        <v>20309948</v>
      </c>
      <c r="BW118" s="984"/>
      <c r="BX118" s="984"/>
      <c r="BY118" s="984"/>
      <c r="BZ118" s="984"/>
      <c r="CA118" s="984">
        <v>20200332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4946486</v>
      </c>
      <c r="BR119" s="925"/>
      <c r="BS119" s="925"/>
      <c r="BT119" s="925"/>
      <c r="BU119" s="925"/>
      <c r="BV119" s="925">
        <v>4703626</v>
      </c>
      <c r="BW119" s="925"/>
      <c r="BX119" s="925"/>
      <c r="BY119" s="925"/>
      <c r="BZ119" s="925"/>
      <c r="CA119" s="925">
        <v>4685651</v>
      </c>
      <c r="CB119" s="925"/>
      <c r="CC119" s="925"/>
      <c r="CD119" s="925"/>
      <c r="CE119" s="925"/>
      <c r="CF119" s="939">
        <v>37.9</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3814731</v>
      </c>
      <c r="BR120" s="918"/>
      <c r="BS120" s="918"/>
      <c r="BT120" s="918"/>
      <c r="BU120" s="918"/>
      <c r="BV120" s="918">
        <v>3063342</v>
      </c>
      <c r="BW120" s="918"/>
      <c r="BX120" s="918"/>
      <c r="BY120" s="918"/>
      <c r="BZ120" s="918"/>
      <c r="CA120" s="918">
        <v>2691118</v>
      </c>
      <c r="CB120" s="918"/>
      <c r="CC120" s="918"/>
      <c r="CD120" s="918"/>
      <c r="CE120" s="918"/>
      <c r="CF120" s="912">
        <v>21.7</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1108646</v>
      </c>
      <c r="DH120" s="925"/>
      <c r="DI120" s="925"/>
      <c r="DJ120" s="925"/>
      <c r="DK120" s="925"/>
      <c r="DL120" s="925">
        <v>1042549</v>
      </c>
      <c r="DM120" s="925"/>
      <c r="DN120" s="925"/>
      <c r="DO120" s="925"/>
      <c r="DP120" s="925"/>
      <c r="DQ120" s="925">
        <v>928784</v>
      </c>
      <c r="DR120" s="925"/>
      <c r="DS120" s="925"/>
      <c r="DT120" s="925"/>
      <c r="DU120" s="925"/>
      <c r="DV120" s="926">
        <v>7.5</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12795095</v>
      </c>
      <c r="BR121" s="984"/>
      <c r="BS121" s="984"/>
      <c r="BT121" s="984"/>
      <c r="BU121" s="984"/>
      <c r="BV121" s="984">
        <v>13137532</v>
      </c>
      <c r="BW121" s="984"/>
      <c r="BX121" s="984"/>
      <c r="BY121" s="984"/>
      <c r="BZ121" s="984"/>
      <c r="CA121" s="984">
        <v>13512401</v>
      </c>
      <c r="CB121" s="984"/>
      <c r="CC121" s="984"/>
      <c r="CD121" s="984"/>
      <c r="CE121" s="984"/>
      <c r="CF121" s="1022">
        <v>109.2</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1424406</v>
      </c>
      <c r="DH121" s="918"/>
      <c r="DI121" s="918"/>
      <c r="DJ121" s="918"/>
      <c r="DK121" s="918"/>
      <c r="DL121" s="918">
        <v>1162707</v>
      </c>
      <c r="DM121" s="918"/>
      <c r="DN121" s="918"/>
      <c r="DO121" s="918"/>
      <c r="DP121" s="918"/>
      <c r="DQ121" s="918">
        <v>840275</v>
      </c>
      <c r="DR121" s="918"/>
      <c r="DS121" s="918"/>
      <c r="DT121" s="918"/>
      <c r="DU121" s="918"/>
      <c r="DV121" s="919">
        <v>6.8</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439</v>
      </c>
      <c r="BP122" s="992"/>
      <c r="BQ122" s="1032">
        <v>21556312</v>
      </c>
      <c r="BR122" s="1033"/>
      <c r="BS122" s="1033"/>
      <c r="BT122" s="1033"/>
      <c r="BU122" s="1033"/>
      <c r="BV122" s="1033">
        <v>20904500</v>
      </c>
      <c r="BW122" s="1033"/>
      <c r="BX122" s="1033"/>
      <c r="BY122" s="1033"/>
      <c r="BZ122" s="1033"/>
      <c r="CA122" s="1033">
        <v>20889170</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45215</v>
      </c>
      <c r="AB123" s="957"/>
      <c r="AC123" s="957"/>
      <c r="AD123" s="957"/>
      <c r="AE123" s="958"/>
      <c r="AF123" s="959">
        <v>45215</v>
      </c>
      <c r="AG123" s="957"/>
      <c r="AH123" s="957"/>
      <c r="AI123" s="957"/>
      <c r="AJ123" s="958"/>
      <c r="AK123" s="959">
        <v>41268</v>
      </c>
      <c r="AL123" s="957"/>
      <c r="AM123" s="957"/>
      <c r="AN123" s="957"/>
      <c r="AO123" s="958"/>
      <c r="AP123" s="960">
        <v>0.3</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8</v>
      </c>
      <c r="AB126" s="957"/>
      <c r="AC126" s="957"/>
      <c r="AD126" s="957"/>
      <c r="AE126" s="958"/>
      <c r="AF126" s="959">
        <v>6</v>
      </c>
      <c r="AG126" s="957"/>
      <c r="AH126" s="957"/>
      <c r="AI126" s="957"/>
      <c r="AJ126" s="958"/>
      <c r="AK126" s="959">
        <v>5</v>
      </c>
      <c r="AL126" s="957"/>
      <c r="AM126" s="957"/>
      <c r="AN126" s="957"/>
      <c r="AO126" s="958"/>
      <c r="AP126" s="960">
        <v>0</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12.89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550368</v>
      </c>
      <c r="AB128" s="1088"/>
      <c r="AC128" s="1088"/>
      <c r="AD128" s="1088"/>
      <c r="AE128" s="1089"/>
      <c r="AF128" s="1090">
        <v>493463</v>
      </c>
      <c r="AG128" s="1088"/>
      <c r="AH128" s="1088"/>
      <c r="AI128" s="1088"/>
      <c r="AJ128" s="1089"/>
      <c r="AK128" s="1090">
        <v>454842</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17.89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13406709</v>
      </c>
      <c r="AB129" s="957"/>
      <c r="AC129" s="957"/>
      <c r="AD129" s="957"/>
      <c r="AE129" s="958"/>
      <c r="AF129" s="959">
        <v>13541815</v>
      </c>
      <c r="AG129" s="957"/>
      <c r="AH129" s="957"/>
      <c r="AI129" s="957"/>
      <c r="AJ129" s="958"/>
      <c r="AK129" s="959">
        <v>13667516</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1316766</v>
      </c>
      <c r="AB130" s="957"/>
      <c r="AC130" s="957"/>
      <c r="AD130" s="957"/>
      <c r="AE130" s="958"/>
      <c r="AF130" s="959">
        <v>1307905</v>
      </c>
      <c r="AG130" s="957"/>
      <c r="AH130" s="957"/>
      <c r="AI130" s="957"/>
      <c r="AJ130" s="958"/>
      <c r="AK130" s="959">
        <v>1291393</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12089943</v>
      </c>
      <c r="AB131" s="996"/>
      <c r="AC131" s="996"/>
      <c r="AD131" s="996"/>
      <c r="AE131" s="997"/>
      <c r="AF131" s="998">
        <v>12233910</v>
      </c>
      <c r="AG131" s="996"/>
      <c r="AH131" s="996"/>
      <c r="AI131" s="996"/>
      <c r="AJ131" s="997"/>
      <c r="AK131" s="998">
        <v>12376123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2.429903929</v>
      </c>
      <c r="AB132" s="1102"/>
      <c r="AC132" s="1102"/>
      <c r="AD132" s="1102"/>
      <c r="AE132" s="1103"/>
      <c r="AF132" s="1104">
        <v>0.88757396399999999</v>
      </c>
      <c r="AG132" s="1102"/>
      <c r="AH132" s="1102"/>
      <c r="AI132" s="1102"/>
      <c r="AJ132" s="1103"/>
      <c r="AK132" s="1104">
        <v>-7.7770720000000002E-2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2</v>
      </c>
      <c r="AB133" s="1109"/>
      <c r="AC133" s="1109"/>
      <c r="AD133" s="1109"/>
      <c r="AE133" s="1110"/>
      <c r="AF133" s="1108">
        <v>2</v>
      </c>
      <c r="AG133" s="1109"/>
      <c r="AH133" s="1109"/>
      <c r="AI133" s="1109"/>
      <c r="AJ133" s="1110"/>
      <c r="AK133" s="1108">
        <v>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1" zoomScaleNormal="85" zoomScaleSheetLayoutView="55" workbookViewId="0">
      <selection activeCell="AG29" sqref="AG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3625107</v>
      </c>
      <c r="L9" s="264">
        <v>50231</v>
      </c>
      <c r="M9" s="265">
        <v>64737</v>
      </c>
      <c r="N9" s="266">
        <v>-22.4</v>
      </c>
    </row>
    <row r="10" spans="1:16">
      <c r="A10" s="248"/>
      <c r="B10" s="244"/>
      <c r="C10" s="244"/>
      <c r="D10" s="244"/>
      <c r="E10" s="244"/>
      <c r="F10" s="244"/>
      <c r="G10" s="1117" t="s">
        <v>472</v>
      </c>
      <c r="H10" s="1118"/>
      <c r="I10" s="1118"/>
      <c r="J10" s="1119"/>
      <c r="K10" s="267">
        <v>45475</v>
      </c>
      <c r="L10" s="268">
        <v>630</v>
      </c>
      <c r="M10" s="269">
        <v>4418</v>
      </c>
      <c r="N10" s="270">
        <v>-85.7</v>
      </c>
    </row>
    <row r="11" spans="1:16" ht="13.5" customHeight="1">
      <c r="A11" s="248"/>
      <c r="B11" s="244"/>
      <c r="C11" s="244"/>
      <c r="D11" s="244"/>
      <c r="E11" s="244"/>
      <c r="F11" s="244"/>
      <c r="G11" s="1117" t="s">
        <v>473</v>
      </c>
      <c r="H11" s="1118"/>
      <c r="I11" s="1118"/>
      <c r="J11" s="1119"/>
      <c r="K11" s="267">
        <v>52933</v>
      </c>
      <c r="L11" s="268">
        <v>733</v>
      </c>
      <c r="M11" s="269">
        <v>5597</v>
      </c>
      <c r="N11" s="270">
        <v>-86.9</v>
      </c>
    </row>
    <row r="12" spans="1:16" ht="13.5" customHeight="1">
      <c r="A12" s="248"/>
      <c r="B12" s="244"/>
      <c r="C12" s="244"/>
      <c r="D12" s="244"/>
      <c r="E12" s="244"/>
      <c r="F12" s="244"/>
      <c r="G12" s="1117" t="s">
        <v>474</v>
      </c>
      <c r="H12" s="1118"/>
      <c r="I12" s="1118"/>
      <c r="J12" s="1119"/>
      <c r="K12" s="267">
        <v>31413</v>
      </c>
      <c r="L12" s="268">
        <v>435</v>
      </c>
      <c r="M12" s="269">
        <v>967</v>
      </c>
      <c r="N12" s="270">
        <v>-55</v>
      </c>
    </row>
    <row r="13" spans="1:16" ht="13.5" customHeight="1">
      <c r="A13" s="248"/>
      <c r="B13" s="244"/>
      <c r="C13" s="244"/>
      <c r="D13" s="244"/>
      <c r="E13" s="244"/>
      <c r="F13" s="244"/>
      <c r="G13" s="1117" t="s">
        <v>475</v>
      </c>
      <c r="H13" s="1118"/>
      <c r="I13" s="1118"/>
      <c r="J13" s="1119"/>
      <c r="K13" s="267" t="s">
        <v>476</v>
      </c>
      <c r="L13" s="268" t="s">
        <v>476</v>
      </c>
      <c r="M13" s="269">
        <v>2</v>
      </c>
      <c r="N13" s="270" t="s">
        <v>476</v>
      </c>
    </row>
    <row r="14" spans="1:16" ht="13.5" customHeight="1">
      <c r="A14" s="248"/>
      <c r="B14" s="244"/>
      <c r="C14" s="244"/>
      <c r="D14" s="244"/>
      <c r="E14" s="244"/>
      <c r="F14" s="244"/>
      <c r="G14" s="1117" t="s">
        <v>477</v>
      </c>
      <c r="H14" s="1118"/>
      <c r="I14" s="1118"/>
      <c r="J14" s="1119"/>
      <c r="K14" s="267">
        <v>218740</v>
      </c>
      <c r="L14" s="268">
        <v>3031</v>
      </c>
      <c r="M14" s="269">
        <v>2800</v>
      </c>
      <c r="N14" s="270">
        <v>8.3000000000000007</v>
      </c>
    </row>
    <row r="15" spans="1:16" ht="13.5" customHeight="1">
      <c r="A15" s="248"/>
      <c r="B15" s="244"/>
      <c r="C15" s="244"/>
      <c r="D15" s="244"/>
      <c r="E15" s="244"/>
      <c r="F15" s="244"/>
      <c r="G15" s="1117" t="s">
        <v>478</v>
      </c>
      <c r="H15" s="1118"/>
      <c r="I15" s="1118"/>
      <c r="J15" s="1119"/>
      <c r="K15" s="267">
        <v>65125</v>
      </c>
      <c r="L15" s="268">
        <v>902</v>
      </c>
      <c r="M15" s="269">
        <v>1482</v>
      </c>
      <c r="N15" s="270">
        <v>-39.1</v>
      </c>
    </row>
    <row r="16" spans="1:16">
      <c r="A16" s="248"/>
      <c r="B16" s="244"/>
      <c r="C16" s="244"/>
      <c r="D16" s="244"/>
      <c r="E16" s="244"/>
      <c r="F16" s="244"/>
      <c r="G16" s="1120" t="s">
        <v>479</v>
      </c>
      <c r="H16" s="1121"/>
      <c r="I16" s="1121"/>
      <c r="J16" s="1122"/>
      <c r="K16" s="268">
        <v>-319502</v>
      </c>
      <c r="L16" s="268">
        <v>-4427</v>
      </c>
      <c r="M16" s="269">
        <v>-7690</v>
      </c>
      <c r="N16" s="270">
        <v>-42.4</v>
      </c>
    </row>
    <row r="17" spans="1:16">
      <c r="A17" s="248"/>
      <c r="B17" s="244"/>
      <c r="C17" s="244"/>
      <c r="D17" s="244"/>
      <c r="E17" s="244"/>
      <c r="F17" s="244"/>
      <c r="G17" s="1120" t="s">
        <v>171</v>
      </c>
      <c r="H17" s="1121"/>
      <c r="I17" s="1121"/>
      <c r="J17" s="1122"/>
      <c r="K17" s="268">
        <v>3719291</v>
      </c>
      <c r="L17" s="268">
        <v>51536</v>
      </c>
      <c r="M17" s="269">
        <v>72313</v>
      </c>
      <c r="N17" s="270">
        <v>-28.7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4.7</v>
      </c>
      <c r="L21" s="281">
        <v>7.17</v>
      </c>
      <c r="M21" s="282">
        <v>-2.4700000000000002</v>
      </c>
      <c r="N21" s="249"/>
      <c r="O21" s="283"/>
      <c r="P21" s="279"/>
    </row>
    <row r="22" spans="1:16" s="284" customFormat="1">
      <c r="A22" s="279"/>
      <c r="B22" s="249"/>
      <c r="C22" s="249"/>
      <c r="D22" s="249"/>
      <c r="E22" s="249"/>
      <c r="F22" s="249"/>
      <c r="G22" s="1112" t="s">
        <v>485</v>
      </c>
      <c r="H22" s="1113"/>
      <c r="I22" s="1113"/>
      <c r="J22" s="1114"/>
      <c r="K22" s="285">
        <v>99.2</v>
      </c>
      <c r="L22" s="286">
        <v>98.1</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1376534</v>
      </c>
      <c r="L32" s="294">
        <v>19074</v>
      </c>
      <c r="M32" s="295">
        <v>43357</v>
      </c>
      <c r="N32" s="296">
        <v>-56</v>
      </c>
    </row>
    <row r="33" spans="1:16" ht="13.5" customHeight="1">
      <c r="A33" s="248"/>
      <c r="B33" s="244"/>
      <c r="C33" s="244"/>
      <c r="D33" s="244"/>
      <c r="E33" s="244"/>
      <c r="F33" s="244"/>
      <c r="G33" s="1128" t="s">
        <v>490</v>
      </c>
      <c r="H33" s="1129"/>
      <c r="I33" s="1129"/>
      <c r="J33" s="1130"/>
      <c r="K33" s="294" t="s">
        <v>476</v>
      </c>
      <c r="L33" s="294" t="s">
        <v>476</v>
      </c>
      <c r="M33" s="295">
        <v>5</v>
      </c>
      <c r="N33" s="296" t="s">
        <v>476</v>
      </c>
    </row>
    <row r="34" spans="1:16" ht="27" customHeight="1">
      <c r="A34" s="248"/>
      <c r="B34" s="244"/>
      <c r="C34" s="244"/>
      <c r="D34" s="244"/>
      <c r="E34" s="244"/>
      <c r="F34" s="244"/>
      <c r="G34" s="1128" t="s">
        <v>491</v>
      </c>
      <c r="H34" s="1129"/>
      <c r="I34" s="1129"/>
      <c r="J34" s="1130"/>
      <c r="K34" s="294" t="s">
        <v>476</v>
      </c>
      <c r="L34" s="294" t="s">
        <v>476</v>
      </c>
      <c r="M34" s="295">
        <v>40</v>
      </c>
      <c r="N34" s="296" t="s">
        <v>476</v>
      </c>
    </row>
    <row r="35" spans="1:16" ht="27" customHeight="1">
      <c r="A35" s="248"/>
      <c r="B35" s="244"/>
      <c r="C35" s="244"/>
      <c r="D35" s="244"/>
      <c r="E35" s="244"/>
      <c r="F35" s="244"/>
      <c r="G35" s="1128" t="s">
        <v>492</v>
      </c>
      <c r="H35" s="1129"/>
      <c r="I35" s="1129"/>
      <c r="J35" s="1130"/>
      <c r="K35" s="294">
        <v>233226</v>
      </c>
      <c r="L35" s="294">
        <v>3232</v>
      </c>
      <c r="M35" s="295">
        <v>11850</v>
      </c>
      <c r="N35" s="296">
        <v>-72.7</v>
      </c>
    </row>
    <row r="36" spans="1:16" ht="27" customHeight="1">
      <c r="A36" s="248"/>
      <c r="B36" s="244"/>
      <c r="C36" s="244"/>
      <c r="D36" s="244"/>
      <c r="E36" s="244"/>
      <c r="F36" s="244"/>
      <c r="G36" s="1128" t="s">
        <v>493</v>
      </c>
      <c r="H36" s="1129"/>
      <c r="I36" s="1129"/>
      <c r="J36" s="1130"/>
      <c r="K36" s="294">
        <v>85577</v>
      </c>
      <c r="L36" s="294">
        <v>1186</v>
      </c>
      <c r="M36" s="295">
        <v>2171</v>
      </c>
      <c r="N36" s="296">
        <v>-45.4</v>
      </c>
    </row>
    <row r="37" spans="1:16" ht="13.5" customHeight="1">
      <c r="A37" s="248"/>
      <c r="B37" s="244"/>
      <c r="C37" s="244"/>
      <c r="D37" s="244"/>
      <c r="E37" s="244"/>
      <c r="F37" s="244"/>
      <c r="G37" s="1128" t="s">
        <v>494</v>
      </c>
      <c r="H37" s="1129"/>
      <c r="I37" s="1129"/>
      <c r="J37" s="1130"/>
      <c r="K37" s="294">
        <v>41273</v>
      </c>
      <c r="L37" s="294">
        <v>572</v>
      </c>
      <c r="M37" s="295">
        <v>1425</v>
      </c>
      <c r="N37" s="296">
        <v>-59.9</v>
      </c>
    </row>
    <row r="38" spans="1:16" ht="27" customHeight="1">
      <c r="A38" s="248"/>
      <c r="B38" s="244"/>
      <c r="C38" s="244"/>
      <c r="D38" s="244"/>
      <c r="E38" s="244"/>
      <c r="F38" s="244"/>
      <c r="G38" s="1131" t="s">
        <v>495</v>
      </c>
      <c r="H38" s="1132"/>
      <c r="I38" s="1132"/>
      <c r="J38" s="1133"/>
      <c r="K38" s="297" t="s">
        <v>476</v>
      </c>
      <c r="L38" s="297" t="s">
        <v>476</v>
      </c>
      <c r="M38" s="298">
        <v>6</v>
      </c>
      <c r="N38" s="299" t="s">
        <v>476</v>
      </c>
      <c r="O38" s="293"/>
    </row>
    <row r="39" spans="1:16">
      <c r="A39" s="248"/>
      <c r="B39" s="244"/>
      <c r="C39" s="244"/>
      <c r="D39" s="244"/>
      <c r="E39" s="244"/>
      <c r="F39" s="244"/>
      <c r="G39" s="1131" t="s">
        <v>496</v>
      </c>
      <c r="H39" s="1132"/>
      <c r="I39" s="1132"/>
      <c r="J39" s="1133"/>
      <c r="K39" s="300">
        <v>-454842</v>
      </c>
      <c r="L39" s="300">
        <v>-6302</v>
      </c>
      <c r="M39" s="301">
        <v>-5332</v>
      </c>
      <c r="N39" s="302">
        <v>18.2</v>
      </c>
      <c r="O39" s="293"/>
    </row>
    <row r="40" spans="1:16" ht="27" customHeight="1">
      <c r="A40" s="248"/>
      <c r="B40" s="244"/>
      <c r="C40" s="244"/>
      <c r="D40" s="244"/>
      <c r="E40" s="244"/>
      <c r="F40" s="244"/>
      <c r="G40" s="1128" t="s">
        <v>497</v>
      </c>
      <c r="H40" s="1129"/>
      <c r="I40" s="1129"/>
      <c r="J40" s="1130"/>
      <c r="K40" s="300">
        <v>-1291393</v>
      </c>
      <c r="L40" s="300">
        <v>-17894</v>
      </c>
      <c r="M40" s="301">
        <v>-35626</v>
      </c>
      <c r="N40" s="302">
        <v>-49.8</v>
      </c>
      <c r="O40" s="293"/>
    </row>
    <row r="41" spans="1:16">
      <c r="A41" s="248"/>
      <c r="B41" s="244"/>
      <c r="C41" s="244"/>
      <c r="D41" s="244"/>
      <c r="E41" s="244"/>
      <c r="F41" s="244"/>
      <c r="G41" s="1134" t="s">
        <v>281</v>
      </c>
      <c r="H41" s="1135"/>
      <c r="I41" s="1135"/>
      <c r="J41" s="1136"/>
      <c r="K41" s="294">
        <v>-9625</v>
      </c>
      <c r="L41" s="300">
        <v>-133</v>
      </c>
      <c r="M41" s="301">
        <v>17897</v>
      </c>
      <c r="N41" s="302">
        <v>-100.7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2245467</v>
      </c>
      <c r="J51" s="320">
        <v>32010</v>
      </c>
      <c r="K51" s="321">
        <v>69.900000000000006</v>
      </c>
      <c r="L51" s="322">
        <v>38558</v>
      </c>
      <c r="M51" s="323">
        <v>17.3</v>
      </c>
      <c r="N51" s="324">
        <v>52.6</v>
      </c>
    </row>
    <row r="52" spans="1:14">
      <c r="A52" s="248"/>
      <c r="B52" s="244"/>
      <c r="C52" s="244"/>
      <c r="D52" s="244"/>
      <c r="E52" s="244"/>
      <c r="F52" s="244"/>
      <c r="G52" s="325"/>
      <c r="H52" s="326" t="s">
        <v>508</v>
      </c>
      <c r="I52" s="327">
        <v>1292649</v>
      </c>
      <c r="J52" s="328">
        <v>18427</v>
      </c>
      <c r="K52" s="329">
        <v>22.4</v>
      </c>
      <c r="L52" s="330">
        <v>24217</v>
      </c>
      <c r="M52" s="331">
        <v>9.1999999999999993</v>
      </c>
      <c r="N52" s="332">
        <v>13.2</v>
      </c>
    </row>
    <row r="53" spans="1:14">
      <c r="A53" s="248"/>
      <c r="B53" s="244"/>
      <c r="C53" s="244"/>
      <c r="D53" s="244"/>
      <c r="E53" s="244"/>
      <c r="F53" s="244"/>
      <c r="G53" s="310" t="s">
        <v>509</v>
      </c>
      <c r="H53" s="311"/>
      <c r="I53" s="319">
        <v>2232007</v>
      </c>
      <c r="J53" s="320">
        <v>31694</v>
      </c>
      <c r="K53" s="321">
        <v>-1</v>
      </c>
      <c r="L53" s="322">
        <v>40203</v>
      </c>
      <c r="M53" s="323">
        <v>4.3</v>
      </c>
      <c r="N53" s="324">
        <v>-5.3</v>
      </c>
    </row>
    <row r="54" spans="1:14">
      <c r="A54" s="248"/>
      <c r="B54" s="244"/>
      <c r="C54" s="244"/>
      <c r="D54" s="244"/>
      <c r="E54" s="244"/>
      <c r="F54" s="244"/>
      <c r="G54" s="325"/>
      <c r="H54" s="326" t="s">
        <v>508</v>
      </c>
      <c r="I54" s="327">
        <v>1420414</v>
      </c>
      <c r="J54" s="328">
        <v>20170</v>
      </c>
      <c r="K54" s="329">
        <v>9.5</v>
      </c>
      <c r="L54" s="330">
        <v>23352</v>
      </c>
      <c r="M54" s="331">
        <v>-3.6</v>
      </c>
      <c r="N54" s="332">
        <v>13.1</v>
      </c>
    </row>
    <row r="55" spans="1:14">
      <c r="A55" s="248"/>
      <c r="B55" s="244"/>
      <c r="C55" s="244"/>
      <c r="D55" s="244"/>
      <c r="E55" s="244"/>
      <c r="F55" s="244"/>
      <c r="G55" s="310" t="s">
        <v>510</v>
      </c>
      <c r="H55" s="311"/>
      <c r="I55" s="319">
        <v>2292779</v>
      </c>
      <c r="J55" s="320">
        <v>32411</v>
      </c>
      <c r="K55" s="321">
        <v>2.2999999999999998</v>
      </c>
      <c r="L55" s="322">
        <v>47569</v>
      </c>
      <c r="M55" s="323">
        <v>18.3</v>
      </c>
      <c r="N55" s="324">
        <v>-16</v>
      </c>
    </row>
    <row r="56" spans="1:14">
      <c r="A56" s="248"/>
      <c r="B56" s="244"/>
      <c r="C56" s="244"/>
      <c r="D56" s="244"/>
      <c r="E56" s="244"/>
      <c r="F56" s="244"/>
      <c r="G56" s="325"/>
      <c r="H56" s="326" t="s">
        <v>508</v>
      </c>
      <c r="I56" s="327">
        <v>1329769</v>
      </c>
      <c r="J56" s="328">
        <v>18798</v>
      </c>
      <c r="K56" s="329">
        <v>-6.8</v>
      </c>
      <c r="L56" s="330">
        <v>26255</v>
      </c>
      <c r="M56" s="331">
        <v>12.4</v>
      </c>
      <c r="N56" s="332">
        <v>-19.2</v>
      </c>
    </row>
    <row r="57" spans="1:14">
      <c r="A57" s="248"/>
      <c r="B57" s="244"/>
      <c r="C57" s="244"/>
      <c r="D57" s="244"/>
      <c r="E57" s="244"/>
      <c r="F57" s="244"/>
      <c r="G57" s="310" t="s">
        <v>511</v>
      </c>
      <c r="H57" s="311"/>
      <c r="I57" s="319">
        <v>2110287</v>
      </c>
      <c r="J57" s="320">
        <v>29320</v>
      </c>
      <c r="K57" s="321">
        <v>-9.5</v>
      </c>
      <c r="L57" s="322">
        <v>50880</v>
      </c>
      <c r="M57" s="323">
        <v>7</v>
      </c>
      <c r="N57" s="324">
        <v>-16.5</v>
      </c>
    </row>
    <row r="58" spans="1:14">
      <c r="A58" s="248"/>
      <c r="B58" s="244"/>
      <c r="C58" s="244"/>
      <c r="D58" s="244"/>
      <c r="E58" s="244"/>
      <c r="F58" s="244"/>
      <c r="G58" s="325"/>
      <c r="H58" s="326" t="s">
        <v>508</v>
      </c>
      <c r="I58" s="327">
        <v>1274122</v>
      </c>
      <c r="J58" s="328">
        <v>17702</v>
      </c>
      <c r="K58" s="329">
        <v>-5.8</v>
      </c>
      <c r="L58" s="330">
        <v>26879</v>
      </c>
      <c r="M58" s="331">
        <v>2.4</v>
      </c>
      <c r="N58" s="332">
        <v>-8.1999999999999993</v>
      </c>
    </row>
    <row r="59" spans="1:14">
      <c r="A59" s="248"/>
      <c r="B59" s="244"/>
      <c r="C59" s="244"/>
      <c r="D59" s="244"/>
      <c r="E59" s="244"/>
      <c r="F59" s="244"/>
      <c r="G59" s="310" t="s">
        <v>512</v>
      </c>
      <c r="H59" s="311"/>
      <c r="I59" s="319">
        <v>1730027</v>
      </c>
      <c r="J59" s="320">
        <v>23972</v>
      </c>
      <c r="K59" s="321">
        <v>-18.2</v>
      </c>
      <c r="L59" s="322">
        <v>63956</v>
      </c>
      <c r="M59" s="323">
        <v>25.7</v>
      </c>
      <c r="N59" s="324">
        <v>-43.9</v>
      </c>
    </row>
    <row r="60" spans="1:14">
      <c r="A60" s="248"/>
      <c r="B60" s="244"/>
      <c r="C60" s="244"/>
      <c r="D60" s="244"/>
      <c r="E60" s="244"/>
      <c r="F60" s="244"/>
      <c r="G60" s="325"/>
      <c r="H60" s="326" t="s">
        <v>508</v>
      </c>
      <c r="I60" s="333">
        <v>1225501</v>
      </c>
      <c r="J60" s="328">
        <v>16981</v>
      </c>
      <c r="K60" s="329">
        <v>-4.0999999999999996</v>
      </c>
      <c r="L60" s="330">
        <v>29239</v>
      </c>
      <c r="M60" s="331">
        <v>8.8000000000000007</v>
      </c>
      <c r="N60" s="332">
        <v>-12.9</v>
      </c>
    </row>
    <row r="61" spans="1:14">
      <c r="A61" s="248"/>
      <c r="B61" s="244"/>
      <c r="C61" s="244"/>
      <c r="D61" s="244"/>
      <c r="E61" s="244"/>
      <c r="F61" s="244"/>
      <c r="G61" s="310" t="s">
        <v>513</v>
      </c>
      <c r="H61" s="334"/>
      <c r="I61" s="335">
        <v>2122113</v>
      </c>
      <c r="J61" s="336">
        <v>29881</v>
      </c>
      <c r="K61" s="337">
        <v>8.6999999999999993</v>
      </c>
      <c r="L61" s="338">
        <v>48233</v>
      </c>
      <c r="M61" s="339">
        <v>14.5</v>
      </c>
      <c r="N61" s="324">
        <v>-5.8</v>
      </c>
    </row>
    <row r="62" spans="1:14">
      <c r="A62" s="248"/>
      <c r="B62" s="244"/>
      <c r="C62" s="244"/>
      <c r="D62" s="244"/>
      <c r="E62" s="244"/>
      <c r="F62" s="244"/>
      <c r="G62" s="325"/>
      <c r="H62" s="326" t="s">
        <v>508</v>
      </c>
      <c r="I62" s="327">
        <v>1308491</v>
      </c>
      <c r="J62" s="328">
        <v>18416</v>
      </c>
      <c r="K62" s="329">
        <v>3</v>
      </c>
      <c r="L62" s="330">
        <v>25988</v>
      </c>
      <c r="M62" s="331">
        <v>5.8</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8.11</v>
      </c>
      <c r="G47" s="12">
        <v>6.1</v>
      </c>
      <c r="H47" s="12">
        <v>3.21</v>
      </c>
      <c r="I47" s="12">
        <v>4.3</v>
      </c>
      <c r="J47" s="13">
        <v>4.3600000000000003</v>
      </c>
    </row>
    <row r="48" spans="2:10" ht="57.75" customHeight="1">
      <c r="B48" s="14"/>
      <c r="C48" s="1139" t="s">
        <v>4</v>
      </c>
      <c r="D48" s="1139"/>
      <c r="E48" s="1140"/>
      <c r="F48" s="15">
        <v>5.44</v>
      </c>
      <c r="G48" s="16">
        <v>4.13</v>
      </c>
      <c r="H48" s="16">
        <v>7.07</v>
      </c>
      <c r="I48" s="16">
        <v>6.57</v>
      </c>
      <c r="J48" s="17">
        <v>5.77</v>
      </c>
    </row>
    <row r="49" spans="2:10" ht="57.75" customHeight="1" thickBot="1">
      <c r="B49" s="18"/>
      <c r="C49" s="1141" t="s">
        <v>5</v>
      </c>
      <c r="D49" s="1141"/>
      <c r="E49" s="1142"/>
      <c r="F49" s="19">
        <v>0.17</v>
      </c>
      <c r="G49" s="20" t="s">
        <v>520</v>
      </c>
      <c r="H49" s="20">
        <v>0.28000000000000003</v>
      </c>
      <c r="I49" s="20">
        <v>0.69</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election activeCell="K44" sqref="K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5.44</v>
      </c>
      <c r="G34" s="33">
        <v>4.13</v>
      </c>
      <c r="H34" s="33">
        <v>7.07</v>
      </c>
      <c r="I34" s="33">
        <v>6.57</v>
      </c>
      <c r="J34" s="34">
        <v>5.77</v>
      </c>
      <c r="K34" s="22"/>
      <c r="L34" s="22"/>
      <c r="M34" s="22"/>
      <c r="N34" s="22"/>
      <c r="O34" s="22"/>
      <c r="P34" s="22"/>
    </row>
    <row r="35" spans="1:16" ht="39" customHeight="1">
      <c r="A35" s="22"/>
      <c r="B35" s="35"/>
      <c r="C35" s="1143" t="s">
        <v>523</v>
      </c>
      <c r="D35" s="1144"/>
      <c r="E35" s="1145"/>
      <c r="F35" s="36">
        <v>0.41</v>
      </c>
      <c r="G35" s="37">
        <v>0.78</v>
      </c>
      <c r="H35" s="37">
        <v>0.82</v>
      </c>
      <c r="I35" s="37">
        <v>0.91</v>
      </c>
      <c r="J35" s="38">
        <v>0.83</v>
      </c>
      <c r="K35" s="22"/>
      <c r="L35" s="22"/>
      <c r="M35" s="22"/>
      <c r="N35" s="22"/>
      <c r="O35" s="22"/>
      <c r="P35" s="22"/>
    </row>
    <row r="36" spans="1:16" ht="39" customHeight="1">
      <c r="A36" s="22"/>
      <c r="B36" s="35"/>
      <c r="C36" s="1143" t="s">
        <v>524</v>
      </c>
      <c r="D36" s="1144"/>
      <c r="E36" s="1145"/>
      <c r="F36" s="36">
        <v>0.9</v>
      </c>
      <c r="G36" s="37" t="s">
        <v>525</v>
      </c>
      <c r="H36" s="37">
        <v>1.98</v>
      </c>
      <c r="I36" s="37">
        <v>1.7</v>
      </c>
      <c r="J36" s="38">
        <v>0.77</v>
      </c>
      <c r="K36" s="22"/>
      <c r="L36" s="22"/>
      <c r="M36" s="22"/>
      <c r="N36" s="22"/>
      <c r="O36" s="22"/>
      <c r="P36" s="22"/>
    </row>
    <row r="37" spans="1:16" ht="39" customHeight="1">
      <c r="A37" s="22"/>
      <c r="B37" s="35"/>
      <c r="C37" s="1143" t="s">
        <v>526</v>
      </c>
      <c r="D37" s="1144"/>
      <c r="E37" s="1145"/>
      <c r="F37" s="36">
        <v>0.56999999999999995</v>
      </c>
      <c r="G37" s="37">
        <v>0.5</v>
      </c>
      <c r="H37" s="37">
        <v>0.19</v>
      </c>
      <c r="I37" s="37">
        <v>0.67</v>
      </c>
      <c r="J37" s="38">
        <v>0.33</v>
      </c>
      <c r="K37" s="22"/>
      <c r="L37" s="22"/>
      <c r="M37" s="22"/>
      <c r="N37" s="22"/>
      <c r="O37" s="22"/>
      <c r="P37" s="22"/>
    </row>
    <row r="38" spans="1:16" ht="39" customHeight="1">
      <c r="A38" s="22"/>
      <c r="B38" s="35"/>
      <c r="C38" s="1143" t="s">
        <v>527</v>
      </c>
      <c r="D38" s="1144"/>
      <c r="E38" s="1145"/>
      <c r="F38" s="36">
        <v>0.16</v>
      </c>
      <c r="G38" s="37">
        <v>0.08</v>
      </c>
      <c r="H38" s="37">
        <v>0.03</v>
      </c>
      <c r="I38" s="37">
        <v>0.16</v>
      </c>
      <c r="J38" s="38">
        <v>0.28000000000000003</v>
      </c>
      <c r="K38" s="22"/>
      <c r="L38" s="22"/>
      <c r="M38" s="22"/>
      <c r="N38" s="22"/>
      <c r="O38" s="22"/>
      <c r="P38" s="22"/>
    </row>
    <row r="39" spans="1:16" ht="39" customHeight="1">
      <c r="A39" s="22"/>
      <c r="B39" s="35"/>
      <c r="C39" s="1143" t="s">
        <v>528</v>
      </c>
      <c r="D39" s="1144"/>
      <c r="E39" s="1145"/>
      <c r="F39" s="36">
        <v>0</v>
      </c>
      <c r="G39" s="37">
        <v>0</v>
      </c>
      <c r="H39" s="37">
        <v>0</v>
      </c>
      <c r="I39" s="37">
        <v>0</v>
      </c>
      <c r="J39" s="38">
        <v>0</v>
      </c>
      <c r="K39" s="22"/>
      <c r="L39" s="22"/>
      <c r="M39" s="22"/>
      <c r="N39" s="22"/>
      <c r="O39" s="22"/>
      <c r="P39" s="22"/>
    </row>
    <row r="40" spans="1:16" ht="39" customHeight="1">
      <c r="A40" s="22"/>
      <c r="B40" s="35"/>
      <c r="C40" s="1143" t="s">
        <v>529</v>
      </c>
      <c r="D40" s="1144"/>
      <c r="E40" s="1145"/>
      <c r="F40" s="36">
        <v>0.36</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0.04</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1527</v>
      </c>
      <c r="L45" s="60">
        <v>1592</v>
      </c>
      <c r="M45" s="60">
        <v>1599</v>
      </c>
      <c r="N45" s="60">
        <v>1363</v>
      </c>
      <c r="O45" s="61">
        <v>1377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465</v>
      </c>
      <c r="L48" s="64">
        <v>408</v>
      </c>
      <c r="M48" s="64">
        <v>400</v>
      </c>
      <c r="N48" s="64">
        <v>382</v>
      </c>
      <c r="O48" s="65">
        <v>233</v>
      </c>
      <c r="P48" s="48"/>
      <c r="Q48" s="48"/>
      <c r="R48" s="48"/>
      <c r="S48" s="48"/>
      <c r="T48" s="48"/>
      <c r="U48" s="48"/>
    </row>
    <row r="49" spans="1:21" ht="30.75" customHeight="1">
      <c r="A49" s="48"/>
      <c r="B49" s="1161"/>
      <c r="C49" s="1162"/>
      <c r="D49" s="62"/>
      <c r="E49" s="1153" t="s">
        <v>16</v>
      </c>
      <c r="F49" s="1153"/>
      <c r="G49" s="1153"/>
      <c r="H49" s="1153"/>
      <c r="I49" s="1153"/>
      <c r="J49" s="1154"/>
      <c r="K49" s="63">
        <v>137</v>
      </c>
      <c r="L49" s="64">
        <v>116</v>
      </c>
      <c r="M49" s="64">
        <v>117</v>
      </c>
      <c r="N49" s="64">
        <v>119</v>
      </c>
      <c r="O49" s="65">
        <v>86</v>
      </c>
      <c r="P49" s="48"/>
      <c r="Q49" s="48"/>
      <c r="R49" s="48"/>
      <c r="S49" s="48"/>
      <c r="T49" s="48"/>
      <c r="U49" s="48"/>
    </row>
    <row r="50" spans="1:21" ht="30.75" customHeight="1">
      <c r="A50" s="48"/>
      <c r="B50" s="1161"/>
      <c r="C50" s="1162"/>
      <c r="D50" s="62"/>
      <c r="E50" s="1153" t="s">
        <v>17</v>
      </c>
      <c r="F50" s="1153"/>
      <c r="G50" s="1153"/>
      <c r="H50" s="1153"/>
      <c r="I50" s="1153"/>
      <c r="J50" s="1154"/>
      <c r="K50" s="63">
        <v>45</v>
      </c>
      <c r="L50" s="64">
        <v>45</v>
      </c>
      <c r="M50" s="64">
        <v>45</v>
      </c>
      <c r="N50" s="64">
        <v>45</v>
      </c>
      <c r="O50" s="65">
        <v>41</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2038</v>
      </c>
      <c r="L52" s="64">
        <v>1845</v>
      </c>
      <c r="M52" s="64">
        <v>1867</v>
      </c>
      <c r="N52" s="64">
        <v>1801</v>
      </c>
      <c r="O52" s="65">
        <v>1746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136</v>
      </c>
      <c r="L53" s="69">
        <v>316</v>
      </c>
      <c r="M53" s="69">
        <v>294</v>
      </c>
      <c r="N53" s="69">
        <v>108</v>
      </c>
      <c r="O53" s="70">
        <v>-9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WS9593</cp:lastModifiedBy>
  <cp:lastPrinted>2015-04-22T04:58:15Z</cp:lastPrinted>
  <dcterms:created xsi:type="dcterms:W3CDTF">2015-02-17T06:34:51Z</dcterms:created>
  <dcterms:modified xsi:type="dcterms:W3CDTF">2020-03-18T05:22:24Z</dcterms:modified>
  <cp:category/>
</cp:coreProperties>
</file>