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bookViews>
  <sheets>
    <sheet name="総括表" sheetId="20" r:id="rId1"/>
    <sheet name="普通会計の状況" sheetId="21" r:id="rId2"/>
    <sheet name="各会計、関係団体の財政状況及び健全化判断比率" sheetId="22" r:id="rId3"/>
    <sheet name="財政比較分析表" sheetId="23" r:id="rId4"/>
    <sheet name="経常経費分析表（経常収支比率の分析）" sheetId="24" r:id="rId5"/>
    <sheet name="経常経費分析表（人件費・公債費・普通建設事業費の分析）" sheetId="25" r:id="rId6"/>
    <sheet name="性質別歳出決算分析表（住民一人当たりのコスト）" sheetId="26" r:id="rId7"/>
    <sheet name="目的別歳出決算分析表（住民一人当たりのコスト）" sheetId="27" r:id="rId8"/>
    <sheet name="実質収支比率等に係る経年分析" sheetId="28" r:id="rId9"/>
    <sheet name="連結実質赤字比率に係る赤字・黒字の構成分析" sheetId="29" r:id="rId10"/>
    <sheet name="実質公債費比率（分子）の構造" sheetId="30" r:id="rId11"/>
    <sheet name="将来負担比率（分子）の構造" sheetId="31" r:id="rId12"/>
    <sheet name="基金残高に係る経年分析" sheetId="32"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0" l="1"/>
  <c r="CQ43" i="20"/>
  <c r="CO43" i="20"/>
  <c r="BY43" i="20"/>
  <c r="BE43" i="20"/>
  <c r="AM43" i="20"/>
  <c r="U43" i="20"/>
  <c r="E43" i="20"/>
  <c r="C43" i="20"/>
  <c r="DG42" i="20"/>
  <c r="CQ42" i="20"/>
  <c r="CO42" i="20" s="1"/>
  <c r="BY42" i="20"/>
  <c r="BE42" i="20"/>
  <c r="AM42" i="20"/>
  <c r="U42" i="20"/>
  <c r="E42" i="20"/>
  <c r="C42" i="20"/>
  <c r="DG41" i="20"/>
  <c r="CQ41" i="20"/>
  <c r="CO41" i="20" s="1"/>
  <c r="BY41" i="20"/>
  <c r="BE41" i="20"/>
  <c r="AM41" i="20"/>
  <c r="U41" i="20"/>
  <c r="E41" i="20"/>
  <c r="C41" i="20"/>
  <c r="DG40" i="20"/>
  <c r="CQ40" i="20"/>
  <c r="CO40" i="20" s="1"/>
  <c r="BY40" i="20"/>
  <c r="BE40" i="20"/>
  <c r="AM40" i="20"/>
  <c r="U40" i="20"/>
  <c r="E40" i="20"/>
  <c r="C40" i="20"/>
  <c r="DG39" i="20"/>
  <c r="CQ39" i="20"/>
  <c r="CO39" i="20" s="1"/>
  <c r="BY39" i="20"/>
  <c r="BE39" i="20"/>
  <c r="AM39" i="20"/>
  <c r="U39" i="20"/>
  <c r="E39" i="20"/>
  <c r="C39" i="20"/>
  <c r="DG38" i="20"/>
  <c r="CQ38" i="20"/>
  <c r="CO38" i="20" s="1"/>
  <c r="BY38" i="20"/>
  <c r="BE38" i="20"/>
  <c r="AM38" i="20"/>
  <c r="U38" i="20"/>
  <c r="E38" i="20"/>
  <c r="C38" i="20"/>
  <c r="DG37" i="20"/>
  <c r="CQ37" i="20"/>
  <c r="CO37" i="20" s="1"/>
  <c r="BY37" i="20"/>
  <c r="BE37" i="20"/>
  <c r="AM37" i="20"/>
  <c r="U37" i="20"/>
  <c r="E37" i="20"/>
  <c r="C37" i="20"/>
  <c r="DG36" i="20"/>
  <c r="CQ36" i="20"/>
  <c r="CO36" i="20" s="1"/>
  <c r="BY36" i="20"/>
  <c r="BE36" i="20"/>
  <c r="AM36" i="20"/>
  <c r="W36" i="20"/>
  <c r="E36" i="20"/>
  <c r="C36" i="20" s="1"/>
  <c r="DG35" i="20"/>
  <c r="CQ35" i="20"/>
  <c r="CO35" i="20"/>
  <c r="BY35" i="20"/>
  <c r="BG35" i="20"/>
  <c r="AM35" i="20"/>
  <c r="W35" i="20"/>
  <c r="E35" i="20"/>
  <c r="C35" i="20" s="1"/>
  <c r="DG34" i="20"/>
  <c r="CQ34" i="20"/>
  <c r="BY34" i="20"/>
  <c r="BG34" i="20"/>
  <c r="AM34" i="20"/>
  <c r="W34" i="20"/>
  <c r="U34" i="20" s="1"/>
  <c r="E34" i="20"/>
  <c r="C34" i="20" s="1"/>
  <c r="U35" i="20" l="1"/>
  <c r="U36" i="20" l="1"/>
  <c r="BE34" i="20"/>
  <c r="BE35" i="20" s="1"/>
  <c r="BW34" i="20" l="1"/>
  <c r="BW35" i="20" s="1"/>
  <c r="BW36" i="20" s="1"/>
  <c r="BW37" i="20" s="1"/>
  <c r="BW38" i="20" s="1"/>
  <c r="BW39" i="20" s="1"/>
  <c r="BW40" i="20" s="1"/>
  <c r="BW41" i="20" s="1"/>
  <c r="BW42" i="20" s="1"/>
  <c r="BW43" i="20" s="1"/>
  <c r="CO34" i="20" s="1"/>
</calcChain>
</file>

<file path=xl/sharedStrings.xml><?xml version="1.0" encoding="utf-8"?>
<sst xmlns="http://schemas.openxmlformats.org/spreadsheetml/2006/main" count="1017" uniqueCount="575">
  <si>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</si>
  <si>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</si>
  <si>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</si>
  <si>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</si>
  <si>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</si>
  <si>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</si>
  <si>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</si>
  <si>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</si>
  <si>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</si>
  <si>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</si>
  <si>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</si>
  <si>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</si>
  <si>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</si>
  <si>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</si>
  <si>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</si>
  <si>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</si>
  <si>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</si>
  <si>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総括表（市町村）</t>
    <rPh sb="0" eb="2">
      <t>ソウカツ</t>
    </rPh>
    <rPh sb="2" eb="3">
      <t>ヒョウ</t>
    </rPh>
    <rPh sb="4" eb="7">
      <t>シチョウソン</t>
    </rPh>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</si>
  <si>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</si>
  <si>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</si>
  <si>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</si>
  <si>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</si>
  <si>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</si>
  <si>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</si>
  <si>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</si>
  <si>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</si>
  <si>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</si>
  <si>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</si>
  <si>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</si>
  <si>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</si>
  <si>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</si>
  <si>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</si>
  <si>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</si>
  <si>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</si>
  <si>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</si>
  <si>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</si>
  <si>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</si>
  <si>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</si>
  <si>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</si>
  <si>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</si>
  <si>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</si>
  <si>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</si>
  <si>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</si>
  <si>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</si>
  <si>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</si>
  <si>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</si>
  <si>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</si>
  <si>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</si>
  <si>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</si>
  <si>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</si>
  <si>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</si>
  <si>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t>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</si>
  <si>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</si>
  <si>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</si>
  <si>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</si>
  <si>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</si>
  <si>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</si>
  <si>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</si>
  <si>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</si>
  <si>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</si>
  <si>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</si>
  <si>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</si>
  <si>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</si>
  <si>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</si>
  <si>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</si>
  <si>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</si>
  <si>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</si>
  <si>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</si>
  <si>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</si>
  <si>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</si>
  <si>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</si>
  <si>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</si>
  <si>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</si>
  <si>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</si>
  <si>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</si>
  <si>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</si>
  <si>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</si>
  <si>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</si>
  <si>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</si>
  <si>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</si>
  <si>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</si>
  <si>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</si>
  <si>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</si>
  <si>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</si>
  <si>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</si>
  <si>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</si>
  <si>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</si>
  <si>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</si>
  <si>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</si>
  <si>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</si>
  <si>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</si>
  <si>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</si>
  <si>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</si>
  <si>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</si>
  <si>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</si>
  <si>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</si>
  <si>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</si>
  <si>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</si>
  <si>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</si>
  <si>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</si>
  <si>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</si>
  <si>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</si>
  <si>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</si>
  <si>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</si>
  <si>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</si>
  <si>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</si>
  <si>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</si>
  <si>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</si>
  <si>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</si>
  <si>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</si>
  <si>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</si>
  <si>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</si>
  <si>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東京都武蔵村山市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</si>
  <si>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</si>
  <si>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</si>
  <si>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</si>
  <si>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</si>
  <si>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</si>
  <si>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</si>
  <si>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</si>
  <si>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</si>
  <si>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</si>
  <si>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</si>
  <si>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</si>
  <si>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</si>
  <si>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</si>
  <si>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</si>
  <si>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</si>
  <si>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</si>
  <si>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</si>
  <si>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</si>
  <si>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</si>
  <si>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</si>
  <si>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</si>
  <si>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</si>
  <si>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</si>
  <si>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</si>
  <si>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</si>
  <si>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労働費</t>
  </si>
  <si>
    <t>農林水産業費</t>
  </si>
  <si>
    <t>地方消費税交付金</t>
  </si>
  <si>
    <t>　　固定資産税</t>
    <phoneticPr fontId="5"/>
  </si>
  <si>
    <t>商工費</t>
  </si>
  <si>
    <t>ゴルフ場利用税交付金</t>
  </si>
  <si>
    <t>　　　うち純固定資産税</t>
    <phoneticPr fontId="5"/>
  </si>
  <si>
    <t>土木費</t>
  </si>
  <si>
    <t>特別地方消費税交付金</t>
  </si>
  <si>
    <t>消防費</t>
  </si>
  <si>
    <t>自動車取得税交付金</t>
  </si>
  <si>
    <t>教育費</t>
  </si>
  <si>
    <t>軽油引取税交付金</t>
  </si>
  <si>
    <t>災害復旧費</t>
  </si>
  <si>
    <t>　　特別土地保有税</t>
    <phoneticPr fontId="5"/>
  </si>
  <si>
    <t>公債費</t>
  </si>
  <si>
    <t>地方交付税</t>
  </si>
  <si>
    <t>諸支出金</t>
    <rPh sb="3" eb="4">
      <t>キン</t>
    </rPh>
    <phoneticPr fontId="14"/>
  </si>
  <si>
    <t>　普通交付税</t>
    <phoneticPr fontId="5"/>
  </si>
  <si>
    <t>目的税</t>
  </si>
  <si>
    <t>　特別交付税</t>
    <phoneticPr fontId="5"/>
  </si>
  <si>
    <t>　法定目的税</t>
    <phoneticPr fontId="5"/>
  </si>
  <si>
    <t>歳出合計</t>
  </si>
  <si>
    <t>　　入湯税</t>
    <phoneticPr fontId="5"/>
  </si>
  <si>
    <t>(一般財源計)</t>
    <phoneticPr fontId="5"/>
  </si>
  <si>
    <t>　　事業所税</t>
    <phoneticPr fontId="5"/>
  </si>
  <si>
    <t>性質別歳出の状況（単位 千円・％）</t>
    <rPh sb="0" eb="2">
      <t>セイシツ</t>
    </rPh>
    <phoneticPr fontId="5"/>
  </si>
  <si>
    <t>決算額</t>
  </si>
  <si>
    <t>構成比</t>
    <phoneticPr fontId="5"/>
  </si>
  <si>
    <t>経常経費充当一般財源等</t>
  </si>
  <si>
    <t>経常収支比率</t>
    <rPh sb="0" eb="2">
      <t>ケイジョウ</t>
    </rPh>
    <rPh sb="2" eb="4">
      <t>シュウシ</t>
    </rPh>
    <rPh sb="4" eb="6">
      <t>ヒリツ</t>
    </rPh>
    <phoneticPr fontId="9"/>
  </si>
  <si>
    <t>分担金・負担金</t>
  </si>
  <si>
    <t>義務的経費計</t>
    <rPh sb="0" eb="3">
      <t>ギムテキ</t>
    </rPh>
    <rPh sb="3" eb="5">
      <t>ケイヒ</t>
    </rPh>
    <rPh sb="5" eb="6">
      <t>ケイ</t>
    </rPh>
    <phoneticPr fontId="5"/>
  </si>
  <si>
    <t>使用料</t>
  </si>
  <si>
    <t>　人件費</t>
    <phoneticPr fontId="5"/>
  </si>
  <si>
    <t>手数料</t>
  </si>
  <si>
    <t>旧法による税</t>
  </si>
  <si>
    <t>　　うち職員給</t>
    <rPh sb="4" eb="6">
      <t>ショクイン</t>
    </rPh>
    <rPh sb="6" eb="7">
      <t>キュウ</t>
    </rPh>
    <phoneticPr fontId="5"/>
  </si>
  <si>
    <t>国庫支出金</t>
  </si>
  <si>
    <t>合計</t>
  </si>
  <si>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</si>
  <si>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</si>
  <si>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</si>
  <si>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</si>
  <si>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</si>
  <si>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</si>
  <si>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</si>
  <si>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</si>
  <si>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</si>
  <si>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</si>
  <si>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</si>
  <si>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</si>
  <si>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</si>
  <si>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</si>
  <si>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</si>
  <si>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</si>
  <si>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</si>
  <si>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</si>
  <si>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</si>
  <si>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</si>
  <si>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</si>
  <si>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</si>
  <si>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</si>
  <si>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</si>
  <si>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</si>
  <si>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</si>
  <si>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</si>
  <si>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</si>
  <si>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　　うち一部事務組合負担金</t>
    <phoneticPr fontId="5"/>
  </si>
  <si>
    <t>歳入合計</t>
    <phoneticPr fontId="5"/>
  </si>
  <si>
    <t>介護サービス</t>
    <phoneticPr fontId="5"/>
  </si>
  <si>
    <t>被保険者数(人)</t>
  </si>
  <si>
    <t>被保険者
1人当り</t>
    <phoneticPr fontId="5"/>
  </si>
  <si>
    <t>保険税(料)収入額</t>
    <phoneticPr fontId="5"/>
  </si>
  <si>
    <t>　積立金</t>
    <phoneticPr fontId="5"/>
  </si>
  <si>
    <t>国庫支出金</t>
    <phoneticPr fontId="5"/>
  </si>
  <si>
    <t>　投資・出資金・貸付金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</si>
  <si>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</si>
  <si>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</si>
  <si>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</si>
  <si>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</si>
  <si>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</si>
  <si>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失業対策事業費</t>
    <phoneticPr fontId="5"/>
  </si>
  <si>
    <t>(2)各会計、関係団体の財政状況及び健全化判断比率（市町村）</t>
    <rPh sb="26" eb="29">
      <t>シチョウソン</t>
    </rPh>
    <phoneticPr fontId="5"/>
  </si>
  <si>
    <t>平成29年度</t>
  </si>
  <si>
    <t>東京都武蔵村山市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</si>
  <si>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</si>
  <si>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</si>
  <si>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</si>
  <si>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</si>
  <si>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</si>
  <si>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</si>
  <si>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</si>
  <si>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</si>
  <si>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当該団体
からの
出資金</t>
    <phoneticPr fontId="5"/>
  </si>
  <si>
    <t>当該団体からの債務保証に係る債務残高</t>
    <rPh sb="9" eb="11">
      <t>ホショウ</t>
    </rPh>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</si>
  <si>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</si>
  <si>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</si>
  <si>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</si>
  <si>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</si>
  <si>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</si>
  <si>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</si>
  <si>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</si>
  <si>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</si>
  <si>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</si>
  <si>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</si>
  <si>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</si>
  <si>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資金剰余額
/不足額
（実質収支）</t>
    <phoneticPr fontId="5"/>
  </si>
  <si>
    <t>企業債
（地方債）
現在高</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</si>
  <si>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</si>
  <si>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</si>
  <si>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</si>
  <si>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</si>
  <si>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</si>
  <si>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</si>
  <si>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</si>
  <si>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</si>
  <si>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</si>
  <si>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</si>
  <si>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</si>
  <si>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</si>
  <si>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</si>
  <si>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</si>
  <si>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</si>
  <si>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</si>
  <si>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</si>
  <si>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</si>
  <si>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</si>
  <si>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</si>
  <si>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</si>
  <si>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</si>
  <si>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</si>
  <si>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</si>
  <si>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</si>
  <si>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</si>
  <si>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</si>
  <si>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</si>
  <si>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</si>
  <si>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</si>
  <si>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</si>
  <si>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</si>
  <si>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</si>
  <si>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</si>
  <si>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</si>
  <si>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</si>
  <si>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</si>
  <si>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</si>
  <si>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</si>
  <si>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</si>
  <si>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</si>
  <si>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</si>
  <si>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</si>
  <si>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</si>
  <si>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</si>
  <si>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</si>
  <si>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</si>
  <si>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</si>
  <si>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特定財源の額</t>
    <rPh sb="0" eb="2">
      <t>トクテイ</t>
    </rPh>
    <rPh sb="2" eb="4">
      <t>ザイゲン</t>
    </rPh>
    <rPh sb="5" eb="6">
      <t>ガク</t>
    </rPh>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</si>
  <si>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</si>
  <si>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</si>
  <si>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</si>
  <si>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</si>
  <si>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9"/>
  </si>
  <si>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</si>
  <si>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</si>
  <si>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</si>
  <si>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</si>
  <si>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</si>
  <si>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</si>
  <si>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</si>
  <si>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</si>
  <si>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</si>
  <si>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</si>
  <si>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</si>
  <si>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</si>
  <si>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</si>
  <si>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</si>
  <si>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</si>
  <si>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</si>
  <si>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</si>
  <si>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</si>
  <si>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</si>
  <si>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</si>
  <si>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</si>
  <si>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</si>
  <si>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</si>
  <si>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</si>
  <si>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</si>
  <si>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</si>
  <si>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</si>
  <si>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</si>
  <si>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</si>
  <si>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</si>
  <si>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</si>
  <si>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</si>
  <si>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</si>
  <si>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</si>
  <si>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</si>
  <si>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</si>
  <si>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</si>
  <si>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</si>
  <si>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</si>
  <si>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</si>
  <si>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</si>
  <si>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</si>
  <si>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</si>
  <si>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</si>
  <si>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</si>
  <si>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</si>
  <si>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</si>
  <si>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</si>
  <si>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</si>
  <si>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</si>
  <si>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</si>
  <si>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</si>
  <si>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</si>
  <si>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</si>
  <si>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</si>
  <si>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</si>
  <si>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</si>
  <si>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</si>
  <si>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0.63</t>
  </si>
  <si>
    <t>▲ 1.02</t>
  </si>
  <si>
    <t>▲ 0.56</t>
  </si>
  <si>
    <t>会計</t>
    <rPh sb="0" eb="2">
      <t>カイケイ</t>
    </rPh>
    <phoneticPr fontId="5"/>
  </si>
  <si>
    <t>一般会計</t>
  </si>
  <si>
    <t>国民健康保険事業特別会計</t>
  </si>
  <si>
    <t>介護保険特別会計</t>
  </si>
  <si>
    <t>後期高齢者医療特別会計</t>
  </si>
  <si>
    <t>下水道事業特別会計</t>
  </si>
  <si>
    <t>都市核地区土地区画整理事業特別会計（一般会計）</t>
  </si>
  <si>
    <t>都市核地区土地区画整理事業特別会計（特別会計）</t>
  </si>
  <si>
    <t>その他会計（赤字）</t>
  </si>
  <si>
    <t>その他会計（黒字）</t>
  </si>
  <si>
    <t>（百万円）</t>
    <rPh sb="1" eb="2">
      <t>ヒャク</t>
    </rPh>
    <rPh sb="2" eb="4">
      <t>マンエン</t>
    </rPh>
    <phoneticPr fontId="5"/>
  </si>
  <si>
    <t>分子の構造</t>
    <rPh sb="0" eb="2">
      <t>ブンシ</t>
    </rPh>
    <rPh sb="3" eb="5">
      <t>コウゾウ</t>
    </rPh>
    <phoneticPr fontId="5"/>
  </si>
  <si>
    <t>元利償還金等(A)</t>
    <phoneticPr fontId="5"/>
  </si>
  <si>
    <t>元利償還金</t>
  </si>
  <si>
    <t>公営企業債の元利償還金に対する繰入金</t>
  </si>
  <si>
    <t>組合等が起こした地方債の元利償還金に対する負担金等</t>
  </si>
  <si>
    <t>債務負担行為に基づく支出額</t>
  </si>
  <si>
    <t>一時借入金の利子</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</si>
  <si>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</si>
  <si>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</si>
  <si>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</si>
  <si>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</si>
  <si>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</si>
  <si>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</si>
  <si>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</si>
  <si>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</si>
  <si>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</si>
  <si>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</si>
  <si>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</si>
  <si>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</si>
  <si>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</si>
  <si>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</si>
  <si>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</si>
  <si>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</si>
  <si>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</si>
  <si>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</si>
  <si>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</si>
  <si>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基金残高合計</t>
    <rPh sb="0" eb="2">
      <t>キキン</t>
    </rPh>
    <rPh sb="2" eb="4">
      <t>ザンダカ</t>
    </rPh>
    <rPh sb="4" eb="6">
      <t>ゴウケイ</t>
    </rPh>
    <phoneticPr fontId="5"/>
  </si>
  <si>
    <t>平成29年度　財政状況資料集</t>
    <phoneticPr fontId="5"/>
  </si>
  <si>
    <t>都道府県名</t>
    <phoneticPr fontId="5"/>
  </si>
  <si>
    <t>東京都</t>
    <phoneticPr fontId="5"/>
  </si>
  <si>
    <t>市町村類型</t>
    <phoneticPr fontId="5"/>
  </si>
  <si>
    <t>Ⅱ－１</t>
    <phoneticPr fontId="5"/>
  </si>
  <si>
    <t>歳入総額</t>
    <phoneticPr fontId="14"/>
  </si>
  <si>
    <t>×</t>
    <phoneticPr fontId="5"/>
  </si>
  <si>
    <t>歳出総額</t>
    <phoneticPr fontId="14"/>
  </si>
  <si>
    <t>武蔵村山市</t>
    <phoneticPr fontId="5"/>
  </si>
  <si>
    <t>2-7</t>
    <phoneticPr fontId="5"/>
  </si>
  <si>
    <t>歳入歳出差引</t>
    <phoneticPr fontId="14"/>
  </si>
  <si>
    <t>　　(※1)</t>
    <phoneticPr fontId="5"/>
  </si>
  <si>
    <t>○</t>
    <phoneticPr fontId="5"/>
  </si>
  <si>
    <t>翌年度に繰越すべき財源</t>
    <phoneticPr fontId="5"/>
  </si>
  <si>
    <t>実質収支</t>
    <phoneticPr fontId="14"/>
  </si>
  <si>
    <t>×</t>
    <phoneticPr fontId="5"/>
  </si>
  <si>
    <t>単年度収支</t>
    <phoneticPr fontId="14"/>
  </si>
  <si>
    <t>×</t>
    <phoneticPr fontId="5"/>
  </si>
  <si>
    <t>積立金</t>
    <phoneticPr fontId="14"/>
  </si>
  <si>
    <t>健全化判断比率</t>
    <phoneticPr fontId="5"/>
  </si>
  <si>
    <t>1.7</t>
    <phoneticPr fontId="5"/>
  </si>
  <si>
    <t>繰上償還金</t>
    <phoneticPr fontId="14"/>
  </si>
  <si>
    <t>-</t>
    <phoneticPr fontId="5"/>
  </si>
  <si>
    <t>-</t>
    <phoneticPr fontId="5"/>
  </si>
  <si>
    <t>30.01.01(人)</t>
    <phoneticPr fontId="5"/>
  </si>
  <si>
    <t>積立金取崩し額</t>
    <phoneticPr fontId="14"/>
  </si>
  <si>
    <t>うち日本人(人)</t>
    <phoneticPr fontId="5"/>
  </si>
  <si>
    <t>実質単年度収支</t>
    <phoneticPr fontId="14"/>
  </si>
  <si>
    <t>29.01.01(人)</t>
    <phoneticPr fontId="5"/>
  </si>
  <si>
    <t>-</t>
    <phoneticPr fontId="5"/>
  </si>
  <si>
    <t>うち日本人(人)</t>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</si>
  <si>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</si>
  <si>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</si>
  <si>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0.3</t>
    <phoneticPr fontId="5"/>
  </si>
  <si>
    <t>基準財政需要額</t>
    <phoneticPr fontId="14"/>
  </si>
  <si>
    <t>うち日本人(％)</t>
    <phoneticPr fontId="5"/>
  </si>
  <si>
    <t>0.1</t>
    <phoneticPr fontId="5"/>
  </si>
  <si>
    <t>標準税収入額等</t>
    <phoneticPr fontId="14"/>
  </si>
  <si>
    <t>教育長</t>
    <phoneticPr fontId="5"/>
  </si>
  <si>
    <t>*</t>
    <phoneticPr fontId="5"/>
  </si>
  <si>
    <t>-</t>
    <phoneticPr fontId="5"/>
  </si>
  <si>
    <t>項番</t>
    <phoneticPr fontId="5"/>
  </si>
  <si>
    <t>会計名</t>
    <phoneticPr fontId="5"/>
  </si>
  <si>
    <t>会計名</t>
    <phoneticPr fontId="5"/>
  </si>
  <si>
    <t>組合等名</t>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</si>
  <si>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</si>
  <si>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</si>
  <si>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14"/>
  </si>
  <si>
    <t>地方譲与税</t>
    <phoneticPr fontId="5"/>
  </si>
  <si>
    <t>　法定普通税</t>
    <phoneticPr fontId="5"/>
  </si>
  <si>
    <t>　　市町村民税</t>
    <phoneticPr fontId="5"/>
  </si>
  <si>
    <t>分離課税所得割交付金</t>
    <phoneticPr fontId="14"/>
  </si>
  <si>
    <t>　　　法人均等割</t>
    <phoneticPr fontId="5"/>
  </si>
  <si>
    <t>道府県民税所得割臨時交付金</t>
    <phoneticPr fontId="14"/>
  </si>
  <si>
    <t>　　　法人税割</t>
    <phoneticPr fontId="5"/>
  </si>
  <si>
    <t>　　軽自動車税</t>
    <phoneticPr fontId="5"/>
  </si>
  <si>
    <t>　　市町村たばこ税</t>
    <phoneticPr fontId="5"/>
  </si>
  <si>
    <t>　　鉱産税</t>
    <phoneticPr fontId="5"/>
  </si>
  <si>
    <t>地方特例交付金</t>
    <phoneticPr fontId="1"/>
  </si>
  <si>
    <t>　法定外普通税</t>
    <phoneticPr fontId="5"/>
  </si>
  <si>
    <t>前年度繰上充用金</t>
    <phoneticPr fontId="5"/>
  </si>
  <si>
    <t>　震災復興特別交付税</t>
    <phoneticPr fontId="14"/>
  </si>
  <si>
    <t>交通安全対策特別交付金</t>
    <phoneticPr fontId="5"/>
  </si>
  <si>
    <t>　　都市計画税</t>
    <phoneticPr fontId="5"/>
  </si>
  <si>
    <t>充当一般財源等</t>
    <phoneticPr fontId="5"/>
  </si>
  <si>
    <t>　　水利地益税等</t>
    <phoneticPr fontId="5"/>
  </si>
  <si>
    <t>　法定外目的税</t>
    <phoneticPr fontId="5"/>
  </si>
  <si>
    <t>　扶助費</t>
    <phoneticPr fontId="5"/>
  </si>
  <si>
    <t>元利償還金</t>
    <phoneticPr fontId="5"/>
  </si>
  <si>
    <t>一時借入金利子</t>
    <phoneticPr fontId="5"/>
  </si>
  <si>
    <t>合計</t>
    <phoneticPr fontId="5"/>
  </si>
  <si>
    <t>　維持補修費</t>
    <phoneticPr fontId="5"/>
  </si>
  <si>
    <t>宅地造成</t>
    <phoneticPr fontId="5"/>
  </si>
  <si>
    <t>　うち臨時財政対策債</t>
    <phoneticPr fontId="5"/>
  </si>
  <si>
    <t>下水道</t>
    <phoneticPr fontId="5"/>
  </si>
  <si>
    <t>　繰出金</t>
    <phoneticPr fontId="5"/>
  </si>
  <si>
    <t>上水道</t>
    <phoneticPr fontId="5"/>
  </si>
  <si>
    <t>国民健康保険</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</si>
  <si>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</si>
  <si>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</si>
  <si>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</si>
  <si>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</si>
  <si>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</si>
  <si>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</si>
  <si>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災害復旧事業費</t>
    <phoneticPr fontId="5"/>
  </si>
  <si>
    <t>-</t>
    <phoneticPr fontId="5"/>
  </si>
  <si>
    <t>-</t>
    <phoneticPr fontId="5"/>
  </si>
  <si>
    <t>歳出合計</t>
    <phoneticPr fontId="5"/>
  </si>
  <si>
    <t>歳出</t>
    <phoneticPr fontId="20"/>
  </si>
  <si>
    <t>形式収支</t>
    <phoneticPr fontId="20"/>
  </si>
  <si>
    <t>実質収支</t>
    <phoneticPr fontId="20"/>
  </si>
  <si>
    <t>経常損益</t>
    <phoneticPr fontId="5"/>
  </si>
  <si>
    <t>純資産又は
正味財産</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</si>
  <si>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</si>
  <si>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</si>
  <si>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</si>
  <si>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</si>
  <si>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t>
    <phoneticPr fontId="33"/>
  </si>
  <si>
    <t>武蔵村山市土地開発公社</t>
    <phoneticPr fontId="33"/>
  </si>
  <si>
    <t>-</t>
    <phoneticPr fontId="2"/>
  </si>
  <si>
    <t>都市核地区土地区画整理事業特別会計（一般会計）</t>
    <phoneticPr fontId="5"/>
  </si>
  <si>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</si>
  <si>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</si>
  <si>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</si>
  <si>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</si>
  <si>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</si>
  <si>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</si>
  <si>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</si>
  <si>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繰入見込額</t>
    <phoneticPr fontId="5"/>
  </si>
  <si>
    <t>国民健康保険事業特別会計</t>
    <phoneticPr fontId="5"/>
  </si>
  <si>
    <t>-</t>
    <phoneticPr fontId="2"/>
  </si>
  <si>
    <t>介護保険特別会計</t>
    <phoneticPr fontId="5"/>
  </si>
  <si>
    <t>-</t>
    <phoneticPr fontId="2"/>
  </si>
  <si>
    <t>後期高齢者医療特別会計</t>
    <phoneticPr fontId="5"/>
  </si>
  <si>
    <t>下水道事業特別会計</t>
    <phoneticPr fontId="5"/>
  </si>
  <si>
    <t>法非適用企業</t>
    <phoneticPr fontId="5"/>
  </si>
  <si>
    <t>都市核地区土地区画整理事業特別会計（特別会計）</t>
    <phoneticPr fontId="5"/>
  </si>
  <si>
    <t>法非適用企業</t>
    <phoneticPr fontId="5"/>
  </si>
  <si>
    <t>総収益
（歳入）</t>
    <phoneticPr fontId="5"/>
  </si>
  <si>
    <t>総費用
（歳出）</t>
    <phoneticPr fontId="5"/>
  </si>
  <si>
    <t>左のうち
一般会計等
負担見込額</t>
    <phoneticPr fontId="5"/>
  </si>
  <si>
    <t>東京都後期高齢者医療広域連合（一般会計）</t>
    <phoneticPr fontId="2"/>
  </si>
  <si>
    <t>東京都後期高齢者医療広域連合（後期高齢者医療特別会計）</t>
    <phoneticPr fontId="2"/>
  </si>
  <si>
    <t>東京たま広域資源循環組合（一般会計）</t>
    <phoneticPr fontId="2"/>
  </si>
  <si>
    <t>瑞穂斎場組合（一般会計）</t>
    <phoneticPr fontId="2"/>
  </si>
  <si>
    <t>-</t>
    <phoneticPr fontId="2"/>
  </si>
  <si>
    <t>湖南衛生組合（一般会計）</t>
    <phoneticPr fontId="2"/>
  </si>
  <si>
    <t>東京市町村総合事務組合（一般会計）</t>
    <phoneticPr fontId="2"/>
  </si>
  <si>
    <t>東京市町村総合事務組合（交通災害共済事業特別会計）</t>
    <phoneticPr fontId="2"/>
  </si>
  <si>
    <t>-</t>
    <phoneticPr fontId="33"/>
  </si>
  <si>
    <t>東京都市町村職員退職手当組合（一般会計）</t>
    <phoneticPr fontId="2"/>
  </si>
  <si>
    <t>小平・村山・大和衛生組合（一般会計）</t>
    <phoneticPr fontId="2"/>
  </si>
  <si>
    <t>東京都市町村議会議員公務災害補償等組合（一般会計）</t>
    <phoneticPr fontId="2"/>
  </si>
  <si>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</si>
  <si>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</si>
  <si>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</si>
  <si>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</si>
  <si>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</si>
  <si>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</si>
  <si>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</si>
  <si>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</si>
  <si>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</si>
  <si>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</si>
  <si>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都市核地区土地区画整理事業特別会計（特別会計）</t>
    <phoneticPr fontId="5"/>
  </si>
  <si>
    <t>下水道事業特別会計</t>
    <phoneticPr fontId="5"/>
  </si>
  <si>
    <t>(Ｆ)</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</si>
  <si>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</si>
  <si>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</si>
  <si>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</si>
  <si>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</si>
  <si>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</si>
  <si>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</si>
  <si>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</si>
  <si>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</si>
  <si>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</si>
  <si>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</si>
  <si>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</si>
  <si>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 xml:space="preserve"> </t>
    <phoneticPr fontId="5"/>
  </si>
  <si>
    <t>標準財政規模比（％）</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</si>
  <si>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</si>
  <si>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</si>
  <si>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減債基金積立不足算定額</t>
    <phoneticPr fontId="5"/>
  </si>
  <si>
    <t>満期一括償還地方債に係る年度割相当額</t>
    <phoneticPr fontId="5"/>
  </si>
  <si>
    <t>算入公債費等(B)</t>
    <phoneticPr fontId="5"/>
  </si>
  <si>
    <t>将来負担額(A)</t>
    <phoneticPr fontId="5"/>
  </si>
  <si>
    <t>うち、健全化法施行規則附則第三条に係る負担見込額</t>
    <phoneticPr fontId="5"/>
  </si>
  <si>
    <t>充当可能財源等(B)</t>
    <phoneticPr fontId="5"/>
  </si>
  <si>
    <t>(A)－(B)</t>
    <phoneticPr fontId="5"/>
  </si>
  <si>
    <t>公共施設建設基金</t>
    <rPh sb="0" eb="2">
      <t>コウキョウ</t>
    </rPh>
    <rPh sb="2" eb="4">
      <t>シセツ</t>
    </rPh>
    <rPh sb="4" eb="6">
      <t>ケンセツ</t>
    </rPh>
    <rPh sb="6" eb="8">
      <t>キキン</t>
    </rPh>
    <phoneticPr fontId="33"/>
  </si>
  <si>
    <t>多摩都市モノレール基金</t>
    <rPh sb="0" eb="2">
      <t>タマ</t>
    </rPh>
    <rPh sb="2" eb="4">
      <t>トシ</t>
    </rPh>
    <rPh sb="9" eb="11">
      <t>キキン</t>
    </rPh>
    <phoneticPr fontId="33"/>
  </si>
  <si>
    <t>庁舎等用地取得基金</t>
    <rPh sb="0" eb="2">
      <t>チョウシャ</t>
    </rPh>
    <rPh sb="2" eb="3">
      <t>トウ</t>
    </rPh>
    <rPh sb="3" eb="5">
      <t>ヨウチ</t>
    </rPh>
    <rPh sb="5" eb="7">
      <t>シュトク</t>
    </rPh>
    <rPh sb="7" eb="9">
      <t>キキン</t>
    </rPh>
    <phoneticPr fontId="33"/>
  </si>
  <si>
    <t>みどりの基金</t>
    <rPh sb="4" eb="6">
      <t>キキン</t>
    </rPh>
    <phoneticPr fontId="2"/>
  </si>
  <si>
    <t>妊婦健康診査基金</t>
    <rPh sb="0" eb="2">
      <t>ニンプ</t>
    </rPh>
    <rPh sb="2" eb="4">
      <t>ケンコウ</t>
    </rPh>
    <rPh sb="4" eb="6">
      <t>シンサ</t>
    </rPh>
    <rPh sb="6" eb="8">
      <t>キキン</t>
    </rPh>
    <phoneticPr fontId="33"/>
  </si>
  <si>
    <t>平成29年度の将来負担比率は、将来負担額20,048,500千円に対し、控除される充当可能財源等が20,655,670千円となり、差引の結果将来負担比率は生じていません。
有形固定資産減価償却率については、類似団体平均値と比べ0.6ポイント高い状況となっています。</t>
    <phoneticPr fontId="5"/>
  </si>
  <si>
    <t>平成29年度の将来負担比率は、将来負担額20,048,500千円に対し、控除される充当可能財源等が20,655,670千円となり、差引の結果将来負担比率は生じていません。
実質公債費比率（単年度）の各年度の推移は、平成25年度が△0.1％、平成26年度が△1.3％、平成27年度が△0.5％、平成28年度が△0.3％、平成29年度が△0.3％となっています。また、平成29年度の３カ年平均の比率を類似団体平均と比較すると、当市の△0.3％に対して類似団体平均が8.0％であり、健全な水準といえます。
　しかし、近年、臨時財政対策債の発行可能額満額借入れや公共施設の老朽化に伴う改修工事の財源としての地方債の借入額が年々増加しているため、これに伴う元利償還金が今後増加する見込みであることから、比率が上昇傾向に転じる見込みで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</si>
</sst>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177" fontId="9" fillId="0" borderId="73"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84"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3"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63956</c:v>
                </c:pt>
                <c:pt idx="1">
                  <c:v>66255</c:v>
                </c:pt>
                <c:pt idx="2">
                  <c:v>47278</c:v>
                </c:pt>
                <c:pt idx="3">
                  <c:v>67319</c:v>
                </c:pt>
                <c:pt idx="4">
                  <c:v>70615</c:v>
                </c:pt>
              </c:numCache>
            </c:numRef>
          </c:val>
          <c:smooth val="0"/>
          <c:extLst xmlns:c16r2="http://schemas.microsoft.com/office/drawing/2015/06/chart">
            <c:ext xmlns:c16="http://schemas.microsoft.com/office/drawing/2014/chart" uri="{C3380CC4-5D6E-409C-BE32-E72D297353CC}">
              <c16:uniqueId val="{00000000-B1F8-44EF-A692-A57CD76F2B4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23972</c:v>
                </c:pt>
                <c:pt idx="1">
                  <c:v>29101</c:v>
                </c:pt>
                <c:pt idx="2">
                  <c:v>24391</c:v>
                </c:pt>
                <c:pt idx="3">
                  <c:v>28847</c:v>
                </c:pt>
                <c:pt idx="4">
                  <c:v>35094</c:v>
                </c:pt>
              </c:numCache>
            </c:numRef>
          </c:val>
          <c:smooth val="0"/>
          <c:extLst xmlns:c16r2="http://schemas.microsoft.com/office/drawing/2015/06/chart">
            <c:ext xmlns:c16="http://schemas.microsoft.com/office/drawing/2014/chart" uri="{C3380CC4-5D6E-409C-BE32-E72D297353CC}">
              <c16:uniqueId val="{00000001-B1F8-44EF-A692-A57CD76F2B46}"/>
            </c:ext>
          </c:extLst>
        </c:ser>
        <c:dLbls>
          <c:showLegendKey val="0"/>
          <c:showVal val="0"/>
          <c:showCatName val="0"/>
          <c:showSerName val="0"/>
          <c:showPercent val="0"/>
          <c:showBubbleSize val="0"/>
        </c:dLbls>
        <c:marker val="1"/>
        <c:smooth val="0"/>
        <c:axId val="198754304"/>
        <c:axId val="185331072"/>
      </c:lineChart>
      <c:catAx>
        <c:axId val="19875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331072"/>
        <c:crosses val="autoZero"/>
        <c:auto val="1"/>
        <c:lblAlgn val="ctr"/>
        <c:lblOffset val="100"/>
        <c:tickLblSkip val="1"/>
        <c:tickMarkSkip val="1"/>
        <c:noMultiLvlLbl val="0"/>
      </c:catAx>
      <c:valAx>
        <c:axId val="1853310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75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5.77</c:v>
                </c:pt>
                <c:pt idx="1">
                  <c:v>6.61</c:v>
                </c:pt>
                <c:pt idx="2">
                  <c:v>5.36</c:v>
                </c:pt>
                <c:pt idx="3">
                  <c:v>4.55</c:v>
                </c:pt>
                <c:pt idx="4">
                  <c:v>5.08</c:v>
                </c:pt>
              </c:numCache>
            </c:numRef>
          </c:val>
          <c:extLst xmlns:c16r2="http://schemas.microsoft.com/office/drawing/2015/06/chart">
            <c:ext xmlns:c16="http://schemas.microsoft.com/office/drawing/2014/chart" uri="{C3380CC4-5D6E-409C-BE32-E72D297353CC}">
              <c16:uniqueId val="{00000000-1519-4F01-9C59-CBD7BD4359F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4.3600000000000003</c:v>
                </c:pt>
                <c:pt idx="1">
                  <c:v>4.6500000000000004</c:v>
                </c:pt>
                <c:pt idx="2">
                  <c:v>4.79</c:v>
                </c:pt>
                <c:pt idx="3">
                  <c:v>5.04</c:v>
                </c:pt>
                <c:pt idx="4">
                  <c:v>8.36</c:v>
                </c:pt>
              </c:numCache>
            </c:numRef>
          </c:val>
          <c:extLst xmlns:c16r2="http://schemas.microsoft.com/office/drawing/2015/06/chart">
            <c:ext xmlns:c16="http://schemas.microsoft.com/office/drawing/2014/chart" uri="{C3380CC4-5D6E-409C-BE32-E72D297353CC}">
              <c16:uniqueId val="{00000001-1519-4F01-9C59-CBD7BD4359FB}"/>
            </c:ext>
          </c:extLst>
        </c:ser>
        <c:dLbls>
          <c:showLegendKey val="0"/>
          <c:showVal val="0"/>
          <c:showCatName val="0"/>
          <c:showSerName val="0"/>
          <c:showPercent val="0"/>
          <c:showBubbleSize val="0"/>
        </c:dLbls>
        <c:gapWidth val="250"/>
        <c:overlap val="100"/>
        <c:axId val="208998400"/>
        <c:axId val="18533510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-0.63</c:v>
                </c:pt>
                <c:pt idx="1">
                  <c:v>1.03</c:v>
                </c:pt>
                <c:pt idx="2">
                  <c:v>-1.02</c:v>
                </c:pt>
                <c:pt idx="3">
                  <c:v>-0.56000000000000005</c:v>
                </c:pt>
                <c:pt idx="4">
                  <c:v>3.95</c:v>
                </c:pt>
              </c:numCache>
            </c:numRef>
          </c:val>
          <c:smooth val="0"/>
          <c:extLst xmlns:c16r2="http://schemas.microsoft.com/office/drawing/2015/06/chart">
            <c:ext xmlns:c16="http://schemas.microsoft.com/office/drawing/2014/chart" uri="{C3380CC4-5D6E-409C-BE32-E72D297353CC}">
              <c16:uniqueId val="{00000002-1519-4F01-9C59-CBD7BD4359FB}"/>
            </c:ext>
          </c:extLst>
        </c:ser>
        <c:dLbls>
          <c:showLegendKey val="0"/>
          <c:showVal val="0"/>
          <c:showCatName val="0"/>
          <c:showSerName val="0"/>
          <c:showPercent val="0"/>
          <c:showBubbleSize val="0"/>
        </c:dLbls>
        <c:marker val="1"/>
        <c:smooth val="0"/>
        <c:axId val="208998400"/>
        <c:axId val="185335104"/>
      </c:lineChart>
      <c:catAx>
        <c:axId val="20899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335104"/>
        <c:crosses val="autoZero"/>
        <c:auto val="1"/>
        <c:lblAlgn val="ctr"/>
        <c:lblOffset val="100"/>
        <c:tickLblSkip val="1"/>
        <c:tickMarkSkip val="1"/>
        <c:noMultiLvlLbl val="0"/>
      </c:catAx>
      <c:valAx>
        <c:axId val="18533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99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029-4972-A707-D72FD2F0EE0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029-4972-A707-D72FD2F0EE0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029-4972-A707-D72FD2F0EE0C}"/>
            </c:ext>
          </c:extLst>
        </c:ser>
        <c:ser>
          <c:idx val="3"/>
          <c:order val="3"/>
          <c:tx>
            <c:strRef>
              <c:f>[1]データシート!$A$30</c:f>
              <c:strCache>
                <c:ptCount val="1"/>
                <c:pt idx="0">
                  <c:v>都市核地区土地区画整理事業特別会計（特別会計）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029-4972-A707-D72FD2F0EE0C}"/>
            </c:ext>
          </c:extLst>
        </c:ser>
        <c:ser>
          <c:idx val="4"/>
          <c:order val="4"/>
          <c:tx>
            <c:strRef>
              <c:f>[1]データシート!$A$31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029-4972-A707-D72FD2F0EE0C}"/>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[1]データシート!$B$32:$K$32</c:f>
              <c:numCache>
                <c:formatCode>General</c:formatCode>
                <c:ptCount val="10"/>
                <c:pt idx="0">
                  <c:v>#N/A</c:v>
                </c:pt>
                <c:pt idx="1">
                  <c:v>0.32</c:v>
                </c:pt>
                <c:pt idx="2">
                  <c:v>#N/A</c:v>
                </c:pt>
                <c:pt idx="3">
                  <c:v>0.44</c:v>
                </c:pt>
                <c:pt idx="4">
                  <c:v>#N/A</c:v>
                </c:pt>
                <c:pt idx="5">
                  <c:v>0.41</c:v>
                </c:pt>
                <c:pt idx="6">
                  <c:v>#N/A</c:v>
                </c:pt>
                <c:pt idx="7">
                  <c:v>0.92</c:v>
                </c:pt>
                <c:pt idx="8">
                  <c:v>#N/A</c:v>
                </c:pt>
                <c:pt idx="9">
                  <c:v>0.28999999999999998</c:v>
                </c:pt>
              </c:numCache>
            </c:numRef>
          </c:val>
          <c:extLst xmlns:c16r2="http://schemas.microsoft.com/office/drawing/2015/06/chart">
            <c:ext xmlns:c16="http://schemas.microsoft.com/office/drawing/2014/chart" uri="{C3380CC4-5D6E-409C-BE32-E72D297353CC}">
              <c16:uniqueId val="{00000005-C029-4972-A707-D72FD2F0EE0C}"/>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[1]データシート!$B$33:$K$33</c:f>
              <c:numCache>
                <c:formatCode>General</c:formatCode>
                <c:ptCount val="10"/>
                <c:pt idx="0">
                  <c:v>#N/A</c:v>
                </c:pt>
                <c:pt idx="1">
                  <c:v>0.28000000000000003</c:v>
                </c:pt>
                <c:pt idx="2">
                  <c:v>#N/A</c:v>
                </c:pt>
                <c:pt idx="3">
                  <c:v>0.28000000000000003</c:v>
                </c:pt>
                <c:pt idx="4">
                  <c:v>#N/A</c:v>
                </c:pt>
                <c:pt idx="5">
                  <c:v>0.42</c:v>
                </c:pt>
                <c:pt idx="6">
                  <c:v>#N/A</c:v>
                </c:pt>
                <c:pt idx="7">
                  <c:v>0.36</c:v>
                </c:pt>
                <c:pt idx="8">
                  <c:v>#N/A</c:v>
                </c:pt>
                <c:pt idx="9">
                  <c:v>0.52</c:v>
                </c:pt>
              </c:numCache>
            </c:numRef>
          </c:val>
          <c:extLst xmlns:c16r2="http://schemas.microsoft.com/office/drawing/2015/06/chart">
            <c:ext xmlns:c16="http://schemas.microsoft.com/office/drawing/2014/chart" uri="{C3380CC4-5D6E-409C-BE32-E72D297353CC}">
              <c16:uniqueId val="{00000006-C029-4972-A707-D72FD2F0EE0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[1]データシート!$B$34:$K$34</c:f>
              <c:numCache>
                <c:formatCode>General</c:formatCode>
                <c:ptCount val="10"/>
                <c:pt idx="0">
                  <c:v>#N/A</c:v>
                </c:pt>
                <c:pt idx="1">
                  <c:v>0.82</c:v>
                </c:pt>
                <c:pt idx="2">
                  <c:v>#N/A</c:v>
                </c:pt>
                <c:pt idx="3">
                  <c:v>0.67</c:v>
                </c:pt>
                <c:pt idx="4">
                  <c:v>#N/A</c:v>
                </c:pt>
                <c:pt idx="5">
                  <c:v>0.66</c:v>
                </c:pt>
                <c:pt idx="6">
                  <c:v>#N/A</c:v>
                </c:pt>
                <c:pt idx="7">
                  <c:v>1.3</c:v>
                </c:pt>
                <c:pt idx="8">
                  <c:v>#N/A</c:v>
                </c:pt>
                <c:pt idx="9">
                  <c:v>1.34</c:v>
                </c:pt>
              </c:numCache>
            </c:numRef>
          </c:val>
          <c:extLst xmlns:c16r2="http://schemas.microsoft.com/office/drawing/2015/06/chart">
            <c:ext xmlns:c16="http://schemas.microsoft.com/office/drawing/2014/chart" uri="{C3380CC4-5D6E-409C-BE32-E72D297353CC}">
              <c16:uniqueId val="{00000007-C029-4972-A707-D72FD2F0EE0C}"/>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[1]データシート!$B$35:$K$35</c:f>
              <c:numCache>
                <c:formatCode>General</c:formatCode>
                <c:ptCount val="10"/>
                <c:pt idx="0">
                  <c:v>#N/A</c:v>
                </c:pt>
                <c:pt idx="1">
                  <c:v>0.77</c:v>
                </c:pt>
                <c:pt idx="2">
                  <c:v>#N/A</c:v>
                </c:pt>
                <c:pt idx="3">
                  <c:v>1.81</c:v>
                </c:pt>
                <c:pt idx="4">
                  <c:v>#N/A</c:v>
                </c:pt>
                <c:pt idx="5">
                  <c:v>2.2400000000000002</c:v>
                </c:pt>
                <c:pt idx="6">
                  <c:v>#N/A</c:v>
                </c:pt>
                <c:pt idx="7">
                  <c:v>3.33</c:v>
                </c:pt>
                <c:pt idx="8">
                  <c:v>#N/A</c:v>
                </c:pt>
                <c:pt idx="9">
                  <c:v>3.24</c:v>
                </c:pt>
              </c:numCache>
            </c:numRef>
          </c:val>
          <c:extLst xmlns:c16r2="http://schemas.microsoft.com/office/drawing/2015/06/chart">
            <c:ext xmlns:c16="http://schemas.microsoft.com/office/drawing/2014/chart" uri="{C3380CC4-5D6E-409C-BE32-E72D297353CC}">
              <c16:uniqueId val="{00000008-C029-4972-A707-D72FD2F0EE0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[1]データシート!$B$36:$K$36</c:f>
              <c:numCache>
                <c:formatCode>General</c:formatCode>
                <c:ptCount val="10"/>
                <c:pt idx="0">
                  <c:v>#N/A</c:v>
                </c:pt>
                <c:pt idx="1">
                  <c:v>5.77</c:v>
                </c:pt>
                <c:pt idx="2">
                  <c:v>#N/A</c:v>
                </c:pt>
                <c:pt idx="3">
                  <c:v>6.6</c:v>
                </c:pt>
                <c:pt idx="4">
                  <c:v>#N/A</c:v>
                </c:pt>
                <c:pt idx="5">
                  <c:v>5.35</c:v>
                </c:pt>
                <c:pt idx="6">
                  <c:v>#N/A</c:v>
                </c:pt>
                <c:pt idx="7">
                  <c:v>4.55</c:v>
                </c:pt>
                <c:pt idx="8">
                  <c:v>#N/A</c:v>
                </c:pt>
                <c:pt idx="9">
                  <c:v>5.08</c:v>
                </c:pt>
              </c:numCache>
            </c:numRef>
          </c:val>
          <c:extLst xmlns:c16r2="http://schemas.microsoft.com/office/drawing/2015/06/chart">
            <c:ext xmlns:c16="http://schemas.microsoft.com/office/drawing/2014/chart" uri="{C3380CC4-5D6E-409C-BE32-E72D297353CC}">
              <c16:uniqueId val="{00000009-C029-4972-A707-D72FD2F0EE0C}"/>
            </c:ext>
          </c:extLst>
        </c:ser>
        <c:dLbls>
          <c:showLegendKey val="0"/>
          <c:showVal val="0"/>
          <c:showCatName val="0"/>
          <c:showSerName val="0"/>
          <c:showPercent val="0"/>
          <c:showBubbleSize val="0"/>
        </c:dLbls>
        <c:gapWidth val="150"/>
        <c:overlap val="100"/>
        <c:axId val="73683456"/>
        <c:axId val="184486144"/>
      </c:barChart>
      <c:catAx>
        <c:axId val="7368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486144"/>
        <c:crosses val="autoZero"/>
        <c:auto val="1"/>
        <c:lblAlgn val="ctr"/>
        <c:lblOffset val="100"/>
        <c:tickLblSkip val="1"/>
        <c:tickMarkSkip val="1"/>
        <c:noMultiLvlLbl val="0"/>
      </c:catAx>
      <c:valAx>
        <c:axId val="18448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68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[1]データシート!$B$42:$P$42</c:f>
              <c:numCache>
                <c:formatCode>General</c:formatCode>
                <c:ptCount val="15"/>
                <c:pt idx="0">
                  <c:v>0</c:v>
                </c:pt>
                <c:pt idx="1">
                  <c:v>0</c:v>
                </c:pt>
                <c:pt idx="2">
                  <c:v>1746</c:v>
                </c:pt>
                <c:pt idx="3">
                  <c:v>0</c:v>
                </c:pt>
                <c:pt idx="4">
                  <c:v>0</c:v>
                </c:pt>
                <c:pt idx="5">
                  <c:v>1690</c:v>
                </c:pt>
                <c:pt idx="6">
                  <c:v>0</c:v>
                </c:pt>
                <c:pt idx="7">
                  <c:v>0</c:v>
                </c:pt>
                <c:pt idx="8">
                  <c:v>1521</c:v>
                </c:pt>
                <c:pt idx="9">
                  <c:v>0</c:v>
                </c:pt>
                <c:pt idx="10">
                  <c:v>0</c:v>
                </c:pt>
                <c:pt idx="11">
                  <c:v>1500</c:v>
                </c:pt>
                <c:pt idx="12">
                  <c:v>0</c:v>
                </c:pt>
                <c:pt idx="13">
                  <c:v>0</c:v>
                </c:pt>
                <c:pt idx="14">
                  <c:v>1454</c:v>
                </c:pt>
              </c:numCache>
            </c:numRef>
          </c:val>
          <c:extLst xmlns:c16r2="http://schemas.microsoft.com/office/drawing/2015/06/chart">
            <c:ext xmlns:c16="http://schemas.microsoft.com/office/drawing/2014/chart" uri="{C3380CC4-5D6E-409C-BE32-E72D297353CC}">
              <c16:uniqueId val="{00000000-54BF-4033-9BCB-FC286E2E809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54BF-4033-9BCB-FC286E2E809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[1]データシート!$B$44:$P$44</c:f>
              <c:numCache>
                <c:formatCode>General</c:formatCode>
                <c:ptCount val="15"/>
                <c:pt idx="0">
                  <c:v>41</c:v>
                </c:pt>
                <c:pt idx="1">
                  <c:v>0</c:v>
                </c:pt>
                <c:pt idx="2">
                  <c:v>0</c:v>
                </c:pt>
                <c:pt idx="3">
                  <c:v>18</c:v>
                </c:pt>
                <c:pt idx="4">
                  <c:v>0</c:v>
                </c:pt>
                <c:pt idx="5">
                  <c:v>0</c:v>
                </c:pt>
                <c:pt idx="6">
                  <c:v>35</c:v>
                </c:pt>
                <c:pt idx="7">
                  <c:v>0</c:v>
                </c:pt>
                <c:pt idx="8">
                  <c:v>0</c:v>
                </c:pt>
                <c:pt idx="9">
                  <c:v>37</c:v>
                </c:pt>
                <c:pt idx="10">
                  <c:v>0</c:v>
                </c:pt>
                <c:pt idx="11">
                  <c:v>0</c:v>
                </c:pt>
                <c:pt idx="12">
                  <c:v>35</c:v>
                </c:pt>
                <c:pt idx="13">
                  <c:v>0</c:v>
                </c:pt>
                <c:pt idx="14">
                  <c:v>0</c:v>
                </c:pt>
              </c:numCache>
            </c:numRef>
          </c:val>
          <c:extLst xmlns:c16r2="http://schemas.microsoft.com/office/drawing/2015/06/chart">
            <c:ext xmlns:c16="http://schemas.microsoft.com/office/drawing/2014/chart" uri="{C3380CC4-5D6E-409C-BE32-E72D297353CC}">
              <c16:uniqueId val="{00000002-54BF-4033-9BCB-FC286E2E809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[1]データシート!$B$45:$P$45</c:f>
              <c:numCache>
                <c:formatCode>General</c:formatCode>
                <c:ptCount val="15"/>
                <c:pt idx="0">
                  <c:v>86</c:v>
                </c:pt>
                <c:pt idx="1">
                  <c:v>0</c:v>
                </c:pt>
                <c:pt idx="2">
                  <c:v>0</c:v>
                </c:pt>
                <c:pt idx="3">
                  <c:v>73</c:v>
                </c:pt>
                <c:pt idx="4">
                  <c:v>0</c:v>
                </c:pt>
                <c:pt idx="5">
                  <c:v>0</c:v>
                </c:pt>
                <c:pt idx="6">
                  <c:v>71</c:v>
                </c:pt>
                <c:pt idx="7">
                  <c:v>0</c:v>
                </c:pt>
                <c:pt idx="8">
                  <c:v>0</c:v>
                </c:pt>
                <c:pt idx="9">
                  <c:v>64</c:v>
                </c:pt>
                <c:pt idx="10">
                  <c:v>0</c:v>
                </c:pt>
                <c:pt idx="11">
                  <c:v>0</c:v>
                </c:pt>
                <c:pt idx="12">
                  <c:v>52</c:v>
                </c:pt>
                <c:pt idx="13">
                  <c:v>0</c:v>
                </c:pt>
                <c:pt idx="14">
                  <c:v>0</c:v>
                </c:pt>
              </c:numCache>
            </c:numRef>
          </c:val>
          <c:extLst xmlns:c16r2="http://schemas.microsoft.com/office/drawing/2015/06/chart">
            <c:ext xmlns:c16="http://schemas.microsoft.com/office/drawing/2014/chart" uri="{C3380CC4-5D6E-409C-BE32-E72D297353CC}">
              <c16:uniqueId val="{00000003-54BF-4033-9BCB-FC286E2E809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[1]データシート!$B$46:$P$46</c:f>
              <c:numCache>
                <c:formatCode>General</c:formatCode>
                <c:ptCount val="15"/>
                <c:pt idx="0">
                  <c:v>233</c:v>
                </c:pt>
                <c:pt idx="1">
                  <c:v>0</c:v>
                </c:pt>
                <c:pt idx="2">
                  <c:v>0</c:v>
                </c:pt>
                <c:pt idx="3">
                  <c:v>162</c:v>
                </c:pt>
                <c:pt idx="4">
                  <c:v>0</c:v>
                </c:pt>
                <c:pt idx="5">
                  <c:v>0</c:v>
                </c:pt>
                <c:pt idx="6">
                  <c:v>143</c:v>
                </c:pt>
                <c:pt idx="7">
                  <c:v>0</c:v>
                </c:pt>
                <c:pt idx="8">
                  <c:v>0</c:v>
                </c:pt>
                <c:pt idx="9">
                  <c:v>126</c:v>
                </c:pt>
                <c:pt idx="10">
                  <c:v>0</c:v>
                </c:pt>
                <c:pt idx="11">
                  <c:v>0</c:v>
                </c:pt>
                <c:pt idx="12">
                  <c:v>115</c:v>
                </c:pt>
                <c:pt idx="13">
                  <c:v>0</c:v>
                </c:pt>
                <c:pt idx="14">
                  <c:v>0</c:v>
                </c:pt>
              </c:numCache>
            </c:numRef>
          </c:val>
          <c:extLst xmlns:c16r2="http://schemas.microsoft.com/office/drawing/2015/06/chart">
            <c:ext xmlns:c16="http://schemas.microsoft.com/office/drawing/2014/chart" uri="{C3380CC4-5D6E-409C-BE32-E72D297353CC}">
              <c16:uniqueId val="{00000004-54BF-4033-9BCB-FC286E2E809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54BF-4033-9BCB-FC286E2E809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54BF-4033-9BCB-FC286E2E809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[1]データシート!$B$49:$P$49</c:f>
              <c:numCache>
                <c:formatCode>General</c:formatCode>
                <c:ptCount val="15"/>
                <c:pt idx="0">
                  <c:v>1377</c:v>
                </c:pt>
                <c:pt idx="1">
                  <c:v>0</c:v>
                </c:pt>
                <c:pt idx="2">
                  <c:v>0</c:v>
                </c:pt>
                <c:pt idx="3">
                  <c:v>1277</c:v>
                </c:pt>
                <c:pt idx="4">
                  <c:v>0</c:v>
                </c:pt>
                <c:pt idx="5">
                  <c:v>0</c:v>
                </c:pt>
                <c:pt idx="6">
                  <c:v>1207</c:v>
                </c:pt>
                <c:pt idx="7">
                  <c:v>0</c:v>
                </c:pt>
                <c:pt idx="8">
                  <c:v>0</c:v>
                </c:pt>
                <c:pt idx="9">
                  <c:v>1235</c:v>
                </c:pt>
                <c:pt idx="10">
                  <c:v>0</c:v>
                </c:pt>
                <c:pt idx="11">
                  <c:v>0</c:v>
                </c:pt>
                <c:pt idx="12">
                  <c:v>1218</c:v>
                </c:pt>
                <c:pt idx="13">
                  <c:v>0</c:v>
                </c:pt>
                <c:pt idx="14">
                  <c:v>0</c:v>
                </c:pt>
              </c:numCache>
            </c:numRef>
          </c:val>
          <c:extLst xmlns:c16r2="http://schemas.microsoft.com/office/drawing/2015/06/chart">
            <c:ext xmlns:c16="http://schemas.microsoft.com/office/drawing/2014/chart" uri="{C3380CC4-5D6E-409C-BE32-E72D297353CC}">
              <c16:uniqueId val="{00000007-54BF-4033-9BCB-FC286E2E809D}"/>
            </c:ext>
          </c:extLst>
        </c:ser>
        <c:dLbls>
          <c:showLegendKey val="0"/>
          <c:showVal val="0"/>
          <c:showCatName val="0"/>
          <c:showSerName val="0"/>
          <c:showPercent val="0"/>
          <c:showBubbleSize val="0"/>
        </c:dLbls>
        <c:gapWidth val="100"/>
        <c:overlap val="100"/>
        <c:axId val="184815104"/>
        <c:axId val="18448902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[1]データシート!$B$50:$P$50</c:f>
              <c:numCache>
                <c:formatCode>General</c:formatCode>
                <c:ptCount val="15"/>
                <c:pt idx="0">
                  <c:v>#N/A</c:v>
                </c:pt>
                <c:pt idx="1">
                  <c:v>-9</c:v>
                </c:pt>
                <c:pt idx="2">
                  <c:v>#N/A</c:v>
                </c:pt>
                <c:pt idx="3">
                  <c:v>#N/A</c:v>
                </c:pt>
                <c:pt idx="4">
                  <c:v>-160</c:v>
                </c:pt>
                <c:pt idx="5">
                  <c:v>#N/A</c:v>
                </c:pt>
                <c:pt idx="6">
                  <c:v>#N/A</c:v>
                </c:pt>
                <c:pt idx="7">
                  <c:v>-65</c:v>
                </c:pt>
                <c:pt idx="8">
                  <c:v>#N/A</c:v>
                </c:pt>
                <c:pt idx="9">
                  <c:v>#N/A</c:v>
                </c:pt>
                <c:pt idx="10">
                  <c:v>-38</c:v>
                </c:pt>
                <c:pt idx="11">
                  <c:v>#N/A</c:v>
                </c:pt>
                <c:pt idx="12">
                  <c:v>#N/A</c:v>
                </c:pt>
                <c:pt idx="13">
                  <c:v>-34</c:v>
                </c:pt>
                <c:pt idx="14">
                  <c:v>#N/A</c:v>
                </c:pt>
              </c:numCache>
            </c:numRef>
          </c:val>
          <c:smooth val="0"/>
          <c:extLst xmlns:c16r2="http://schemas.microsoft.com/office/drawing/2015/06/chart">
            <c:ext xmlns:c16="http://schemas.microsoft.com/office/drawing/2014/chart" uri="{C3380CC4-5D6E-409C-BE32-E72D297353CC}">
              <c16:uniqueId val="{00000008-54BF-4033-9BCB-FC286E2E809D}"/>
            </c:ext>
          </c:extLst>
        </c:ser>
        <c:dLbls>
          <c:showLegendKey val="0"/>
          <c:showVal val="0"/>
          <c:showCatName val="0"/>
          <c:showSerName val="0"/>
          <c:showPercent val="0"/>
          <c:showBubbleSize val="0"/>
        </c:dLbls>
        <c:marker val="1"/>
        <c:smooth val="0"/>
        <c:axId val="184815104"/>
        <c:axId val="184489024"/>
      </c:lineChart>
      <c:catAx>
        <c:axId val="1848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489024"/>
        <c:crosses val="autoZero"/>
        <c:auto val="1"/>
        <c:lblAlgn val="ctr"/>
        <c:lblOffset val="100"/>
        <c:tickLblSkip val="1"/>
        <c:tickMarkSkip val="1"/>
        <c:noMultiLvlLbl val="0"/>
      </c:catAx>
      <c:valAx>
        <c:axId val="18448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81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[1]データシート!$B$56:$P$56</c:f>
              <c:numCache>
                <c:formatCode>General</c:formatCode>
                <c:ptCount val="15"/>
                <c:pt idx="0">
                  <c:v>0</c:v>
                </c:pt>
                <c:pt idx="1">
                  <c:v>0</c:v>
                </c:pt>
                <c:pt idx="2">
                  <c:v>13512</c:v>
                </c:pt>
                <c:pt idx="3">
                  <c:v>0</c:v>
                </c:pt>
                <c:pt idx="4">
                  <c:v>0</c:v>
                </c:pt>
                <c:pt idx="5">
                  <c:v>13659</c:v>
                </c:pt>
                <c:pt idx="6">
                  <c:v>0</c:v>
                </c:pt>
                <c:pt idx="7">
                  <c:v>0</c:v>
                </c:pt>
                <c:pt idx="8">
                  <c:v>13637</c:v>
                </c:pt>
                <c:pt idx="9">
                  <c:v>0</c:v>
                </c:pt>
                <c:pt idx="10">
                  <c:v>0</c:v>
                </c:pt>
                <c:pt idx="11">
                  <c:v>13516</c:v>
                </c:pt>
                <c:pt idx="12">
                  <c:v>0</c:v>
                </c:pt>
                <c:pt idx="13">
                  <c:v>0</c:v>
                </c:pt>
                <c:pt idx="14">
                  <c:v>13608</c:v>
                </c:pt>
              </c:numCache>
            </c:numRef>
          </c:val>
          <c:extLst xmlns:c16r2="http://schemas.microsoft.com/office/drawing/2015/06/chart">
            <c:ext xmlns:c16="http://schemas.microsoft.com/office/drawing/2014/chart" uri="{C3380CC4-5D6E-409C-BE32-E72D297353CC}">
              <c16:uniqueId val="{00000000-7322-4257-8F78-701F074BE0B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[1]データシート!$B$57:$P$57</c:f>
              <c:numCache>
                <c:formatCode>General</c:formatCode>
                <c:ptCount val="15"/>
                <c:pt idx="0">
                  <c:v>0</c:v>
                </c:pt>
                <c:pt idx="1">
                  <c:v>0</c:v>
                </c:pt>
                <c:pt idx="2">
                  <c:v>2691</c:v>
                </c:pt>
                <c:pt idx="3">
                  <c:v>0</c:v>
                </c:pt>
                <c:pt idx="4">
                  <c:v>0</c:v>
                </c:pt>
                <c:pt idx="5">
                  <c:v>2398</c:v>
                </c:pt>
                <c:pt idx="6">
                  <c:v>0</c:v>
                </c:pt>
                <c:pt idx="7">
                  <c:v>0</c:v>
                </c:pt>
                <c:pt idx="8">
                  <c:v>2333</c:v>
                </c:pt>
                <c:pt idx="9">
                  <c:v>0</c:v>
                </c:pt>
                <c:pt idx="10">
                  <c:v>0</c:v>
                </c:pt>
                <c:pt idx="11">
                  <c:v>2068</c:v>
                </c:pt>
                <c:pt idx="12">
                  <c:v>0</c:v>
                </c:pt>
                <c:pt idx="13">
                  <c:v>0</c:v>
                </c:pt>
                <c:pt idx="14">
                  <c:v>2305</c:v>
                </c:pt>
              </c:numCache>
            </c:numRef>
          </c:val>
          <c:extLst xmlns:c16r2="http://schemas.microsoft.com/office/drawing/2015/06/chart">
            <c:ext xmlns:c16="http://schemas.microsoft.com/office/drawing/2014/chart" uri="{C3380CC4-5D6E-409C-BE32-E72D297353CC}">
              <c16:uniqueId val="{00000001-7322-4257-8F78-701F074BE0B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[1]データシート!$B$58:$P$58</c:f>
              <c:numCache>
                <c:formatCode>General</c:formatCode>
                <c:ptCount val="15"/>
                <c:pt idx="0">
                  <c:v>0</c:v>
                </c:pt>
                <c:pt idx="1">
                  <c:v>0</c:v>
                </c:pt>
                <c:pt idx="2">
                  <c:v>4686</c:v>
                </c:pt>
                <c:pt idx="3">
                  <c:v>0</c:v>
                </c:pt>
                <c:pt idx="4">
                  <c:v>0</c:v>
                </c:pt>
                <c:pt idx="5">
                  <c:v>4802</c:v>
                </c:pt>
                <c:pt idx="6">
                  <c:v>0</c:v>
                </c:pt>
                <c:pt idx="7">
                  <c:v>0</c:v>
                </c:pt>
                <c:pt idx="8">
                  <c:v>4629</c:v>
                </c:pt>
                <c:pt idx="9">
                  <c:v>0</c:v>
                </c:pt>
                <c:pt idx="10">
                  <c:v>0</c:v>
                </c:pt>
                <c:pt idx="11">
                  <c:v>4443</c:v>
                </c:pt>
                <c:pt idx="12">
                  <c:v>0</c:v>
                </c:pt>
                <c:pt idx="13">
                  <c:v>0</c:v>
                </c:pt>
                <c:pt idx="14">
                  <c:v>4743</c:v>
                </c:pt>
              </c:numCache>
            </c:numRef>
          </c:val>
          <c:extLst xmlns:c16r2="http://schemas.microsoft.com/office/drawing/2015/06/chart">
            <c:ext xmlns:c16="http://schemas.microsoft.com/office/drawing/2014/chart" uri="{C3380CC4-5D6E-409C-BE32-E72D297353CC}">
              <c16:uniqueId val="{00000002-7322-4257-8F78-701F074BE0B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322-4257-8F78-701F074BE0B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322-4257-8F78-701F074BE0B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7322-4257-8F78-701F074BE0B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[1]データシート!$B$62:$P$62</c:f>
              <c:numCache>
                <c:formatCode>General</c:formatCode>
                <c:ptCount val="15"/>
                <c:pt idx="0">
                  <c:v>3525</c:v>
                </c:pt>
                <c:pt idx="1">
                  <c:v>0</c:v>
                </c:pt>
                <c:pt idx="2">
                  <c:v>0</c:v>
                </c:pt>
                <c:pt idx="3">
                  <c:v>3473</c:v>
                </c:pt>
                <c:pt idx="4">
                  <c:v>0</c:v>
                </c:pt>
                <c:pt idx="5">
                  <c:v>0</c:v>
                </c:pt>
                <c:pt idx="6">
                  <c:v>3190</c:v>
                </c:pt>
                <c:pt idx="7">
                  <c:v>0</c:v>
                </c:pt>
                <c:pt idx="8">
                  <c:v>0</c:v>
                </c:pt>
                <c:pt idx="9">
                  <c:v>3122</c:v>
                </c:pt>
                <c:pt idx="10">
                  <c:v>0</c:v>
                </c:pt>
                <c:pt idx="11">
                  <c:v>0</c:v>
                </c:pt>
                <c:pt idx="12">
                  <c:v>3119</c:v>
                </c:pt>
                <c:pt idx="13">
                  <c:v>0</c:v>
                </c:pt>
                <c:pt idx="14">
                  <c:v>0</c:v>
                </c:pt>
              </c:numCache>
            </c:numRef>
          </c:val>
          <c:extLst xmlns:c16r2="http://schemas.microsoft.com/office/drawing/2015/06/chart">
            <c:ext xmlns:c16="http://schemas.microsoft.com/office/drawing/2014/chart" uri="{C3380CC4-5D6E-409C-BE32-E72D297353CC}">
              <c16:uniqueId val="{00000006-7322-4257-8F78-701F074BE0B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[1]データシート!$B$63:$P$63</c:f>
              <c:numCache>
                <c:formatCode>General</c:formatCode>
                <c:ptCount val="15"/>
                <c:pt idx="0">
                  <c:v>499</c:v>
                </c:pt>
                <c:pt idx="1">
                  <c:v>0</c:v>
                </c:pt>
                <c:pt idx="2">
                  <c:v>0</c:v>
                </c:pt>
                <c:pt idx="3">
                  <c:v>434</c:v>
                </c:pt>
                <c:pt idx="4">
                  <c:v>0</c:v>
                </c:pt>
                <c:pt idx="5">
                  <c:v>0</c:v>
                </c:pt>
                <c:pt idx="6">
                  <c:v>376</c:v>
                </c:pt>
                <c:pt idx="7">
                  <c:v>0</c:v>
                </c:pt>
                <c:pt idx="8">
                  <c:v>0</c:v>
                </c:pt>
                <c:pt idx="9">
                  <c:v>321</c:v>
                </c:pt>
                <c:pt idx="10">
                  <c:v>0</c:v>
                </c:pt>
                <c:pt idx="11">
                  <c:v>0</c:v>
                </c:pt>
                <c:pt idx="12">
                  <c:v>359</c:v>
                </c:pt>
                <c:pt idx="13">
                  <c:v>0</c:v>
                </c:pt>
                <c:pt idx="14">
                  <c:v>0</c:v>
                </c:pt>
              </c:numCache>
            </c:numRef>
          </c:val>
          <c:extLst xmlns:c16r2="http://schemas.microsoft.com/office/drawing/2015/06/chart">
            <c:ext xmlns:c16="http://schemas.microsoft.com/office/drawing/2014/chart" uri="{C3380CC4-5D6E-409C-BE32-E72D297353CC}">
              <c16:uniqueId val="{00000007-7322-4257-8F78-701F074BE0B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[1]データシート!$B$64:$P$64</c:f>
              <c:numCache>
                <c:formatCode>General</c:formatCode>
                <c:ptCount val="15"/>
                <c:pt idx="0">
                  <c:v>1769</c:v>
                </c:pt>
                <c:pt idx="1">
                  <c:v>0</c:v>
                </c:pt>
                <c:pt idx="2">
                  <c:v>0</c:v>
                </c:pt>
                <c:pt idx="3">
                  <c:v>1490</c:v>
                </c:pt>
                <c:pt idx="4">
                  <c:v>0</c:v>
                </c:pt>
                <c:pt idx="5">
                  <c:v>0</c:v>
                </c:pt>
                <c:pt idx="6">
                  <c:v>1413</c:v>
                </c:pt>
                <c:pt idx="7">
                  <c:v>0</c:v>
                </c:pt>
                <c:pt idx="8">
                  <c:v>0</c:v>
                </c:pt>
                <c:pt idx="9">
                  <c:v>1345</c:v>
                </c:pt>
                <c:pt idx="10">
                  <c:v>0</c:v>
                </c:pt>
                <c:pt idx="11">
                  <c:v>0</c:v>
                </c:pt>
                <c:pt idx="12">
                  <c:v>1453</c:v>
                </c:pt>
                <c:pt idx="13">
                  <c:v>0</c:v>
                </c:pt>
                <c:pt idx="14">
                  <c:v>0</c:v>
                </c:pt>
              </c:numCache>
            </c:numRef>
          </c:val>
          <c:extLst xmlns:c16r2="http://schemas.microsoft.com/office/drawing/2015/06/chart">
            <c:ext xmlns:c16="http://schemas.microsoft.com/office/drawing/2014/chart" uri="{C3380CC4-5D6E-409C-BE32-E72D297353CC}">
              <c16:uniqueId val="{00000008-7322-4257-8F78-701F074BE0B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[1]データシート!$B$65:$P$65</c:f>
              <c:numCache>
                <c:formatCode>General</c:formatCode>
                <c:ptCount val="15"/>
                <c:pt idx="0">
                  <c:v>520</c:v>
                </c:pt>
                <c:pt idx="1">
                  <c:v>0</c:v>
                </c:pt>
                <c:pt idx="2">
                  <c:v>0</c:v>
                </c:pt>
                <c:pt idx="3">
                  <c:v>672</c:v>
                </c:pt>
                <c:pt idx="4">
                  <c:v>0</c:v>
                </c:pt>
                <c:pt idx="5">
                  <c:v>0</c:v>
                </c:pt>
                <c:pt idx="6">
                  <c:v>668</c:v>
                </c:pt>
                <c:pt idx="7">
                  <c:v>0</c:v>
                </c:pt>
                <c:pt idx="8">
                  <c:v>0</c:v>
                </c:pt>
                <c:pt idx="9">
                  <c:v>609</c:v>
                </c:pt>
                <c:pt idx="10">
                  <c:v>0</c:v>
                </c:pt>
                <c:pt idx="11">
                  <c:v>0</c:v>
                </c:pt>
                <c:pt idx="12">
                  <c:v>548</c:v>
                </c:pt>
                <c:pt idx="13">
                  <c:v>0</c:v>
                </c:pt>
                <c:pt idx="14">
                  <c:v>0</c:v>
                </c:pt>
              </c:numCache>
            </c:numRef>
          </c:val>
          <c:extLst xmlns:c16r2="http://schemas.microsoft.com/office/drawing/2015/06/chart">
            <c:ext xmlns:c16="http://schemas.microsoft.com/office/drawing/2014/chart" uri="{C3380CC4-5D6E-409C-BE32-E72D297353CC}">
              <c16:uniqueId val="{00000009-7322-4257-8F78-701F074BE0B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[1]データシート!$B$66:$P$66</c:f>
              <c:numCache>
                <c:formatCode>General</c:formatCode>
                <c:ptCount val="15"/>
                <c:pt idx="0">
                  <c:v>13887</c:v>
                </c:pt>
                <c:pt idx="1">
                  <c:v>0</c:v>
                </c:pt>
                <c:pt idx="2">
                  <c:v>0</c:v>
                </c:pt>
                <c:pt idx="3">
                  <c:v>14229</c:v>
                </c:pt>
                <c:pt idx="4">
                  <c:v>0</c:v>
                </c:pt>
                <c:pt idx="5">
                  <c:v>0</c:v>
                </c:pt>
                <c:pt idx="6">
                  <c:v>14307</c:v>
                </c:pt>
                <c:pt idx="7">
                  <c:v>0</c:v>
                </c:pt>
                <c:pt idx="8">
                  <c:v>0</c:v>
                </c:pt>
                <c:pt idx="9">
                  <c:v>14236</c:v>
                </c:pt>
                <c:pt idx="10">
                  <c:v>0</c:v>
                </c:pt>
                <c:pt idx="11">
                  <c:v>0</c:v>
                </c:pt>
                <c:pt idx="12">
                  <c:v>14569</c:v>
                </c:pt>
                <c:pt idx="13">
                  <c:v>0</c:v>
                </c:pt>
                <c:pt idx="14">
                  <c:v>0</c:v>
                </c:pt>
              </c:numCache>
            </c:numRef>
          </c:val>
          <c:extLst xmlns:c16r2="http://schemas.microsoft.com/office/drawing/2015/06/chart">
            <c:ext xmlns:c16="http://schemas.microsoft.com/office/drawing/2014/chart" uri="{C3380CC4-5D6E-409C-BE32-E72D297353CC}">
              <c16:uniqueId val="{0000000A-7322-4257-8F78-701F074BE0B1}"/>
            </c:ext>
          </c:extLst>
        </c:ser>
        <c:dLbls>
          <c:showLegendKey val="0"/>
          <c:showVal val="0"/>
          <c:showCatName val="0"/>
          <c:showSerName val="0"/>
          <c:showPercent val="0"/>
          <c:showBubbleSize val="0"/>
        </c:dLbls>
        <c:gapWidth val="100"/>
        <c:overlap val="100"/>
        <c:axId val="210802688"/>
        <c:axId val="21064147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322-4257-8F78-701F074BE0B1}"/>
            </c:ext>
          </c:extLst>
        </c:ser>
        <c:dLbls>
          <c:showLegendKey val="0"/>
          <c:showVal val="0"/>
          <c:showCatName val="0"/>
          <c:showSerName val="0"/>
          <c:showPercent val="0"/>
          <c:showBubbleSize val="0"/>
        </c:dLbls>
        <c:marker val="1"/>
        <c:smooth val="0"/>
        <c:axId val="210802688"/>
        <c:axId val="210641472"/>
      </c:lineChart>
      <c:catAx>
        <c:axId val="21080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641472"/>
        <c:crosses val="autoZero"/>
        <c:auto val="1"/>
        <c:lblAlgn val="ctr"/>
        <c:lblOffset val="100"/>
        <c:tickLblSkip val="1"/>
        <c:tickMarkSkip val="1"/>
        <c:noMultiLvlLbl val="0"/>
      </c:catAx>
      <c:valAx>
        <c:axId val="21064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0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654</c:v>
                </c:pt>
                <c:pt idx="1">
                  <c:v>688</c:v>
                </c:pt>
                <c:pt idx="2">
                  <c:v>1153</c:v>
                </c:pt>
              </c:numCache>
            </c:numRef>
          </c:val>
          <c:extLst xmlns:c16r2="http://schemas.microsoft.com/office/drawing/2015/06/chart">
            <c:ext xmlns:c16="http://schemas.microsoft.com/office/drawing/2014/chart" uri="{C3380CC4-5D6E-409C-BE32-E72D297353CC}">
              <c16:uniqueId val="{00000000-4764-4C7D-A8CE-9FB92B647FD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764-4C7D-A8CE-9FB92B647FD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3033</c:v>
                </c:pt>
                <c:pt idx="1">
                  <c:v>2887</c:v>
                </c:pt>
                <c:pt idx="2">
                  <c:v>3069</c:v>
                </c:pt>
              </c:numCache>
            </c:numRef>
          </c:val>
          <c:extLst xmlns:c16r2="http://schemas.microsoft.com/office/drawing/2015/06/chart">
            <c:ext xmlns:c16="http://schemas.microsoft.com/office/drawing/2014/chart" uri="{C3380CC4-5D6E-409C-BE32-E72D297353CC}">
              <c16:uniqueId val="{00000002-4764-4C7D-A8CE-9FB92B647FDC}"/>
            </c:ext>
          </c:extLst>
        </c:ser>
        <c:dLbls>
          <c:showLegendKey val="0"/>
          <c:showVal val="0"/>
          <c:showCatName val="0"/>
          <c:showSerName val="0"/>
          <c:showPercent val="0"/>
          <c:showBubbleSize val="0"/>
        </c:dLbls>
        <c:gapWidth val="120"/>
        <c:overlap val="100"/>
        <c:axId val="210910208"/>
        <c:axId val="210645504"/>
      </c:barChart>
      <c:catAx>
        <c:axId val="2109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0645504"/>
        <c:crosses val="autoZero"/>
        <c:auto val="1"/>
        <c:lblAlgn val="ctr"/>
        <c:lblOffset val="100"/>
        <c:tickLblSkip val="1"/>
        <c:tickMarkSkip val="1"/>
        <c:noMultiLvlLbl val="0"/>
      </c:catAx>
      <c:valAx>
        <c:axId val="210645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091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F9-49D6-B060-448FC3BB8519}"/>
                </c:ext>
                <c:ext xmlns:c15="http://schemas.microsoft.com/office/drawing/2012/chart" uri="{CE6537A1-D6FC-4f65-9D91-7224C49458BB}">
                  <c15:dlblFieldTable>
                    <c15:dlblFTEntry>
                      <c15:txfldGUID>{C0FCD49A-60A9-451B-9231-01A33F8C5D11}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F9-49D6-B060-448FC3BB8519}"/>
                </c:ext>
                <c:ext xmlns:c15="http://schemas.microsoft.com/office/drawing/2012/chart" uri="{CE6537A1-D6FC-4f65-9D91-7224C49458BB}">
                  <c15:dlblFieldTable>
                    <c15:dlblFTEntry>
                      <c15:txfldGUID>{2DCBF2FB-226D-427F-AF1A-C8828C984320}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F9-49D6-B060-448FC3BB8519}"/>
                </c:ext>
                <c:ext xmlns:c15="http://schemas.microsoft.com/office/drawing/2012/chart" uri="{CE6537A1-D6FC-4f65-9D91-7224C49458BB}">
                  <c15:dlblFieldTable>
                    <c15:dlblFTEntry>
                      <c15:txfldGUID>{334234F9-B39F-499D-B8DD-269097D4994A}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F9-49D6-B060-448FC3BB8519}"/>
                </c:ext>
                <c:ext xmlns:c15="http://schemas.microsoft.com/office/drawing/2012/chart" uri="{CE6537A1-D6FC-4f65-9D91-7224C49458BB}">
                  <c15:dlblFieldTable>
                    <c15:dlblFTEntry>
                      <c15:txfldGUID>{D8A47D33-C309-4A80-845C-EB5F934F0DFE}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F9-49D6-B060-448FC3BB8519}"/>
                </c:ext>
                <c:ext xmlns:c15="http://schemas.microsoft.com/office/drawing/2012/chart" uri="{CE6537A1-D6FC-4f65-9D91-7224C49458BB}">
                  <c15:dlblFieldTable>
                    <c15:dlblFTEntry>
                      <c15:txfldGUID>{C738DA3E-2B4E-4318-9B4F-294F65DC6099}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F9-49D6-B060-448FC3BB8519}"/>
                </c:ext>
                <c:ext xmlns:c15="http://schemas.microsoft.com/office/drawing/2012/chart" uri="{CE6537A1-D6FC-4f65-9D91-7224C49458BB}">
                  <c15:dlblFieldTable>
                    <c15:dlblFTEntry>
                      <c15:txfldGUID>{D36D3010-929D-4951-B667-C48C94534C0B}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F9-49D6-B060-448FC3BB8519}"/>
                </c:ext>
                <c:ext xmlns:c15="http://schemas.microsoft.com/office/drawing/2012/chart" uri="{CE6537A1-D6FC-4f65-9D91-7224C49458BB}">
                  <c15:dlblFieldTable>
                    <c15:dlblFTEntry>
                      <c15:txfldGUID>{20672F37-6717-4264-93C2-A86B6206E649}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F9-49D6-B060-448FC3BB8519}"/>
                </c:ext>
                <c:ext xmlns:c15="http://schemas.microsoft.com/office/drawing/2012/chart" uri="{CE6537A1-D6FC-4f65-9D91-7224C49458BB}">
                  <c15:dlblFieldTable>
                    <c15:dlblFTEntry>
                      <c15:txfldGUID>{ADF10B34-9DB6-41E9-9912-22E32C2375DA}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F9-49D6-B060-448FC3BB8519}"/>
                </c:ext>
                <c:ext xmlns:c15="http://schemas.microsoft.com/office/drawing/2012/chart" uri="{CE6537A1-D6FC-4f65-9D91-7224C49458BB}">
                  <c15:dlblFieldTable>
                    <c15:dlblFTEntry>
                      <c15:txfldGUID>{FFEB43A9-B829-43F9-9BDB-2E2B806EDB69}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58.9</c:v>
                </c:pt>
                <c:pt idx="32">
                  <c:v>58.2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8F9-49D6-B060-448FC3BB85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F9-49D6-B060-448FC3BB8519}"/>
                </c:ext>
                <c:ext xmlns:c15="http://schemas.microsoft.com/office/drawing/2012/chart" uri="{CE6537A1-D6FC-4f65-9D91-7224C49458BB}">
                  <c15:dlblFieldTable>
                    <c15:dlblFTEntry>
                      <c15:txfldGUID>{37291381-A581-47B6-A999-F7E874928E0B}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F9-49D6-B060-448FC3BB8519}"/>
                </c:ext>
                <c:ext xmlns:c15="http://schemas.microsoft.com/office/drawing/2012/chart" uri="{CE6537A1-D6FC-4f65-9D91-7224C49458BB}">
                  <c15:dlblFieldTable>
                    <c15:dlblFTEntry>
                      <c15:txfldGUID>{AF0BC8AC-08E8-42C9-A52B-02D426BACEEB}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F9-49D6-B060-448FC3BB8519}"/>
                </c:ext>
                <c:ext xmlns:c15="http://schemas.microsoft.com/office/drawing/2012/chart" uri="{CE6537A1-D6FC-4f65-9D91-7224C49458BB}">
                  <c15:dlblFieldTable>
                    <c15:dlblFTEntry>
                      <c15:txfldGUID>{8D26CBA9-298F-460F-8407-E3CA578161CF}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F9-49D6-B060-448FC3BB8519}"/>
                </c:ext>
                <c:ext xmlns:c15="http://schemas.microsoft.com/office/drawing/2012/chart" uri="{CE6537A1-D6FC-4f65-9D91-7224C49458BB}">
                  <c15:dlblFieldTable>
                    <c15:dlblFTEntry>
                      <c15:txfldGUID>{B454049F-A024-4169-A6EB-A2684356B4AF}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F9-49D6-B060-448FC3BB8519}"/>
                </c:ext>
                <c:ext xmlns:c15="http://schemas.microsoft.com/office/drawing/2012/chart" uri="{CE6537A1-D6FC-4f65-9D91-7224C49458BB}">
                  <c15:dlblFieldTable>
                    <c15:dlblFTEntry>
                      <c15:txfldGUID>{A79A2513-CCDD-4747-A07B-D1EA23990AF6}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F9-49D6-B060-448FC3BB8519}"/>
                </c:ext>
                <c:ext xmlns:c15="http://schemas.microsoft.com/office/drawing/2012/chart" uri="{CE6537A1-D6FC-4f65-9D91-7224C49458BB}">
                  <c15:dlblFieldTable>
                    <c15:dlblFTEntry>
                      <c15:txfldGUID>{36CF51CB-0064-4DB4-9766-F279826F3A8B}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F9-49D6-B060-448FC3BB8519}"/>
                </c:ext>
                <c:ext xmlns:c15="http://schemas.microsoft.com/office/drawing/2012/chart" uri="{CE6537A1-D6FC-4f65-9D91-7224C49458BB}">
                  <c15:dlblFieldTable>
                    <c15:dlblFTEntry>
                      <c15:txfldGUID>{99F263C0-8C64-4FC4-B53E-C02660073E15}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F9-49D6-B060-448FC3BB8519}"/>
                </c:ext>
                <c:ext xmlns:c15="http://schemas.microsoft.com/office/drawing/2012/chart" uri="{CE6537A1-D6FC-4f65-9D91-7224C49458BB}">
                  <c15:dlblFieldTable>
                    <c15:dlblFTEntry>
                      <c15:txfldGUID>{497AEEA4-6605-4F97-9855-6723743B8869}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F9-49D6-B060-448FC3BB8519}"/>
                </c:ext>
                <c:ext xmlns:c15="http://schemas.microsoft.com/office/drawing/2012/chart" uri="{CE6537A1-D6FC-4f65-9D91-7224C49458BB}">
                  <c15:dlblFieldTable>
                    <c15:dlblFTEntry>
                      <c15:txfldGUID>{AFB7C66B-71EF-4F06-9AC1-33E332EFF075}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xmlns:c16r2="http://schemas.microsoft.com/office/drawing/2015/06/chart">
            <c:ext xmlns:c16="http://schemas.microsoft.com/office/drawing/2014/chart" uri="{C3380CC4-5D6E-409C-BE32-E72D297353CC}">
              <c16:uniqueId val="{00000013-88F9-49D6-B060-448FC3BB8519}"/>
            </c:ext>
          </c:extLst>
        </c:ser>
        <c:dLbls>
          <c:showLegendKey val="0"/>
          <c:showVal val="1"/>
          <c:showCatName val="0"/>
          <c:showSerName val="0"/>
          <c:showPercent val="0"/>
          <c:showBubbleSize val="0"/>
        </c:dLbls>
        <c:axId val="211608128"/>
        <c:axId val="211608704"/>
      </c:scatterChart>
      <c:valAx>
        <c:axId val="211608128"/>
        <c:scaling>
          <c:orientation val="minMax"/>
          <c:max val="57.7"/>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608704"/>
        <c:crosses val="autoZero"/>
        <c:crossBetween val="midCat"/>
      </c:valAx>
      <c:valAx>
        <c:axId val="211608704"/>
        <c:scaling>
          <c:orientation val="minMax"/>
          <c:max val="32.9"/>
          <c:min val="2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608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6D-4188-9486-36C5C9E8996A}"/>
                </c:ext>
                <c:ext xmlns:c15="http://schemas.microsoft.com/office/drawing/2012/chart" uri="{CE6537A1-D6FC-4f65-9D91-7224C49458BB}">
                  <c15:dlblFieldTable>
                    <c15:dlblFTEntry>
                      <c15:txfldGUID>{B0486883-51B4-4369-BD05-BD040E50E801}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6D-4188-9486-36C5C9E8996A}"/>
                </c:ext>
                <c:ext xmlns:c15="http://schemas.microsoft.com/office/drawing/2012/chart" uri="{CE6537A1-D6FC-4f65-9D91-7224C49458BB}">
                  <c15:dlblFieldTable>
                    <c15:dlblFTEntry>
                      <c15:txfldGUID>{E7CB3EB1-C487-4CC0-9367-B15AFABAACD3}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6D-4188-9486-36C5C9E8996A}"/>
                </c:ext>
                <c:ext xmlns:c15="http://schemas.microsoft.com/office/drawing/2012/chart" uri="{CE6537A1-D6FC-4f65-9D91-7224C49458BB}">
                  <c15:dlblFieldTable>
                    <c15:dlblFTEntry>
                      <c15:txfldGUID>{60F82CD6-A540-4849-A579-16F641851644}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6D-4188-9486-36C5C9E8996A}"/>
                </c:ext>
                <c:ext xmlns:c15="http://schemas.microsoft.com/office/drawing/2012/chart" uri="{CE6537A1-D6FC-4f65-9D91-7224C49458BB}">
                  <c15:dlblFieldTable>
                    <c15:dlblFTEntry>
                      <c15:txfldGUID>{40FC2ABD-EC3A-4484-BFB7-775BF33FCAA5}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6D-4188-9486-36C5C9E8996A}"/>
                </c:ext>
                <c:ext xmlns:c15="http://schemas.microsoft.com/office/drawing/2012/chart" uri="{CE6537A1-D6FC-4f65-9D91-7224C49458BB}">
                  <c15:dlblFieldTable>
                    <c15:dlblFTEntry>
                      <c15:txfldGUID>{400E1D2E-56D1-446A-B5DD-252F49C6D1E3}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6D-4188-9486-36C5C9E8996A}"/>
                </c:ext>
                <c:ext xmlns:c15="http://schemas.microsoft.com/office/drawing/2012/chart" uri="{CE6537A1-D6FC-4f65-9D91-7224C49458BB}">
                  <c15:dlblFieldTable>
                    <c15:dlblFTEntry>
                      <c15:txfldGUID>{FE25925F-4417-4B94-8229-0FC6FC40EE65}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6D-4188-9486-36C5C9E8996A}"/>
                </c:ext>
                <c:ext xmlns:c15="http://schemas.microsoft.com/office/drawing/2012/chart" uri="{CE6537A1-D6FC-4f65-9D91-7224C49458BB}">
                  <c15:dlblFieldTable>
                    <c15:dlblFTEntry>
                      <c15:txfldGUID>{5B25027C-38D7-4320-A400-61407FCC053D}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6D-4188-9486-36C5C9E8996A}"/>
                </c:ext>
                <c:ext xmlns:c15="http://schemas.microsoft.com/office/drawing/2012/chart" uri="{CE6537A1-D6FC-4f65-9D91-7224C49458BB}">
                  <c15:dlblFieldTable>
                    <c15:dlblFTEntry>
                      <c15:txfldGUID>{D9131F5B-3F19-4001-9063-F648A3028F04}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6D-4188-9486-36C5C9E8996A}"/>
                </c:ext>
                <c:ext xmlns:c15="http://schemas.microsoft.com/office/drawing/2012/chart" uri="{CE6537A1-D6FC-4f65-9D91-7224C49458BB}">
                  <c15:dlblFieldTable>
                    <c15:dlblFTEntry>
                      <c15:txfldGUID>{AC25C94A-F867-4C57-986E-FF16D2B1B98C}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-0.1</c:v>
                </c:pt>
                <c:pt idx="16">
                  <c:v>-0.6</c:v>
                </c:pt>
                <c:pt idx="24">
                  <c:v>-0.7</c:v>
                </c:pt>
                <c:pt idx="32">
                  <c:v>-0.3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E6D-4188-9486-36C5C9E899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6D-4188-9486-36C5C9E8996A}"/>
                </c:ext>
                <c:ext xmlns:c15="http://schemas.microsoft.com/office/drawing/2012/chart" uri="{CE6537A1-D6FC-4f65-9D91-7224C49458BB}">
                  <c15:dlblFieldTable>
                    <c15:dlblFTEntry>
                      <c15:txfldGUID>{29975DCD-B22C-4EBD-830B-0AE086F58726}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6D-4188-9486-36C5C9E8996A}"/>
                </c:ext>
                <c:ext xmlns:c15="http://schemas.microsoft.com/office/drawing/2012/chart" uri="{CE6537A1-D6FC-4f65-9D91-7224C49458BB}">
                  <c15:dlblFieldTable>
                    <c15:dlblFTEntry>
                      <c15:txfldGUID>{D6B1FF9A-F69B-4739-A735-E561D9D4C506}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6D-4188-9486-36C5C9E8996A}"/>
                </c:ext>
                <c:ext xmlns:c15="http://schemas.microsoft.com/office/drawing/2012/chart" uri="{CE6537A1-D6FC-4f65-9D91-7224C49458BB}">
                  <c15:dlblFieldTable>
                    <c15:dlblFTEntry>
                      <c15:txfldGUID>{E89644B4-C46E-4AEC-BF7D-19072CEEA939}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6D-4188-9486-36C5C9E8996A}"/>
                </c:ext>
                <c:ext xmlns:c15="http://schemas.microsoft.com/office/drawing/2012/chart" uri="{CE6537A1-D6FC-4f65-9D91-7224C49458BB}">
                  <c15:dlblFieldTable>
                    <c15:dlblFTEntry>
                      <c15:txfldGUID>{FE6D9D54-21E2-46FE-87A3-7467B7371CB9}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6D-4188-9486-36C5C9E8996A}"/>
                </c:ext>
                <c:ext xmlns:c15="http://schemas.microsoft.com/office/drawing/2012/chart" uri="{CE6537A1-D6FC-4f65-9D91-7224C49458BB}">
                  <c15:dlblFieldTable>
                    <c15:dlblFTEntry>
                      <c15:txfldGUID>{3A581E10-766D-4109-A3BC-5EF97D18F9F6}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6D-4188-9486-36C5C9E8996A}"/>
                </c:ext>
                <c:ext xmlns:c15="http://schemas.microsoft.com/office/drawing/2012/chart" uri="{CE6537A1-D6FC-4f65-9D91-7224C49458BB}">
                  <c15:dlblFieldTable>
                    <c15:dlblFTEntry>
                      <c15:txfldGUID>{B0D32EC4-6353-4B5B-A1FF-CEA7F6830A37}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6D-4188-9486-36C5C9E8996A}"/>
                </c:ext>
                <c:ext xmlns:c15="http://schemas.microsoft.com/office/drawing/2012/chart" uri="{CE6537A1-D6FC-4f65-9D91-7224C49458BB}">
                  <c15:dlblFieldTable>
                    <c15:dlblFTEntry>
                      <c15:txfldGUID>{3D75F828-CA7C-4B02-8804-20365714DB29}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6D-4188-9486-36C5C9E8996A}"/>
                </c:ext>
                <c:ext xmlns:c15="http://schemas.microsoft.com/office/drawing/2012/chart" uri="{CE6537A1-D6FC-4f65-9D91-7224C49458BB}">
                  <c15:dlblFieldTable>
                    <c15:dlblFTEntry>
                      <c15:txfldGUID>{49FDEF8E-3BE9-44C1-919D-A844F580A5F2}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6D-4188-9486-36C5C9E8996A}"/>
                </c:ext>
                <c:ext xmlns:c15="http://schemas.microsoft.com/office/drawing/2012/chart" uri="{CE6537A1-D6FC-4f65-9D91-7224C49458BB}">
                  <c15:dlblFieldTable>
                    <c15:dlblFTEntry>
                      <c15:txfldGUID>{814A029F-27AE-4671-B552-3A7BFF7C6ACC}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8.1999999999999993</c:v>
                </c:pt>
                <c:pt idx="32">
                  <c:v>8</c:v>
                </c:pt>
              </c:numCache>
            </c:numRef>
          </c:xVal>
          <c:yVal>
            <c:numRef>
              <c:f>公会計指標分析・財政指標組合せ分析表!$BP$77:$DC$77</c:f>
              <c:numCache>
                <c:formatCode>#,##0.0;"▲ "#,##0.0</c:formatCode>
                <c:ptCount val="40"/>
                <c:pt idx="0">
                  <c:v>50.3</c:v>
                </c:pt>
                <c:pt idx="8">
                  <c:v>45.9</c:v>
                </c:pt>
                <c:pt idx="16">
                  <c:v>33.6</c:v>
                </c:pt>
                <c:pt idx="24">
                  <c:v>32.5</c:v>
                </c:pt>
                <c:pt idx="32">
                  <c:v>30.2</c:v>
                </c:pt>
              </c:numCache>
            </c:numRef>
          </c:yVal>
          <c:smooth val="0"/>
          <c:extLst xmlns:c16r2="http://schemas.microsoft.com/office/drawing/2015/06/chart">
            <c:ext xmlns:c16="http://schemas.microsoft.com/office/drawing/2014/chart" uri="{C3380CC4-5D6E-409C-BE32-E72D297353CC}">
              <c16:uniqueId val="{00000013-6E6D-4188-9486-36C5C9E8996A}"/>
            </c:ext>
          </c:extLst>
        </c:ser>
        <c:dLbls>
          <c:showLegendKey val="0"/>
          <c:showVal val="1"/>
          <c:showCatName val="0"/>
          <c:showSerName val="0"/>
          <c:showPercent val="0"/>
          <c:showBubbleSize val="0"/>
        </c:dLbls>
        <c:axId val="211611008"/>
        <c:axId val="211611584"/>
      </c:scatterChart>
      <c:valAx>
        <c:axId val="211611008"/>
        <c:scaling>
          <c:orientation val="minMax"/>
          <c:max val="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611584"/>
        <c:crosses val="autoZero"/>
        <c:crossBetween val="midCat"/>
      </c:valAx>
      <c:valAx>
        <c:axId val="211611584"/>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611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実質公債費比率（単年度）の各年度の推移は、平成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年度の３カ年平均の比率を類似団体平均と比較すると、当市の△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％に対して類似団体平均が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％であり、健全な水準といえます。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近年、臨時財政対策債の発行可能額満額借入れや公共施設の老朽化に伴う改修工事の財源としての地方債の借入額が年々増加しているため、これに伴う元利償還金が今後増加する見込みであることから、比率が上昇傾向に転じる見込みで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今後においては、事業の必要性等を充分に検討し、起債に大きく依存しない財政運営に努めるとともに、市税等の納税指導や徴収強化を図り、引き続き健全な水準を維持できるよう努めます。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将来負担比率に関しては、平成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年度まで分子のマイナスを維持しており、健全な水準にあります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地方債の残高は、類似団体との比較では少額となっているものの、近年は臨時財政対策債の発行可能額満額発行や公共施設の老朽化に伴う改修工事の財源としての地方債の発行額が増加しており、元金償還金額より多額の借入れを行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状態です。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基金全体の金額としては、前年度と比較して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646,602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千円増加していますが、その理由としては、平成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年度に定額運用基金のうち土地開発基金を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千円一般財源に繰り入れたことや臨時財政対策債の満額発行を行ったことであり、いずれも扶助費等の経常経費の増大を見込んだものの、歳出増要因が若干低減された結果によるものです。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は、施設の老朽化に伴う費用、会計年度任用職員制度の移行に伴う費用、扶助費等の経常経費の増大など、多額の財政負担が見込まれるため、財政調整基金及び公共施設建設基金について、積立てていく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公共施設建設基金：公共施設や道路における新設、増設、改築、修繕など普通建設事業に活用。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多摩都市モノレール基金：軌道交通が整備されていない本市において、公共交通の主力となる多摩都市モノレールの延伸に関する費用に活用。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年度に完了予定である都市核地区土地区画整理事業に充当するなど、普通建設事業の支出増加に伴う基金残高の減。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多摩都市モノレール基金：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億円積み立てる目標に向けた積立額の増。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小平・村山・大和衛生組合負担金がごみ焼却施設等の建設に伴い増加することや、新青梅街道拡幅に伴う管きょ改修事業など、基金を大きく取り崩すことが考えられます。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多摩都市モノレール基金：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を行うものの、多摩都市モノレール延伸の実現には残り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億円程度足りない状況であります。今後も積み立てが必要ですが、積み立てるための財源の確保については目途が立たない状況です。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年度に定額運用基金のうち土地開発基金を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千円一般財源に繰り入れたことや臨時財政対策債の満額発行を行ったことが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主な原因です。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計画的で安定的な財政運営を推進するため、平成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％以上の基金残高確保に努めます。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年度以前の当初予算では、財政調整基金を繰り入れない予算であったものの、近年では経常経費の増加が影響し、平成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年度当初予算においては、多額の財政調整基金を繰り入れた内容で予算を組んでいる状況であることから、財政需要に耐えうる基金残高を確保する必要があります。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を下回っているものの、都平均を上回っており、固定資産の老朽化が進んでおります。類似団体内の順位としては上位となっていおり、多くの施設で老朽化が進行していることから公共施設等総合管理計画で掲げる総量抑制、最適配置、公民連携に取組みながら、財政負担の軽減と平準化に向け、公共施設の更新等の長期的、総合的な管理を推進して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9" name="直線コネクタ 68"/>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0"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1" name="直線コネクタ 70"/>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2"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3" name="直線コネクタ 72"/>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4"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5" name="フローチャート: 判断 74"/>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6" name="フローチャート: 判断 75"/>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91313</xdr:rowOff>
    </xdr:from>
    <xdr:to>
      <xdr:col>15</xdr:col>
      <xdr:colOff>187325</xdr:colOff>
      <xdr:row>30</xdr:row>
      <xdr:rowOff>21463</xdr:rowOff>
    </xdr:to>
    <xdr:sp macro="" textlink="">
      <xdr:nvSpPr>
        <xdr:cNvPr id="77" name="フローチャート: 判断 76"/>
        <xdr:cNvSpPr/>
      </xdr:nvSpPr>
      <xdr:spPr>
        <a:xfrm>
          <a:off x="3238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61087</xdr:rowOff>
    </xdr:from>
    <xdr:to>
      <xdr:col>23</xdr:col>
      <xdr:colOff>136525</xdr:colOff>
      <xdr:row>29</xdr:row>
      <xdr:rowOff>162687</xdr:rowOff>
    </xdr:to>
    <xdr:sp macro="" textlink="">
      <xdr:nvSpPr>
        <xdr:cNvPr id="83" name="楕円 82"/>
        <xdr:cNvSpPr/>
      </xdr:nvSpPr>
      <xdr:spPr>
        <a:xfrm>
          <a:off x="47117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83964</xdr:rowOff>
    </xdr:from>
    <xdr:ext cx="405111" cy="259045"/>
    <xdr:sp macro="" textlink="">
      <xdr:nvSpPr>
        <xdr:cNvPr id="84" name="有形固定資産減価償却率該当値テキスト"/>
        <xdr:cNvSpPr txBox="1"/>
      </xdr:nvSpPr>
      <xdr:spPr>
        <a:xfrm>
          <a:off x="4813300" y="5656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45974</xdr:rowOff>
    </xdr:from>
    <xdr:to>
      <xdr:col>19</xdr:col>
      <xdr:colOff>187325</xdr:colOff>
      <xdr:row>29</xdr:row>
      <xdr:rowOff>147574</xdr:rowOff>
    </xdr:to>
    <xdr:sp macro="" textlink="">
      <xdr:nvSpPr>
        <xdr:cNvPr id="85" name="楕円 84"/>
        <xdr:cNvSpPr/>
      </xdr:nvSpPr>
      <xdr:spPr>
        <a:xfrm>
          <a:off x="4000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96774</xdr:rowOff>
    </xdr:from>
    <xdr:to>
      <xdr:col>23</xdr:col>
      <xdr:colOff>85725</xdr:colOff>
      <xdr:row>29</xdr:row>
      <xdr:rowOff>111887</xdr:rowOff>
    </xdr:to>
    <xdr:cxnSp macro="">
      <xdr:nvCxnSpPr>
        <xdr:cNvPr id="86" name="直線コネクタ 85"/>
        <xdr:cNvCxnSpPr/>
      </xdr:nvCxnSpPr>
      <xdr:spPr>
        <a:xfrm>
          <a:off x="4051300" y="5840349"/>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7"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37990</xdr:rowOff>
    </xdr:from>
    <xdr:ext cx="405111" cy="259045"/>
    <xdr:sp macro="" textlink="">
      <xdr:nvSpPr>
        <xdr:cNvPr id="88" name="n_2aveValue有形固定資産減価償却率"/>
        <xdr:cNvSpPr txBox="1"/>
      </xdr:nvSpPr>
      <xdr:spPr>
        <a:xfrm>
          <a:off x="3086744"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164101</xdr:rowOff>
    </xdr:from>
    <xdr:ext cx="405111" cy="259045"/>
    <xdr:sp macro="" textlink="">
      <xdr:nvSpPr>
        <xdr:cNvPr id="89" name="n_1mainValue有形固定資産減価償却率"/>
        <xdr:cNvSpPr txBox="1"/>
      </xdr:nvSpPr>
      <xdr:spPr>
        <a:xfrm>
          <a:off x="3836044" y="5564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年度の債務償還可能年数は、全国平均を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下回り、類似団体内順位は中位の結果となっている。分子に算入される臨時財政対策債の金額が大きく、留意が必要である。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8" name="直線コネクタ 11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2" name="直線コネクタ 12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3"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4" name="フローチャート: 判断 12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30" name="楕円 129"/>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33107</xdr:rowOff>
    </xdr:from>
    <xdr:ext cx="340478" cy="259045"/>
    <xdr:sp macro="" textlink="">
      <xdr:nvSpPr>
        <xdr:cNvPr id="131" name="債務償還可能年数該当値テキスト"/>
        <xdr:cNvSpPr txBox="1"/>
      </xdr:nvSpPr>
      <xdr:spPr>
        <a:xfrm>
          <a:off x="14846300" y="5948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4" name="フローチャート: 判断 63"/>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147320</xdr:rowOff>
    </xdr:from>
    <xdr:to>
      <xdr:col>24</xdr:col>
      <xdr:colOff>114300</xdr:colOff>
      <xdr:row>40</xdr:row>
      <xdr:rowOff>77470</xdr:rowOff>
    </xdr:to>
    <xdr:sp macro="" textlink="">
      <xdr:nvSpPr>
        <xdr:cNvPr id="70" name="楕円 69"/>
        <xdr:cNvSpPr/>
      </xdr:nvSpPr>
      <xdr:spPr>
        <a:xfrm>
          <a:off x="4584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125747</xdr:rowOff>
    </xdr:from>
    <xdr:ext cx="405111" cy="259045"/>
    <xdr:sp macro="" textlink="">
      <xdr:nvSpPr>
        <xdr:cNvPr id="71" name="【道路】&#10;有形固定資産減価償却率該当値テキスト"/>
        <xdr:cNvSpPr txBox="1"/>
      </xdr:nvSpPr>
      <xdr:spPr>
        <a:xfrm>
          <a:off x="4673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160655</xdr:rowOff>
    </xdr:from>
    <xdr:to>
      <xdr:col>20</xdr:col>
      <xdr:colOff>38100</xdr:colOff>
      <xdr:row>40</xdr:row>
      <xdr:rowOff>90805</xdr:rowOff>
    </xdr:to>
    <xdr:sp macro="" textlink="">
      <xdr:nvSpPr>
        <xdr:cNvPr id="72" name="楕円 71"/>
        <xdr:cNvSpPr/>
      </xdr:nvSpPr>
      <xdr:spPr>
        <a:xfrm>
          <a:off x="3746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26670</xdr:rowOff>
    </xdr:from>
    <xdr:to>
      <xdr:col>24</xdr:col>
      <xdr:colOff>63500</xdr:colOff>
      <xdr:row>40</xdr:row>
      <xdr:rowOff>40005</xdr:rowOff>
    </xdr:to>
    <xdr:cxnSp macro="">
      <xdr:nvCxnSpPr>
        <xdr:cNvPr id="73" name="直線コネクタ 72"/>
        <xdr:cNvCxnSpPr/>
      </xdr:nvCxnSpPr>
      <xdr:spPr>
        <a:xfrm flipV="1">
          <a:off x="3797300" y="68846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4"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5"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81932</xdr:rowOff>
    </xdr:from>
    <xdr:ext cx="405111" cy="259045"/>
    <xdr:sp macro="" textlink="">
      <xdr:nvSpPr>
        <xdr:cNvPr id="76" name="n_1mainValue【道路】&#10;有形固定資産減価償却率"/>
        <xdr:cNvSpPr txBox="1"/>
      </xdr:nvSpPr>
      <xdr:spPr>
        <a:xfrm>
          <a:off x="35820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5"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64986</xdr:rowOff>
    </xdr:from>
    <xdr:to>
      <xdr:col>46</xdr:col>
      <xdr:colOff>38100</xdr:colOff>
      <xdr:row>40</xdr:row>
      <xdr:rowOff>166586</xdr:rowOff>
    </xdr:to>
    <xdr:sp macro="" textlink="">
      <xdr:nvSpPr>
        <xdr:cNvPr id="108" name="フローチャート: 判断 107"/>
        <xdr:cNvSpPr/>
      </xdr:nvSpPr>
      <xdr:spPr>
        <a:xfrm>
          <a:off x="8699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26162</xdr:rowOff>
    </xdr:from>
    <xdr:to>
      <xdr:col>55</xdr:col>
      <xdr:colOff>50800</xdr:colOff>
      <xdr:row>41</xdr:row>
      <xdr:rowOff>127762</xdr:rowOff>
    </xdr:to>
    <xdr:sp macro="" textlink="">
      <xdr:nvSpPr>
        <xdr:cNvPr id="114" name="楕円 113"/>
        <xdr:cNvSpPr/>
      </xdr:nvSpPr>
      <xdr:spPr>
        <a:xfrm>
          <a:off x="10426700" y="70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112539</xdr:rowOff>
    </xdr:from>
    <xdr:ext cx="469744" cy="259045"/>
    <xdr:sp macro="" textlink="">
      <xdr:nvSpPr>
        <xdr:cNvPr id="115" name="【道路】&#10;一人当たり延長該当値テキスト"/>
        <xdr:cNvSpPr txBox="1"/>
      </xdr:nvSpPr>
      <xdr:spPr>
        <a:xfrm>
          <a:off x="10515600" y="697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25933</xdr:rowOff>
    </xdr:from>
    <xdr:to>
      <xdr:col>50</xdr:col>
      <xdr:colOff>165100</xdr:colOff>
      <xdr:row>41</xdr:row>
      <xdr:rowOff>127533</xdr:rowOff>
    </xdr:to>
    <xdr:sp macro="" textlink="">
      <xdr:nvSpPr>
        <xdr:cNvPr id="116" name="楕円 115"/>
        <xdr:cNvSpPr/>
      </xdr:nvSpPr>
      <xdr:spPr>
        <a:xfrm>
          <a:off x="9588500" y="70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76733</xdr:rowOff>
    </xdr:from>
    <xdr:to>
      <xdr:col>55</xdr:col>
      <xdr:colOff>0</xdr:colOff>
      <xdr:row>41</xdr:row>
      <xdr:rowOff>76962</xdr:rowOff>
    </xdr:to>
    <xdr:cxnSp macro="">
      <xdr:nvCxnSpPr>
        <xdr:cNvPr id="117" name="直線コネクタ 116"/>
        <xdr:cNvCxnSpPr/>
      </xdr:nvCxnSpPr>
      <xdr:spPr>
        <a:xfrm>
          <a:off x="9639300" y="710618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11663</xdr:rowOff>
    </xdr:from>
    <xdr:ext cx="469744" cy="259045"/>
    <xdr:sp macro="" textlink="">
      <xdr:nvSpPr>
        <xdr:cNvPr id="119" name="n_2aveValue【道路】&#10;一人当たり延長"/>
        <xdr:cNvSpPr txBox="1"/>
      </xdr:nvSpPr>
      <xdr:spPr>
        <a:xfrm>
          <a:off x="8515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118660</xdr:rowOff>
    </xdr:from>
    <xdr:ext cx="469744" cy="259045"/>
    <xdr:sp macro="" textlink="">
      <xdr:nvSpPr>
        <xdr:cNvPr id="120" name="n_1mainValue【道路】&#10;一人当たり延長"/>
        <xdr:cNvSpPr txBox="1"/>
      </xdr:nvSpPr>
      <xdr:spPr>
        <a:xfrm>
          <a:off x="9391727" y="714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4" name="フローチャート: 判断 153"/>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0" name="楕円 159"/>
        <xdr:cNvSpPr/>
      </xdr:nvSpPr>
      <xdr:spPr>
        <a:xfrm>
          <a:off x="4584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28864</xdr:rowOff>
    </xdr:from>
    <xdr:ext cx="405111" cy="259045"/>
    <xdr:sp macro="" textlink="">
      <xdr:nvSpPr>
        <xdr:cNvPr id="161" name="【橋りょう・トンネル】&#10;有形固定資産減価償却率該当値テキスト"/>
        <xdr:cNvSpPr txBox="1"/>
      </xdr:nvSpPr>
      <xdr:spPr>
        <a:xfrm>
          <a:off x="4673600"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62" name="楕円 161"/>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101237</xdr:rowOff>
    </xdr:from>
    <xdr:to>
      <xdr:col>24</xdr:col>
      <xdr:colOff>63500</xdr:colOff>
      <xdr:row>59</xdr:row>
      <xdr:rowOff>133894</xdr:rowOff>
    </xdr:to>
    <xdr:cxnSp macro="">
      <xdr:nvCxnSpPr>
        <xdr:cNvPr id="163" name="直線コネクタ 162"/>
        <xdr:cNvCxnSpPr/>
      </xdr:nvCxnSpPr>
      <xdr:spPr>
        <a:xfrm flipV="1">
          <a:off x="3797300" y="102167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5"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4371</xdr:rowOff>
    </xdr:from>
    <xdr:ext cx="405111" cy="259045"/>
    <xdr:sp macro="" textlink="">
      <xdr:nvSpPr>
        <xdr:cNvPr id="166" name="n_1mainValue【橋りょう・トンネル】&#10;有形固定資産減価償却率"/>
        <xdr:cNvSpPr txBox="1"/>
      </xdr:nvSpPr>
      <xdr:spPr>
        <a:xfrm>
          <a:off x="3582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195"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111206</xdr:rowOff>
    </xdr:from>
    <xdr:to>
      <xdr:col>46</xdr:col>
      <xdr:colOff>38100</xdr:colOff>
      <xdr:row>64</xdr:row>
      <xdr:rowOff>41356</xdr:rowOff>
    </xdr:to>
    <xdr:sp macro="" textlink="">
      <xdr:nvSpPr>
        <xdr:cNvPr id="198" name="フローチャート: 判断 197"/>
        <xdr:cNvSpPr/>
      </xdr:nvSpPr>
      <xdr:spPr>
        <a:xfrm>
          <a:off x="8699500" y="1091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18324</xdr:rowOff>
    </xdr:from>
    <xdr:to>
      <xdr:col>55</xdr:col>
      <xdr:colOff>50800</xdr:colOff>
      <xdr:row>64</xdr:row>
      <xdr:rowOff>119924</xdr:rowOff>
    </xdr:to>
    <xdr:sp macro="" textlink="">
      <xdr:nvSpPr>
        <xdr:cNvPr id="204" name="楕円 203"/>
        <xdr:cNvSpPr/>
      </xdr:nvSpPr>
      <xdr:spPr>
        <a:xfrm>
          <a:off x="10426700" y="109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104701</xdr:rowOff>
    </xdr:from>
    <xdr:ext cx="469744" cy="259045"/>
    <xdr:sp macro="" textlink="">
      <xdr:nvSpPr>
        <xdr:cNvPr id="205" name="【橋りょう・トンネル】&#10;一人当たり有形固定資産（償却資産）額該当値テキスト"/>
        <xdr:cNvSpPr txBox="1"/>
      </xdr:nvSpPr>
      <xdr:spPr>
        <a:xfrm>
          <a:off x="10515600" y="1090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18300</xdr:rowOff>
    </xdr:from>
    <xdr:to>
      <xdr:col>50</xdr:col>
      <xdr:colOff>165100</xdr:colOff>
      <xdr:row>64</xdr:row>
      <xdr:rowOff>119900</xdr:rowOff>
    </xdr:to>
    <xdr:sp macro="" textlink="">
      <xdr:nvSpPr>
        <xdr:cNvPr id="206" name="楕円 205"/>
        <xdr:cNvSpPr/>
      </xdr:nvSpPr>
      <xdr:spPr>
        <a:xfrm>
          <a:off x="9588500" y="109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69100</xdr:rowOff>
    </xdr:from>
    <xdr:to>
      <xdr:col>55</xdr:col>
      <xdr:colOff>0</xdr:colOff>
      <xdr:row>64</xdr:row>
      <xdr:rowOff>69124</xdr:rowOff>
    </xdr:to>
    <xdr:cxnSp macro="">
      <xdr:nvCxnSpPr>
        <xdr:cNvPr id="207" name="直線コネクタ 206"/>
        <xdr:cNvCxnSpPr/>
      </xdr:nvCxnSpPr>
      <xdr:spPr>
        <a:xfrm>
          <a:off x="9639300" y="11041900"/>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8"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57883</xdr:rowOff>
    </xdr:from>
    <xdr:ext cx="599010" cy="259045"/>
    <xdr:sp macro="" textlink="">
      <xdr:nvSpPr>
        <xdr:cNvPr id="209" name="n_2aveValue【橋りょう・トンネル】&#10;一人当たり有形固定資産（償却資産）額"/>
        <xdr:cNvSpPr txBox="1"/>
      </xdr:nvSpPr>
      <xdr:spPr>
        <a:xfrm>
          <a:off x="8450795" y="1068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111027</xdr:rowOff>
    </xdr:from>
    <xdr:ext cx="469744" cy="259045"/>
    <xdr:sp macro="" textlink="">
      <xdr:nvSpPr>
        <xdr:cNvPr id="210" name="n_1mainValue【橋りょう・トンネル】&#10;一人当たり有形固定資産（償却資産）額"/>
        <xdr:cNvSpPr txBox="1"/>
      </xdr:nvSpPr>
      <xdr:spPr>
        <a:xfrm>
          <a:off x="9391728" y="110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40"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3" name="フローチャート: 判断 242"/>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49" name="楕円 248"/>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93363</xdr:rowOff>
    </xdr:from>
    <xdr:ext cx="405111" cy="259045"/>
    <xdr:sp macro="" textlink="">
      <xdr:nvSpPr>
        <xdr:cNvPr id="250" name="【公営住宅】&#10;有形固定資産減価償却率該当値テキスト"/>
        <xdr:cNvSpPr txBox="1"/>
      </xdr:nvSpPr>
      <xdr:spPr>
        <a:xfrm>
          <a:off x="4673600"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251" name="楕円 250"/>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36195</xdr:rowOff>
    </xdr:to>
    <xdr:cxnSp macro="">
      <xdr:nvCxnSpPr>
        <xdr:cNvPr id="252" name="直線コネクタ 251"/>
        <xdr:cNvCxnSpPr/>
      </xdr:nvCxnSpPr>
      <xdr:spPr>
        <a:xfrm flipV="1">
          <a:off x="3797300" y="140531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53"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4"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78122</xdr:rowOff>
    </xdr:from>
    <xdr:ext cx="405111" cy="259045"/>
    <xdr:sp macro="" textlink="">
      <xdr:nvSpPr>
        <xdr:cNvPr id="255" name="n_1mainValue【公営住宅】&#10;有形固定資産減価償却率"/>
        <xdr:cNvSpPr txBox="1"/>
      </xdr:nvSpPr>
      <xdr:spPr>
        <a:xfrm>
          <a:off x="3582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84"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8637</xdr:rowOff>
    </xdr:from>
    <xdr:to>
      <xdr:col>46</xdr:col>
      <xdr:colOff>38100</xdr:colOff>
      <xdr:row>84</xdr:row>
      <xdr:rowOff>110237</xdr:rowOff>
    </xdr:to>
    <xdr:sp macro="" textlink="">
      <xdr:nvSpPr>
        <xdr:cNvPr id="287" name="フローチャート: 判断 286"/>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293" name="楕円 292"/>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294" name="【公営住宅】&#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295" name="楕円 294"/>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296" name="直線コネクタ 295"/>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7"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126764</xdr:rowOff>
    </xdr:from>
    <xdr:ext cx="469744" cy="259045"/>
    <xdr:sp macro="" textlink="">
      <xdr:nvSpPr>
        <xdr:cNvPr id="298" name="n_2aveValue【公営住宅】&#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299" name="n_1mainValue【公営住宅】&#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8" name="フローチャート: 判断 347"/>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23495</xdr:rowOff>
    </xdr:from>
    <xdr:to>
      <xdr:col>85</xdr:col>
      <xdr:colOff>177800</xdr:colOff>
      <xdr:row>34</xdr:row>
      <xdr:rowOff>125095</xdr:rowOff>
    </xdr:to>
    <xdr:sp macro="" textlink="">
      <xdr:nvSpPr>
        <xdr:cNvPr id="354" name="楕円 353"/>
        <xdr:cNvSpPr/>
      </xdr:nvSpPr>
      <xdr:spPr>
        <a:xfrm>
          <a:off x="16268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147972</xdr:rowOff>
    </xdr:from>
    <xdr:ext cx="405111" cy="259045"/>
    <xdr:sp macro="" textlink="">
      <xdr:nvSpPr>
        <xdr:cNvPr id="355" name="【認定こども園・幼稚園・保育所】&#10;有形固定資産減価償却率該当値テキスト"/>
        <xdr:cNvSpPr txBox="1"/>
      </xdr:nvSpPr>
      <xdr:spPr>
        <a:xfrm>
          <a:off x="16357600" y="580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56" name="楕円 355"/>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34</xdr:row>
      <xdr:rowOff>74295</xdr:rowOff>
    </xdr:to>
    <xdr:cxnSp macro="">
      <xdr:nvCxnSpPr>
        <xdr:cNvPr id="357" name="直線コネクタ 356"/>
        <xdr:cNvCxnSpPr/>
      </xdr:nvCxnSpPr>
      <xdr:spPr>
        <a:xfrm>
          <a:off x="15481300" y="5715000"/>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59"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60"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389"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55880</xdr:rowOff>
    </xdr:from>
    <xdr:to>
      <xdr:col>107</xdr:col>
      <xdr:colOff>101600</xdr:colOff>
      <xdr:row>40</xdr:row>
      <xdr:rowOff>157480</xdr:rowOff>
    </xdr:to>
    <xdr:sp macro="" textlink="">
      <xdr:nvSpPr>
        <xdr:cNvPr id="392" name="フローチャート: 判断 391"/>
        <xdr:cNvSpPr/>
      </xdr:nvSpPr>
      <xdr:spPr>
        <a:xfrm>
          <a:off x="20383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109220</xdr:rowOff>
    </xdr:from>
    <xdr:to>
      <xdr:col>116</xdr:col>
      <xdr:colOff>114300</xdr:colOff>
      <xdr:row>42</xdr:row>
      <xdr:rowOff>39370</xdr:rowOff>
    </xdr:to>
    <xdr:sp macro="" textlink="">
      <xdr:nvSpPr>
        <xdr:cNvPr id="398" name="楕円 397"/>
        <xdr:cNvSpPr/>
      </xdr:nvSpPr>
      <xdr:spPr>
        <a:xfrm>
          <a:off x="22110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24147</xdr:rowOff>
    </xdr:from>
    <xdr:ext cx="469744" cy="259045"/>
    <xdr:sp macro="" textlink="">
      <xdr:nvSpPr>
        <xdr:cNvPr id="399" name="【認定こども園・幼稚園・保育所】&#10;一人当たり面積該当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109220</xdr:rowOff>
    </xdr:from>
    <xdr:to>
      <xdr:col>112</xdr:col>
      <xdr:colOff>38100</xdr:colOff>
      <xdr:row>42</xdr:row>
      <xdr:rowOff>39370</xdr:rowOff>
    </xdr:to>
    <xdr:sp macro="" textlink="">
      <xdr:nvSpPr>
        <xdr:cNvPr id="400" name="楕円 399"/>
        <xdr:cNvSpPr/>
      </xdr:nvSpPr>
      <xdr:spPr>
        <a:xfrm>
          <a:off x="21272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160020</xdr:rowOff>
    </xdr:from>
    <xdr:to>
      <xdr:col>116</xdr:col>
      <xdr:colOff>63500</xdr:colOff>
      <xdr:row>41</xdr:row>
      <xdr:rowOff>160020</xdr:rowOff>
    </xdr:to>
    <xdr:cxnSp macro="">
      <xdr:nvCxnSpPr>
        <xdr:cNvPr id="401" name="直線コネクタ 400"/>
        <xdr:cNvCxnSpPr/>
      </xdr:nvCxnSpPr>
      <xdr:spPr>
        <a:xfrm>
          <a:off x="21323300" y="718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02"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2557</xdr:rowOff>
    </xdr:from>
    <xdr:ext cx="469744" cy="259045"/>
    <xdr:sp macro="" textlink="">
      <xdr:nvSpPr>
        <xdr:cNvPr id="403" name="n_2aveValue【認定こども園・幼稚園・保育所】&#10;一人当たり面積"/>
        <xdr:cNvSpPr txBox="1"/>
      </xdr:nvSpPr>
      <xdr:spPr>
        <a:xfrm>
          <a:off x="20199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30497</xdr:rowOff>
    </xdr:from>
    <xdr:ext cx="469744" cy="259045"/>
    <xdr:sp macro="" textlink="">
      <xdr:nvSpPr>
        <xdr:cNvPr id="404" name="n_1mainValue【認定こども園・幼稚園・保育所】&#10;一人当たり面積"/>
        <xdr:cNvSpPr txBox="1"/>
      </xdr:nvSpPr>
      <xdr:spPr>
        <a:xfrm>
          <a:off x="21075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43906</xdr:rowOff>
    </xdr:from>
    <xdr:to>
      <xdr:col>76</xdr:col>
      <xdr:colOff>165100</xdr:colOff>
      <xdr:row>58</xdr:row>
      <xdr:rowOff>145506</xdr:rowOff>
    </xdr:to>
    <xdr:sp macro="" textlink="">
      <xdr:nvSpPr>
        <xdr:cNvPr id="439" name="フローチャート: 判断 438"/>
        <xdr:cNvSpPr/>
      </xdr:nvSpPr>
      <xdr:spPr>
        <a:xfrm>
          <a:off x="14541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445" name="楕円 444"/>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132097</xdr:rowOff>
    </xdr:from>
    <xdr:ext cx="405111" cy="259045"/>
    <xdr:sp macro="" textlink="">
      <xdr:nvSpPr>
        <xdr:cNvPr id="446" name="【学校施設】&#10;有形固定資産減価償却率該当値テキスト"/>
        <xdr:cNvSpPr txBox="1"/>
      </xdr:nvSpPr>
      <xdr:spPr>
        <a:xfrm>
          <a:off x="16357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34109</xdr:rowOff>
    </xdr:from>
    <xdr:to>
      <xdr:col>81</xdr:col>
      <xdr:colOff>101600</xdr:colOff>
      <xdr:row>56</xdr:row>
      <xdr:rowOff>135709</xdr:rowOff>
    </xdr:to>
    <xdr:sp macro="" textlink="">
      <xdr:nvSpPr>
        <xdr:cNvPr id="447" name="楕円 446"/>
        <xdr:cNvSpPr/>
      </xdr:nvSpPr>
      <xdr:spPr>
        <a:xfrm>
          <a:off x="15430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84909</xdr:rowOff>
    </xdr:from>
    <xdr:to>
      <xdr:col>85</xdr:col>
      <xdr:colOff>127000</xdr:colOff>
      <xdr:row>56</xdr:row>
      <xdr:rowOff>160020</xdr:rowOff>
    </xdr:to>
    <xdr:cxnSp macro="">
      <xdr:nvCxnSpPr>
        <xdr:cNvPr id="448" name="直線コネクタ 447"/>
        <xdr:cNvCxnSpPr/>
      </xdr:nvCxnSpPr>
      <xdr:spPr>
        <a:xfrm>
          <a:off x="15481300" y="968610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162033</xdr:rowOff>
    </xdr:from>
    <xdr:ext cx="405111" cy="259045"/>
    <xdr:sp macro="" textlink="">
      <xdr:nvSpPr>
        <xdr:cNvPr id="450" name="n_2aveValue【学校施設】&#10;有形固定資産減価償却率"/>
        <xdr:cNvSpPr txBox="1"/>
      </xdr:nvSpPr>
      <xdr:spPr>
        <a:xfrm>
          <a:off x="14389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152236</xdr:rowOff>
    </xdr:from>
    <xdr:ext cx="405111" cy="259045"/>
    <xdr:sp macro="" textlink="">
      <xdr:nvSpPr>
        <xdr:cNvPr id="451" name="n_1mainValue【学校施設】&#10;有形固定資産減価償却率"/>
        <xdr:cNvSpPr txBox="1"/>
      </xdr:nvSpPr>
      <xdr:spPr>
        <a:xfrm>
          <a:off x="152660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483" name="【学校施設】&#10;一人当たり面積平均値テキスト"/>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52397</xdr:rowOff>
    </xdr:from>
    <xdr:to>
      <xdr:col>107</xdr:col>
      <xdr:colOff>101600</xdr:colOff>
      <xdr:row>60</xdr:row>
      <xdr:rowOff>153997</xdr:rowOff>
    </xdr:to>
    <xdr:sp macro="" textlink="">
      <xdr:nvSpPr>
        <xdr:cNvPr id="486" name="フローチャート: 判断 485"/>
        <xdr:cNvSpPr/>
      </xdr:nvSpPr>
      <xdr:spPr>
        <a:xfrm>
          <a:off x="20383500" y="1033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90605</xdr:rowOff>
    </xdr:from>
    <xdr:to>
      <xdr:col>116</xdr:col>
      <xdr:colOff>114300</xdr:colOff>
      <xdr:row>62</xdr:row>
      <xdr:rowOff>20755</xdr:rowOff>
    </xdr:to>
    <xdr:sp macro="" textlink="">
      <xdr:nvSpPr>
        <xdr:cNvPr id="492" name="楕円 491"/>
        <xdr:cNvSpPr/>
      </xdr:nvSpPr>
      <xdr:spPr>
        <a:xfrm>
          <a:off x="22110700" y="105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69032</xdr:rowOff>
    </xdr:from>
    <xdr:ext cx="469744" cy="259045"/>
    <xdr:sp macro="" textlink="">
      <xdr:nvSpPr>
        <xdr:cNvPr id="493" name="【学校施設】&#10;一人当たり面積該当値テキスト"/>
        <xdr:cNvSpPr txBox="1"/>
      </xdr:nvSpPr>
      <xdr:spPr>
        <a:xfrm>
          <a:off x="22199600" y="1052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87340</xdr:rowOff>
    </xdr:from>
    <xdr:to>
      <xdr:col>112</xdr:col>
      <xdr:colOff>38100</xdr:colOff>
      <xdr:row>62</xdr:row>
      <xdr:rowOff>17490</xdr:rowOff>
    </xdr:to>
    <xdr:sp macro="" textlink="">
      <xdr:nvSpPr>
        <xdr:cNvPr id="494" name="楕円 493"/>
        <xdr:cNvSpPr/>
      </xdr:nvSpPr>
      <xdr:spPr>
        <a:xfrm>
          <a:off x="21272500" y="105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138140</xdr:rowOff>
    </xdr:from>
    <xdr:to>
      <xdr:col>116</xdr:col>
      <xdr:colOff>63500</xdr:colOff>
      <xdr:row>61</xdr:row>
      <xdr:rowOff>141405</xdr:rowOff>
    </xdr:to>
    <xdr:cxnSp macro="">
      <xdr:nvCxnSpPr>
        <xdr:cNvPr id="495" name="直線コネクタ 494"/>
        <xdr:cNvCxnSpPr/>
      </xdr:nvCxnSpPr>
      <xdr:spPr>
        <a:xfrm>
          <a:off x="21323300" y="1059659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496"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170524</xdr:rowOff>
    </xdr:from>
    <xdr:ext cx="469744" cy="259045"/>
    <xdr:sp macro="" textlink="">
      <xdr:nvSpPr>
        <xdr:cNvPr id="497" name="n_2aveValue【学校施設】&#10;一人当たり面積"/>
        <xdr:cNvSpPr txBox="1"/>
      </xdr:nvSpPr>
      <xdr:spPr>
        <a:xfrm>
          <a:off x="20199427" y="1011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8617</xdr:rowOff>
    </xdr:from>
    <xdr:ext cx="469744" cy="259045"/>
    <xdr:sp macro="" textlink="">
      <xdr:nvSpPr>
        <xdr:cNvPr id="498" name="n_1mainValue【学校施設】&#10;一人当たり面積"/>
        <xdr:cNvSpPr txBox="1"/>
      </xdr:nvSpPr>
      <xdr:spPr>
        <a:xfrm>
          <a:off x="21075727" y="1063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23" name="直線コネクタ 52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2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25" name="直線コネクタ 52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2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9" name="フローチャート: 判断 52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30" name="フローチャート: 判断 52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31" name="フローチャート: 判断 530"/>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10161</xdr:rowOff>
    </xdr:from>
    <xdr:to>
      <xdr:col>85</xdr:col>
      <xdr:colOff>177800</xdr:colOff>
      <xdr:row>78</xdr:row>
      <xdr:rowOff>111761</xdr:rowOff>
    </xdr:to>
    <xdr:sp macro="" textlink="">
      <xdr:nvSpPr>
        <xdr:cNvPr id="537" name="楕円 536"/>
        <xdr:cNvSpPr/>
      </xdr:nvSpPr>
      <xdr:spPr>
        <a:xfrm>
          <a:off x="16268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96538</xdr:rowOff>
    </xdr:from>
    <xdr:ext cx="405111" cy="259045"/>
    <xdr:sp macro="" textlink="">
      <xdr:nvSpPr>
        <xdr:cNvPr id="538" name="【児童館】&#10;有形固定資産減価償却率該当値テキスト"/>
        <xdr:cNvSpPr txBox="1"/>
      </xdr:nvSpPr>
      <xdr:spPr>
        <a:xfrm>
          <a:off x="16357600" y="1329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50164</xdr:rowOff>
    </xdr:from>
    <xdr:to>
      <xdr:col>81</xdr:col>
      <xdr:colOff>101600</xdr:colOff>
      <xdr:row>78</xdr:row>
      <xdr:rowOff>151764</xdr:rowOff>
    </xdr:to>
    <xdr:sp macro="" textlink="">
      <xdr:nvSpPr>
        <xdr:cNvPr id="539" name="楕円 538"/>
        <xdr:cNvSpPr/>
      </xdr:nvSpPr>
      <xdr:spPr>
        <a:xfrm>
          <a:off x="15430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60961</xdr:rowOff>
    </xdr:from>
    <xdr:to>
      <xdr:col>85</xdr:col>
      <xdr:colOff>127000</xdr:colOff>
      <xdr:row>78</xdr:row>
      <xdr:rowOff>100964</xdr:rowOff>
    </xdr:to>
    <xdr:cxnSp macro="">
      <xdr:nvCxnSpPr>
        <xdr:cNvPr id="540" name="直線コネクタ 539"/>
        <xdr:cNvCxnSpPr/>
      </xdr:nvCxnSpPr>
      <xdr:spPr>
        <a:xfrm flipV="1">
          <a:off x="15481300" y="134340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41"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42"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168291</xdr:rowOff>
    </xdr:from>
    <xdr:ext cx="405111" cy="259045"/>
    <xdr:sp macro="" textlink="">
      <xdr:nvSpPr>
        <xdr:cNvPr id="543" name="n_1mainValue【児童館】&#10;有形固定資産減価償却率"/>
        <xdr:cNvSpPr txBox="1"/>
      </xdr:nvSpPr>
      <xdr:spPr>
        <a:xfrm>
          <a:off x="152660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67" name="直線コネクタ 566"/>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9" name="直線コネクタ 56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70"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1" name="直線コネクタ 57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572"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73" name="フローチャート: 判断 572"/>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74" name="フローチャート: 判断 573"/>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75" name="フローチャート: 判断 57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581" name="楕円 580"/>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582"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83" name="楕円 582"/>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584" name="直線コネクタ 583"/>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585"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8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587"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12" name="直線コネクタ 611"/>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13"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14" name="直線コネクタ 613"/>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15"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16" name="直線コネクタ 615"/>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617"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18" name="フローチャート: 判断 617"/>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19" name="フローチャート: 判断 618"/>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20" name="フローチャート: 判断 619"/>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636</xdr:rowOff>
    </xdr:from>
    <xdr:to>
      <xdr:col>85</xdr:col>
      <xdr:colOff>177800</xdr:colOff>
      <xdr:row>105</xdr:row>
      <xdr:rowOff>102236</xdr:rowOff>
    </xdr:to>
    <xdr:sp macro="" textlink="">
      <xdr:nvSpPr>
        <xdr:cNvPr id="626" name="楕円 625"/>
        <xdr:cNvSpPr/>
      </xdr:nvSpPr>
      <xdr:spPr>
        <a:xfrm>
          <a:off x="16268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150513</xdr:rowOff>
    </xdr:from>
    <xdr:ext cx="405111" cy="259045"/>
    <xdr:sp macro="" textlink="">
      <xdr:nvSpPr>
        <xdr:cNvPr id="627" name="【公民館】&#10;有形固定資産減価償却率該当値テキスト"/>
        <xdr:cNvSpPr txBox="1"/>
      </xdr:nvSpPr>
      <xdr:spPr>
        <a:xfrm>
          <a:off x="16357600"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628" name="楕円 627"/>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105</xdr:row>
      <xdr:rowOff>99061</xdr:rowOff>
    </xdr:to>
    <xdr:cxnSp macro="">
      <xdr:nvCxnSpPr>
        <xdr:cNvPr id="629" name="直線コネクタ 628"/>
        <xdr:cNvCxnSpPr/>
      </xdr:nvCxnSpPr>
      <xdr:spPr>
        <a:xfrm flipV="1">
          <a:off x="15481300" y="180536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30"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31"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632" name="n_1mainValue【公民館】&#10;有形固定資産減価償却率"/>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58" name="直線コネクタ 65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5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60" name="直線コネクタ 65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6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62" name="直線コネクタ 66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663"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64" name="フローチャート: 判断 66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65" name="フローチャート: 判断 66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6" name="フローチャート: 判断 665"/>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129902</xdr:rowOff>
    </xdr:from>
    <xdr:to>
      <xdr:col>116</xdr:col>
      <xdr:colOff>114300</xdr:colOff>
      <xdr:row>109</xdr:row>
      <xdr:rowOff>60052</xdr:rowOff>
    </xdr:to>
    <xdr:sp macro="" textlink="">
      <xdr:nvSpPr>
        <xdr:cNvPr id="672" name="楕円 671"/>
        <xdr:cNvSpPr/>
      </xdr:nvSpPr>
      <xdr:spPr>
        <a:xfrm>
          <a:off x="22110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44829</xdr:rowOff>
    </xdr:from>
    <xdr:ext cx="469744" cy="259045"/>
    <xdr:sp macro="" textlink="">
      <xdr:nvSpPr>
        <xdr:cNvPr id="673" name="【公民館】&#10;一人当たり面積該当値テキスト"/>
        <xdr:cNvSpPr txBox="1"/>
      </xdr:nvSpPr>
      <xdr:spPr>
        <a:xfrm>
          <a:off x="22199600" y="1856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129902</xdr:rowOff>
    </xdr:from>
    <xdr:to>
      <xdr:col>112</xdr:col>
      <xdr:colOff>38100</xdr:colOff>
      <xdr:row>109</xdr:row>
      <xdr:rowOff>60052</xdr:rowOff>
    </xdr:to>
    <xdr:sp macro="" textlink="">
      <xdr:nvSpPr>
        <xdr:cNvPr id="674" name="楕円 673"/>
        <xdr:cNvSpPr/>
      </xdr:nvSpPr>
      <xdr:spPr>
        <a:xfrm>
          <a:off x="21272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9252</xdr:rowOff>
    </xdr:from>
    <xdr:to>
      <xdr:col>116</xdr:col>
      <xdr:colOff>63500</xdr:colOff>
      <xdr:row>109</xdr:row>
      <xdr:rowOff>9252</xdr:rowOff>
    </xdr:to>
    <xdr:cxnSp macro="">
      <xdr:nvCxnSpPr>
        <xdr:cNvPr id="675" name="直線コネクタ 674"/>
        <xdr:cNvCxnSpPr/>
      </xdr:nvCxnSpPr>
      <xdr:spPr>
        <a:xfrm>
          <a:off x="21323300" y="186973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76"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7"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51179</xdr:rowOff>
    </xdr:from>
    <xdr:ext cx="469744" cy="259045"/>
    <xdr:sp macro="" textlink="">
      <xdr:nvSpPr>
        <xdr:cNvPr id="678" name="n_1mainValue【公民館】&#10;一人当たり面積"/>
        <xdr:cNvSpPr txBox="1"/>
      </xdr:nvSpPr>
      <xdr:spPr>
        <a:xfrm>
          <a:off x="210757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大部分の施設類型で有形固定資産減価償却率が高い数値となっており、施設の老朽化が進行しています。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道路については、類似他団体や東京都と比較しても償却率が低くなっています。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公営住宅や公民館については、既存建築物の老朽化等に伴い、平成に入ってから更新等を行ったことから類似団体等に比べると減価償却率が低くなっています。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保育所や児童館は、減価償却率が高く、類似団体内で上位であり、全国平均、都平均を大きく上回っています。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は、民営化の可能性も含めて施設の方向性を決定し、これを踏まえて建物の更新の在り方を検討します。児童館は、指定管理者制度を導入し、市の子育て支援の計画を踏まえ、適正配置や運営の在り方について継続的に検討し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123372</xdr:rowOff>
    </xdr:from>
    <xdr:to>
      <xdr:col>24</xdr:col>
      <xdr:colOff>114300</xdr:colOff>
      <xdr:row>34</xdr:row>
      <xdr:rowOff>53522</xdr:rowOff>
    </xdr:to>
    <xdr:sp macro="" textlink="">
      <xdr:nvSpPr>
        <xdr:cNvPr id="71" name="楕円 70"/>
        <xdr:cNvSpPr/>
      </xdr:nvSpPr>
      <xdr:spPr>
        <a:xfrm>
          <a:off x="4584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146249</xdr:rowOff>
    </xdr:from>
    <xdr:ext cx="405111" cy="259045"/>
    <xdr:sp macro="" textlink="">
      <xdr:nvSpPr>
        <xdr:cNvPr id="72" name="【図書館】&#10;有形固定資産減価償却率該当値テキスト"/>
        <xdr:cNvSpPr txBox="1"/>
      </xdr:nvSpPr>
      <xdr:spPr>
        <a:xfrm>
          <a:off x="4673600"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169092</xdr:rowOff>
    </xdr:from>
    <xdr:to>
      <xdr:col>20</xdr:col>
      <xdr:colOff>38100</xdr:colOff>
      <xdr:row>34</xdr:row>
      <xdr:rowOff>99242</xdr:rowOff>
    </xdr:to>
    <xdr:sp macro="" textlink="">
      <xdr:nvSpPr>
        <xdr:cNvPr id="73" name="楕円 72"/>
        <xdr:cNvSpPr/>
      </xdr:nvSpPr>
      <xdr:spPr>
        <a:xfrm>
          <a:off x="3746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2722</xdr:rowOff>
    </xdr:from>
    <xdr:to>
      <xdr:col>24</xdr:col>
      <xdr:colOff>63500</xdr:colOff>
      <xdr:row>34</xdr:row>
      <xdr:rowOff>48442</xdr:rowOff>
    </xdr:to>
    <xdr:cxnSp macro="">
      <xdr:nvCxnSpPr>
        <xdr:cNvPr id="74" name="直線コネクタ 73"/>
        <xdr:cNvCxnSpPr/>
      </xdr:nvCxnSpPr>
      <xdr:spPr>
        <a:xfrm flipV="1">
          <a:off x="3797300" y="58320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115769</xdr:rowOff>
    </xdr:from>
    <xdr:ext cx="405111" cy="259045"/>
    <xdr:sp macro="" textlink="">
      <xdr:nvSpPr>
        <xdr:cNvPr id="77" name="n_1mainValue【図書館】&#10;有形固定資産減価償却率"/>
        <xdr:cNvSpPr txBox="1"/>
      </xdr:nvSpPr>
      <xdr:spPr>
        <a:xfrm>
          <a:off x="35820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6"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09" name="フローチャート: 判断 108"/>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15" name="楕円 114"/>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16" name="【図書館】&#10;一人当たり面積該当値テキスト"/>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17" name="楕円 116"/>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38100</xdr:rowOff>
    </xdr:to>
    <xdr:cxnSp macro="">
      <xdr:nvCxnSpPr>
        <xdr:cNvPr id="118" name="直線コネクタ 117"/>
        <xdr:cNvCxnSpPr/>
      </xdr:nvCxnSpPr>
      <xdr:spPr>
        <a:xfrm>
          <a:off x="9639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1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20"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21"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1"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4" name="フローチャート: 判断 153"/>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33020</xdr:rowOff>
    </xdr:from>
    <xdr:to>
      <xdr:col>24</xdr:col>
      <xdr:colOff>114300</xdr:colOff>
      <xdr:row>62</xdr:row>
      <xdr:rowOff>134620</xdr:rowOff>
    </xdr:to>
    <xdr:sp macro="" textlink="">
      <xdr:nvSpPr>
        <xdr:cNvPr id="160" name="楕円 159"/>
        <xdr:cNvSpPr/>
      </xdr:nvSpPr>
      <xdr:spPr>
        <a:xfrm>
          <a:off x="4584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11447</xdr:rowOff>
    </xdr:from>
    <xdr:ext cx="405111" cy="259045"/>
    <xdr:sp macro="" textlink="">
      <xdr:nvSpPr>
        <xdr:cNvPr id="161" name="【体育館・プール】&#10;有形固定資産減価償却率該当値テキスト"/>
        <xdr:cNvSpPr txBox="1"/>
      </xdr:nvSpPr>
      <xdr:spPr>
        <a:xfrm>
          <a:off x="4673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62" name="楕円 161"/>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83820</xdr:rowOff>
    </xdr:from>
    <xdr:to>
      <xdr:col>24</xdr:col>
      <xdr:colOff>63500</xdr:colOff>
      <xdr:row>62</xdr:row>
      <xdr:rowOff>123825</xdr:rowOff>
    </xdr:to>
    <xdr:cxnSp macro="">
      <xdr:nvCxnSpPr>
        <xdr:cNvPr id="163" name="直線コネクタ 162"/>
        <xdr:cNvCxnSpPr/>
      </xdr:nvCxnSpPr>
      <xdr:spPr>
        <a:xfrm flipV="1">
          <a:off x="3797300" y="10713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6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5" name="n_2aveValue【体育館・プー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66" name="n_1mainValue【体育館・プール】&#10;有形固定資産減価償却率"/>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193"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150368</xdr:rowOff>
    </xdr:from>
    <xdr:to>
      <xdr:col>46</xdr:col>
      <xdr:colOff>38100</xdr:colOff>
      <xdr:row>62</xdr:row>
      <xdr:rowOff>80518</xdr:rowOff>
    </xdr:to>
    <xdr:sp macro="" textlink="">
      <xdr:nvSpPr>
        <xdr:cNvPr id="196" name="フローチャート: 判断 195"/>
        <xdr:cNvSpPr/>
      </xdr:nvSpPr>
      <xdr:spPr>
        <a:xfrm>
          <a:off x="8699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100076</xdr:rowOff>
    </xdr:from>
    <xdr:to>
      <xdr:col>55</xdr:col>
      <xdr:colOff>50800</xdr:colOff>
      <xdr:row>63</xdr:row>
      <xdr:rowOff>30226</xdr:rowOff>
    </xdr:to>
    <xdr:sp macro="" textlink="">
      <xdr:nvSpPr>
        <xdr:cNvPr id="202" name="楕円 201"/>
        <xdr:cNvSpPr/>
      </xdr:nvSpPr>
      <xdr:spPr>
        <a:xfrm>
          <a:off x="10426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78503</xdr:rowOff>
    </xdr:from>
    <xdr:ext cx="469744" cy="259045"/>
    <xdr:sp macro="" textlink="">
      <xdr:nvSpPr>
        <xdr:cNvPr id="203" name="【体育館・プール】&#10;一人当たり面積該当値テキスト"/>
        <xdr:cNvSpPr txBox="1"/>
      </xdr:nvSpPr>
      <xdr:spPr>
        <a:xfrm>
          <a:off x="10515600"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04" name="楕円 203"/>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150876</xdr:rowOff>
    </xdr:from>
    <xdr:to>
      <xdr:col>55</xdr:col>
      <xdr:colOff>0</xdr:colOff>
      <xdr:row>62</xdr:row>
      <xdr:rowOff>150876</xdr:rowOff>
    </xdr:to>
    <xdr:cxnSp macro="">
      <xdr:nvCxnSpPr>
        <xdr:cNvPr id="205" name="直線コネクタ 204"/>
        <xdr:cNvCxnSpPr/>
      </xdr:nvCxnSpPr>
      <xdr:spPr>
        <a:xfrm>
          <a:off x="9639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0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97045</xdr:rowOff>
    </xdr:from>
    <xdr:ext cx="469744" cy="259045"/>
    <xdr:sp macro="" textlink="">
      <xdr:nvSpPr>
        <xdr:cNvPr id="207" name="n_2aveValue【体育館・プール】&#10;一人当たり面積"/>
        <xdr:cNvSpPr txBox="1"/>
      </xdr:nvSpPr>
      <xdr:spPr>
        <a:xfrm>
          <a:off x="8515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08"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39"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42" name="フローチャート: 判断 241"/>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48" name="楕円 247"/>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xdr:rowOff>
    </xdr:from>
    <xdr:ext cx="405111" cy="259045"/>
    <xdr:sp macro="" textlink="">
      <xdr:nvSpPr>
        <xdr:cNvPr id="249" name="【福祉施設】&#10;有形固定資産減価償却率該当値テキスト"/>
        <xdr:cNvSpPr txBox="1"/>
      </xdr:nvSpPr>
      <xdr:spPr>
        <a:xfrm>
          <a:off x="4673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54248</xdr:rowOff>
    </xdr:from>
    <xdr:to>
      <xdr:col>20</xdr:col>
      <xdr:colOff>38100</xdr:colOff>
      <xdr:row>82</xdr:row>
      <xdr:rowOff>155848</xdr:rowOff>
    </xdr:to>
    <xdr:sp macro="" textlink="">
      <xdr:nvSpPr>
        <xdr:cNvPr id="250" name="楕円 249"/>
        <xdr:cNvSpPr/>
      </xdr:nvSpPr>
      <xdr:spPr>
        <a:xfrm>
          <a:off x="3746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105048</xdr:rowOff>
    </xdr:to>
    <xdr:cxnSp macro="">
      <xdr:nvCxnSpPr>
        <xdr:cNvPr id="251" name="直線コネクタ 250"/>
        <xdr:cNvCxnSpPr/>
      </xdr:nvCxnSpPr>
      <xdr:spPr>
        <a:xfrm flipV="1">
          <a:off x="3797300" y="141312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52"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53"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146975</xdr:rowOff>
    </xdr:from>
    <xdr:ext cx="405111" cy="259045"/>
    <xdr:sp macro="" textlink="">
      <xdr:nvSpPr>
        <xdr:cNvPr id="254" name="n_1main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85"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288" name="フローチャート: 判断 287"/>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294" name="楕円 293"/>
        <xdr:cNvSpPr/>
      </xdr:nvSpPr>
      <xdr:spPr>
        <a:xfrm>
          <a:off x="10426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101254</xdr:rowOff>
    </xdr:from>
    <xdr:ext cx="469744" cy="259045"/>
    <xdr:sp macro="" textlink="">
      <xdr:nvSpPr>
        <xdr:cNvPr id="295" name="【福祉施設】&#10;一人当たり面積該当値テキスト"/>
        <xdr:cNvSpPr txBox="1"/>
      </xdr:nvSpPr>
      <xdr:spPr>
        <a:xfrm>
          <a:off x="10515600"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296" name="楕円 295"/>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2177</xdr:rowOff>
    </xdr:to>
    <xdr:cxnSp macro="">
      <xdr:nvCxnSpPr>
        <xdr:cNvPr id="297" name="直線コネクタ 296"/>
        <xdr:cNvCxnSpPr/>
      </xdr:nvCxnSpPr>
      <xdr:spPr>
        <a:xfrm>
          <a:off x="9639300" y="1474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29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129920</xdr:rowOff>
    </xdr:from>
    <xdr:ext cx="469744" cy="259045"/>
    <xdr:sp macro="" textlink="">
      <xdr:nvSpPr>
        <xdr:cNvPr id="299" name="n_2aveValue【福祉施設】&#10;一人当たり面積"/>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44104</xdr:rowOff>
    </xdr:from>
    <xdr:ext cx="469744" cy="259045"/>
    <xdr:sp macro="" textlink="">
      <xdr:nvSpPr>
        <xdr:cNvPr id="300"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4" name="フローチャート: 判断 333"/>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62956</xdr:rowOff>
    </xdr:from>
    <xdr:to>
      <xdr:col>24</xdr:col>
      <xdr:colOff>114300</xdr:colOff>
      <xdr:row>102</xdr:row>
      <xdr:rowOff>164556</xdr:rowOff>
    </xdr:to>
    <xdr:sp macro="" textlink="">
      <xdr:nvSpPr>
        <xdr:cNvPr id="340" name="楕円 339"/>
        <xdr:cNvSpPr/>
      </xdr:nvSpPr>
      <xdr:spPr>
        <a:xfrm>
          <a:off x="4584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85833</xdr:rowOff>
    </xdr:from>
    <xdr:ext cx="405111" cy="259045"/>
    <xdr:sp macro="" textlink="">
      <xdr:nvSpPr>
        <xdr:cNvPr id="341" name="【市民会館】&#10;有形固定資産減価償却率該当値テキスト"/>
        <xdr:cNvSpPr txBox="1"/>
      </xdr:nvSpPr>
      <xdr:spPr>
        <a:xfrm>
          <a:off x="4673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342" name="楕円 341"/>
        <xdr:cNvSpPr/>
      </xdr:nvSpPr>
      <xdr:spPr>
        <a:xfrm>
          <a:off x="3746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141514</xdr:rowOff>
    </xdr:to>
    <xdr:cxnSp macro="">
      <xdr:nvCxnSpPr>
        <xdr:cNvPr id="343" name="直線コネクタ 342"/>
        <xdr:cNvCxnSpPr/>
      </xdr:nvCxnSpPr>
      <xdr:spPr>
        <a:xfrm flipV="1">
          <a:off x="3797300" y="176016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4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5"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37391</xdr:rowOff>
    </xdr:from>
    <xdr:ext cx="405111" cy="259045"/>
    <xdr:sp macro="" textlink="">
      <xdr:nvSpPr>
        <xdr:cNvPr id="346" name="n_1mainValue【市民会館】&#10;有形固定資産減価償却率"/>
        <xdr:cNvSpPr txBox="1"/>
      </xdr:nvSpPr>
      <xdr:spPr>
        <a:xfrm>
          <a:off x="3582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73"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167132</xdr:rowOff>
    </xdr:from>
    <xdr:to>
      <xdr:col>46</xdr:col>
      <xdr:colOff>38100</xdr:colOff>
      <xdr:row>105</xdr:row>
      <xdr:rowOff>97282</xdr:rowOff>
    </xdr:to>
    <xdr:sp macro="" textlink="">
      <xdr:nvSpPr>
        <xdr:cNvPr id="376" name="フローチャート: 判断 375"/>
        <xdr:cNvSpPr/>
      </xdr:nvSpPr>
      <xdr:spPr>
        <a:xfrm>
          <a:off x="8699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45974</xdr:rowOff>
    </xdr:from>
    <xdr:to>
      <xdr:col>55</xdr:col>
      <xdr:colOff>50800</xdr:colOff>
      <xdr:row>105</xdr:row>
      <xdr:rowOff>147574</xdr:rowOff>
    </xdr:to>
    <xdr:sp macro="" textlink="">
      <xdr:nvSpPr>
        <xdr:cNvPr id="382" name="楕円 381"/>
        <xdr:cNvSpPr/>
      </xdr:nvSpPr>
      <xdr:spPr>
        <a:xfrm>
          <a:off x="10426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24401</xdr:rowOff>
    </xdr:from>
    <xdr:ext cx="469744" cy="259045"/>
    <xdr:sp macro="" textlink="">
      <xdr:nvSpPr>
        <xdr:cNvPr id="383" name="【市民会館】&#10;一人当たり面積該当値テキスト"/>
        <xdr:cNvSpPr txBox="1"/>
      </xdr:nvSpPr>
      <xdr:spPr>
        <a:xfrm>
          <a:off x="10515600"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41402</xdr:rowOff>
    </xdr:from>
    <xdr:to>
      <xdr:col>50</xdr:col>
      <xdr:colOff>165100</xdr:colOff>
      <xdr:row>105</xdr:row>
      <xdr:rowOff>143002</xdr:rowOff>
    </xdr:to>
    <xdr:sp macro="" textlink="">
      <xdr:nvSpPr>
        <xdr:cNvPr id="384" name="楕円 383"/>
        <xdr:cNvSpPr/>
      </xdr:nvSpPr>
      <xdr:spPr>
        <a:xfrm>
          <a:off x="9588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92202</xdr:rowOff>
    </xdr:from>
    <xdr:to>
      <xdr:col>55</xdr:col>
      <xdr:colOff>0</xdr:colOff>
      <xdr:row>105</xdr:row>
      <xdr:rowOff>96774</xdr:rowOff>
    </xdr:to>
    <xdr:cxnSp macro="">
      <xdr:nvCxnSpPr>
        <xdr:cNvPr id="385" name="直線コネクタ 384"/>
        <xdr:cNvCxnSpPr/>
      </xdr:nvCxnSpPr>
      <xdr:spPr>
        <a:xfrm>
          <a:off x="9639300" y="18094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386"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113809</xdr:rowOff>
    </xdr:from>
    <xdr:ext cx="469744" cy="259045"/>
    <xdr:sp macro="" textlink="">
      <xdr:nvSpPr>
        <xdr:cNvPr id="387" name="n_2aveValue【市民会館】&#10;一人当たり面積"/>
        <xdr:cNvSpPr txBox="1"/>
      </xdr:nvSpPr>
      <xdr:spPr>
        <a:xfrm>
          <a:off x="8515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134129</xdr:rowOff>
    </xdr:from>
    <xdr:ext cx="469744" cy="259045"/>
    <xdr:sp macro="" textlink="">
      <xdr:nvSpPr>
        <xdr:cNvPr id="388" name="n_1mainValue【市民会館】&#10;一人当たり面積"/>
        <xdr:cNvSpPr txBox="1"/>
      </xdr:nvSpPr>
      <xdr:spPr>
        <a:xfrm>
          <a:off x="9391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56424</xdr:rowOff>
    </xdr:from>
    <xdr:to>
      <xdr:col>85</xdr:col>
      <xdr:colOff>177800</xdr:colOff>
      <xdr:row>35</xdr:row>
      <xdr:rowOff>158024</xdr:rowOff>
    </xdr:to>
    <xdr:sp macro="" textlink="">
      <xdr:nvSpPr>
        <xdr:cNvPr id="428" name="楕円 427"/>
        <xdr:cNvSpPr/>
      </xdr:nvSpPr>
      <xdr:spPr>
        <a:xfrm>
          <a:off x="16268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79301</xdr:rowOff>
    </xdr:from>
    <xdr:ext cx="405111" cy="259045"/>
    <xdr:sp macro="" textlink="">
      <xdr:nvSpPr>
        <xdr:cNvPr id="429" name="【一般廃棄物処理施設】&#10;有形固定資産減価償却率該当値テキスト"/>
        <xdr:cNvSpPr txBox="1"/>
      </xdr:nvSpPr>
      <xdr:spPr>
        <a:xfrm>
          <a:off x="16357600" y="59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85816</xdr:rowOff>
    </xdr:from>
    <xdr:to>
      <xdr:col>81</xdr:col>
      <xdr:colOff>101600</xdr:colOff>
      <xdr:row>36</xdr:row>
      <xdr:rowOff>15966</xdr:rowOff>
    </xdr:to>
    <xdr:sp macro="" textlink="">
      <xdr:nvSpPr>
        <xdr:cNvPr id="430" name="楕円 429"/>
        <xdr:cNvSpPr/>
      </xdr:nvSpPr>
      <xdr:spPr>
        <a:xfrm>
          <a:off x="1543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107224</xdr:rowOff>
    </xdr:from>
    <xdr:to>
      <xdr:col>85</xdr:col>
      <xdr:colOff>127000</xdr:colOff>
      <xdr:row>35</xdr:row>
      <xdr:rowOff>136616</xdr:rowOff>
    </xdr:to>
    <xdr:cxnSp macro="">
      <xdr:nvCxnSpPr>
        <xdr:cNvPr id="431" name="直線コネクタ 430"/>
        <xdr:cNvCxnSpPr/>
      </xdr:nvCxnSpPr>
      <xdr:spPr>
        <a:xfrm flipV="1">
          <a:off x="15481300" y="61079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3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32493</xdr:rowOff>
    </xdr:from>
    <xdr:ext cx="405111" cy="259045"/>
    <xdr:sp macro="" textlink="">
      <xdr:nvSpPr>
        <xdr:cNvPr id="434" name="n_1mainValue【一般廃棄物処理施設】&#10;有形固定資産減価償却率"/>
        <xdr:cNvSpPr txBox="1"/>
      </xdr:nvSpPr>
      <xdr:spPr>
        <a:xfrm>
          <a:off x="1526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59"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142255</xdr:rowOff>
    </xdr:from>
    <xdr:to>
      <xdr:col>107</xdr:col>
      <xdr:colOff>101600</xdr:colOff>
      <xdr:row>39</xdr:row>
      <xdr:rowOff>72405</xdr:rowOff>
    </xdr:to>
    <xdr:sp macro="" textlink="">
      <xdr:nvSpPr>
        <xdr:cNvPr id="462" name="フローチャート: 判断 461"/>
        <xdr:cNvSpPr/>
      </xdr:nvSpPr>
      <xdr:spPr>
        <a:xfrm>
          <a:off x="20383500" y="665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127002</xdr:rowOff>
    </xdr:from>
    <xdr:to>
      <xdr:col>116</xdr:col>
      <xdr:colOff>114300</xdr:colOff>
      <xdr:row>40</xdr:row>
      <xdr:rowOff>57152</xdr:rowOff>
    </xdr:to>
    <xdr:sp macro="" textlink="">
      <xdr:nvSpPr>
        <xdr:cNvPr id="468" name="楕円 467"/>
        <xdr:cNvSpPr/>
      </xdr:nvSpPr>
      <xdr:spPr>
        <a:xfrm>
          <a:off x="22110700" y="6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105429</xdr:rowOff>
    </xdr:from>
    <xdr:ext cx="534377" cy="259045"/>
    <xdr:sp macro="" textlink="">
      <xdr:nvSpPr>
        <xdr:cNvPr id="469" name="【一般廃棄物処理施設】&#10;一人当たり有形固定資産（償却資産）額該当値テキスト"/>
        <xdr:cNvSpPr txBox="1"/>
      </xdr:nvSpPr>
      <xdr:spPr>
        <a:xfrm>
          <a:off x="22199600" y="67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125921</xdr:rowOff>
    </xdr:from>
    <xdr:to>
      <xdr:col>112</xdr:col>
      <xdr:colOff>38100</xdr:colOff>
      <xdr:row>40</xdr:row>
      <xdr:rowOff>56071</xdr:rowOff>
    </xdr:to>
    <xdr:sp macro="" textlink="">
      <xdr:nvSpPr>
        <xdr:cNvPr id="470" name="楕円 469"/>
        <xdr:cNvSpPr/>
      </xdr:nvSpPr>
      <xdr:spPr>
        <a:xfrm>
          <a:off x="21272500" y="68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5271</xdr:rowOff>
    </xdr:from>
    <xdr:to>
      <xdr:col>116</xdr:col>
      <xdr:colOff>63500</xdr:colOff>
      <xdr:row>40</xdr:row>
      <xdr:rowOff>6352</xdr:rowOff>
    </xdr:to>
    <xdr:cxnSp macro="">
      <xdr:nvCxnSpPr>
        <xdr:cNvPr id="471" name="直線コネクタ 470"/>
        <xdr:cNvCxnSpPr/>
      </xdr:nvCxnSpPr>
      <xdr:spPr>
        <a:xfrm>
          <a:off x="21323300" y="6863271"/>
          <a:ext cx="8382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472"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88931</xdr:rowOff>
    </xdr:from>
    <xdr:ext cx="534377" cy="259045"/>
    <xdr:sp macro="" textlink="">
      <xdr:nvSpPr>
        <xdr:cNvPr id="473" name="n_2aveValue【一般廃棄物処理施設】&#10;一人当たり有形固定資産（償却資産）額"/>
        <xdr:cNvSpPr txBox="1"/>
      </xdr:nvSpPr>
      <xdr:spPr>
        <a:xfrm>
          <a:off x="20167111" y="64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47198</xdr:rowOff>
    </xdr:from>
    <xdr:ext cx="534377" cy="259045"/>
    <xdr:sp macro="" textlink="">
      <xdr:nvSpPr>
        <xdr:cNvPr id="474" name="n_1mainValue【一般廃棄物処理施設】&#10;一人当たり有形固定資産（償却資産）額"/>
        <xdr:cNvSpPr txBox="1"/>
      </xdr:nvSpPr>
      <xdr:spPr>
        <a:xfrm>
          <a:off x="21043411" y="69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08" name="フローチャート: 判断 507"/>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151674</xdr:rowOff>
    </xdr:from>
    <xdr:to>
      <xdr:col>85</xdr:col>
      <xdr:colOff>177800</xdr:colOff>
      <xdr:row>58</xdr:row>
      <xdr:rowOff>81824</xdr:rowOff>
    </xdr:to>
    <xdr:sp macro="" textlink="">
      <xdr:nvSpPr>
        <xdr:cNvPr id="514" name="楕円 513"/>
        <xdr:cNvSpPr/>
      </xdr:nvSpPr>
      <xdr:spPr>
        <a:xfrm>
          <a:off x="162687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3101</xdr:rowOff>
    </xdr:from>
    <xdr:ext cx="405111" cy="259045"/>
    <xdr:sp macro="" textlink="">
      <xdr:nvSpPr>
        <xdr:cNvPr id="515" name="【保健センター・保健所】&#10;有形固定資産減価償却率該当値テキスト"/>
        <xdr:cNvSpPr txBox="1"/>
      </xdr:nvSpPr>
      <xdr:spPr>
        <a:xfrm>
          <a:off x="16357600"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xdr:rowOff>
    </xdr:from>
    <xdr:to>
      <xdr:col>81</xdr:col>
      <xdr:colOff>101600</xdr:colOff>
      <xdr:row>58</xdr:row>
      <xdr:rowOff>114481</xdr:rowOff>
    </xdr:to>
    <xdr:sp macro="" textlink="">
      <xdr:nvSpPr>
        <xdr:cNvPr id="516" name="楕円 515"/>
        <xdr:cNvSpPr/>
      </xdr:nvSpPr>
      <xdr:spPr>
        <a:xfrm>
          <a:off x="15430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31024</xdr:rowOff>
    </xdr:from>
    <xdr:to>
      <xdr:col>85</xdr:col>
      <xdr:colOff>127000</xdr:colOff>
      <xdr:row>58</xdr:row>
      <xdr:rowOff>63681</xdr:rowOff>
    </xdr:to>
    <xdr:cxnSp macro="">
      <xdr:nvCxnSpPr>
        <xdr:cNvPr id="517" name="直線コネクタ 516"/>
        <xdr:cNvCxnSpPr/>
      </xdr:nvCxnSpPr>
      <xdr:spPr>
        <a:xfrm flipV="1">
          <a:off x="15481300" y="99751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19"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131008</xdr:rowOff>
    </xdr:from>
    <xdr:ext cx="405111" cy="259045"/>
    <xdr:sp macro="" textlink="">
      <xdr:nvSpPr>
        <xdr:cNvPr id="520" name="n_1mainValue【保健センター・保健所】&#10;有形固定資産減価償却率"/>
        <xdr:cNvSpPr txBox="1"/>
      </xdr:nvSpPr>
      <xdr:spPr>
        <a:xfrm>
          <a:off x="152660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4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52" name="フローチャート: 判断 551"/>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558" name="楕円 557"/>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559"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560" name="楕円 559"/>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561" name="直線コネクタ 560"/>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62"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563" name="n_2aveValue【保健センター・保健所】&#10;一人当たり面積"/>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564"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98" name="フローチャート: 判断 597"/>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83638</xdr:rowOff>
    </xdr:from>
    <xdr:to>
      <xdr:col>85</xdr:col>
      <xdr:colOff>177800</xdr:colOff>
      <xdr:row>81</xdr:row>
      <xdr:rowOff>13788</xdr:rowOff>
    </xdr:to>
    <xdr:sp macro="" textlink="">
      <xdr:nvSpPr>
        <xdr:cNvPr id="604" name="楕円 603"/>
        <xdr:cNvSpPr/>
      </xdr:nvSpPr>
      <xdr:spPr>
        <a:xfrm>
          <a:off x="162687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106515</xdr:rowOff>
    </xdr:from>
    <xdr:ext cx="405111" cy="259045"/>
    <xdr:sp macro="" textlink="">
      <xdr:nvSpPr>
        <xdr:cNvPr id="605" name="【消防施設】&#10;有形固定資産減価償却率該当値テキスト"/>
        <xdr:cNvSpPr txBox="1"/>
      </xdr:nvSpPr>
      <xdr:spPr>
        <a:xfrm>
          <a:off x="16357600" y="1365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606" name="楕円 605"/>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134438</xdr:rowOff>
    </xdr:from>
    <xdr:to>
      <xdr:col>85</xdr:col>
      <xdr:colOff>127000</xdr:colOff>
      <xdr:row>81</xdr:row>
      <xdr:rowOff>15239</xdr:rowOff>
    </xdr:to>
    <xdr:cxnSp macro="">
      <xdr:nvCxnSpPr>
        <xdr:cNvPr id="607" name="直線コネクタ 606"/>
        <xdr:cNvCxnSpPr/>
      </xdr:nvCxnSpPr>
      <xdr:spPr>
        <a:xfrm flipV="1">
          <a:off x="15481300" y="1385043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08"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09"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610" name="n_1main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39"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642" name="フローチャート: 判断 641"/>
        <xdr:cNvSpPr/>
      </xdr:nvSpPr>
      <xdr:spPr>
        <a:xfrm>
          <a:off x="20383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21589</xdr:rowOff>
    </xdr:from>
    <xdr:to>
      <xdr:col>116</xdr:col>
      <xdr:colOff>114300</xdr:colOff>
      <xdr:row>86</xdr:row>
      <xdr:rowOff>123189</xdr:rowOff>
    </xdr:to>
    <xdr:sp macro="" textlink="">
      <xdr:nvSpPr>
        <xdr:cNvPr id="648" name="楕円 647"/>
        <xdr:cNvSpPr/>
      </xdr:nvSpPr>
      <xdr:spPr>
        <a:xfrm>
          <a:off x="22110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107966</xdr:rowOff>
    </xdr:from>
    <xdr:ext cx="469744" cy="259045"/>
    <xdr:sp macro="" textlink="">
      <xdr:nvSpPr>
        <xdr:cNvPr id="649" name="【消防施設】&#10;一人当たり面積該当値テキスト"/>
        <xdr:cNvSpPr txBox="1"/>
      </xdr:nvSpPr>
      <xdr:spPr>
        <a:xfrm>
          <a:off x="22199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650" name="楕円 649"/>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72389</xdr:rowOff>
    </xdr:from>
    <xdr:to>
      <xdr:col>116</xdr:col>
      <xdr:colOff>63500</xdr:colOff>
      <xdr:row>86</xdr:row>
      <xdr:rowOff>72389</xdr:rowOff>
    </xdr:to>
    <xdr:cxnSp macro="">
      <xdr:nvCxnSpPr>
        <xdr:cNvPr id="651" name="直線コネクタ 650"/>
        <xdr:cNvCxnSpPr/>
      </xdr:nvCxnSpPr>
      <xdr:spPr>
        <a:xfrm>
          <a:off x="21323300" y="1481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52"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13988</xdr:rowOff>
    </xdr:from>
    <xdr:ext cx="469744" cy="259045"/>
    <xdr:sp macro="" textlink="">
      <xdr:nvSpPr>
        <xdr:cNvPr id="653" name="n_2aveValue【消防施設】&#10;一人当たり面積"/>
        <xdr:cNvSpPr txBox="1"/>
      </xdr:nvSpPr>
      <xdr:spPr>
        <a:xfrm>
          <a:off x="20199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654" name="n_1mainValue【消防施設】&#10;一人当たり面積"/>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88" name="フローチャート: 判断 687"/>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694" name="楕円 693"/>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695" name="【庁舎】&#10;有形固定資産減価償却率該当値テキスト"/>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59689</xdr:rowOff>
    </xdr:from>
    <xdr:to>
      <xdr:col>81</xdr:col>
      <xdr:colOff>101600</xdr:colOff>
      <xdr:row>101</xdr:row>
      <xdr:rowOff>161289</xdr:rowOff>
    </xdr:to>
    <xdr:sp macro="" textlink="">
      <xdr:nvSpPr>
        <xdr:cNvPr id="696" name="楕円 695"/>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101</xdr:row>
      <xdr:rowOff>110489</xdr:rowOff>
    </xdr:to>
    <xdr:cxnSp macro="">
      <xdr:nvCxnSpPr>
        <xdr:cNvPr id="697" name="直線コネクタ 696"/>
        <xdr:cNvCxnSpPr/>
      </xdr:nvCxnSpPr>
      <xdr:spPr>
        <a:xfrm flipV="1">
          <a:off x="15481300" y="17404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9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99"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6366</xdr:rowOff>
    </xdr:from>
    <xdr:ext cx="405111" cy="259045"/>
    <xdr:sp macro="" textlink="">
      <xdr:nvSpPr>
        <xdr:cNvPr id="700" name="n_1mainValue【庁舎】&#10;有形固定資産減価償却率"/>
        <xdr:cNvSpPr txBox="1"/>
      </xdr:nvSpPr>
      <xdr:spPr>
        <a:xfrm>
          <a:off x="15266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32"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111942</xdr:rowOff>
    </xdr:from>
    <xdr:to>
      <xdr:col>107</xdr:col>
      <xdr:colOff>101600</xdr:colOff>
      <xdr:row>108</xdr:row>
      <xdr:rowOff>42092</xdr:rowOff>
    </xdr:to>
    <xdr:sp macro="" textlink="">
      <xdr:nvSpPr>
        <xdr:cNvPr id="735" name="フローチャート: 判断 734"/>
        <xdr:cNvSpPr/>
      </xdr:nvSpPr>
      <xdr:spPr>
        <a:xfrm>
          <a:off x="20383500" y="1845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741" name="楕円 740"/>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742" name="【庁舎】&#10;一人当たり面積該当値テキスト"/>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84182</xdr:rowOff>
    </xdr:from>
    <xdr:to>
      <xdr:col>112</xdr:col>
      <xdr:colOff>38100</xdr:colOff>
      <xdr:row>109</xdr:row>
      <xdr:rowOff>14332</xdr:rowOff>
    </xdr:to>
    <xdr:sp macro="" textlink="">
      <xdr:nvSpPr>
        <xdr:cNvPr id="743" name="楕円 742"/>
        <xdr:cNvSpPr/>
      </xdr:nvSpPr>
      <xdr:spPr>
        <a:xfrm>
          <a:off x="21272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134982</xdr:rowOff>
    </xdr:from>
    <xdr:to>
      <xdr:col>116</xdr:col>
      <xdr:colOff>63500</xdr:colOff>
      <xdr:row>108</xdr:row>
      <xdr:rowOff>138249</xdr:rowOff>
    </xdr:to>
    <xdr:cxnSp macro="">
      <xdr:nvCxnSpPr>
        <xdr:cNvPr id="744" name="直線コネクタ 743"/>
        <xdr:cNvCxnSpPr/>
      </xdr:nvCxnSpPr>
      <xdr:spPr>
        <a:xfrm>
          <a:off x="21323300" y="186515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58619</xdr:rowOff>
    </xdr:from>
    <xdr:ext cx="469744" cy="259045"/>
    <xdr:sp macro="" textlink="">
      <xdr:nvSpPr>
        <xdr:cNvPr id="746" name="n_2aveValue【庁舎】&#10;一人当たり面積"/>
        <xdr:cNvSpPr txBox="1"/>
      </xdr:nvSpPr>
      <xdr:spPr>
        <a:xfrm>
          <a:off x="20199427" y="182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5459</xdr:rowOff>
    </xdr:from>
    <xdr:ext cx="469744" cy="259045"/>
    <xdr:sp macro="" textlink="">
      <xdr:nvSpPr>
        <xdr:cNvPr id="747" name="n_1mainValue【庁舎】&#10;一人当たり面積"/>
        <xdr:cNvSpPr txBox="1"/>
      </xdr:nvSpPr>
      <xdr:spPr>
        <a:xfrm>
          <a:off x="210757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施設類型で有形固定資産の減価償却率が高くなっており、多くの施設が老朽化してきております。体育館・プールについては、大部分を占める体育館が比較的新しいことから、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図書館、市庁舎、保健相談センターは、減価償却率が高く、類似団体内で上位であり、全国平均、都平均を大きく上回っています。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図書館は、（仮称）生涯学習センターの整備を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する中で、既存施設の集約化等の検討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行います。市庁舎は、今後建て替え等の検討を進めていくこととしています。保健相談センターは、お伊勢の森分室や市庁舎との連携を考慮した最適な配置について検討します。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分類を通して、一人当たりの面積が類似団体内でも下位で、多くの施設類型で全国平均や都平均を下回っていますが、市民会館については比較的大きなホールを有していることから、１人当たり面積が全国平均や都平均よりも広くなって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基準財政収入額については、固定資産税の減（土地、家屋、償却資産）などにより、前年度と比較して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238,237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千円（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％）の減となりました。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基準財政需要額については、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臨時財政対策債振替相当額の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32,117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％）の減となりました。</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以上のことから、昨年度と比較して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上回っているものの、依然として交付税収入に依存しており、義務的経費等の削減が急務となっています。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xdr:cNvCxnSpPr/>
      </xdr:nvCxnSpPr>
      <xdr:spPr>
        <a:xfrm flipV="1">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47625</xdr:rowOff>
    </xdr:to>
    <xdr:cxnSp macro="">
      <xdr:nvCxnSpPr>
        <xdr:cNvPr id="72" name="直線コネクタ 71"/>
        <xdr:cNvCxnSpPr/>
      </xdr:nvCxnSpPr>
      <xdr:spPr>
        <a:xfrm flipV="1">
          <a:off x="3225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67733</xdr:rowOff>
    </xdr:to>
    <xdr:cxnSp macro="">
      <xdr:nvCxnSpPr>
        <xdr:cNvPr id="75" name="直線コネクタ 74"/>
        <xdr:cNvCxnSpPr/>
      </xdr:nvCxnSpPr>
      <xdr:spPr>
        <a:xfrm flipV="1">
          <a:off x="2336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26458</xdr:rowOff>
    </xdr:from>
    <xdr:to>
      <xdr:col>15</xdr:col>
      <xdr:colOff>133350</xdr:colOff>
      <xdr:row>39</xdr:row>
      <xdr:rowOff>128058</xdr:rowOff>
    </xdr:to>
    <xdr:sp macro="" textlink="">
      <xdr:nvSpPr>
        <xdr:cNvPr id="76" name="フローチャート: 判断 75"/>
        <xdr:cNvSpPr/>
      </xdr:nvSpPr>
      <xdr:spPr>
        <a:xfrm>
          <a:off x="3175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112835</xdr:rowOff>
    </xdr:from>
    <xdr:ext cx="762000" cy="259045"/>
    <xdr:sp macro="" textlink="">
      <xdr:nvSpPr>
        <xdr:cNvPr id="77" name="テキスト ボックス 76"/>
        <xdr:cNvSpPr txBox="1"/>
      </xdr:nvSpPr>
      <xdr:spPr>
        <a:xfrm>
          <a:off x="2844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87842</xdr:rowOff>
    </xdr:to>
    <xdr:cxnSp macro="">
      <xdr:nvCxnSpPr>
        <xdr:cNvPr id="78" name="直線コネクタ 77"/>
        <xdr:cNvCxnSpPr/>
      </xdr:nvCxnSpPr>
      <xdr:spPr>
        <a:xfrm flipV="1">
          <a:off x="1447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経常収支比率については、分母では個人市民税及び固定資産税の増や臨時財政対策債の増により、全体で</a:t>
          </a:r>
          <a:r>
            <a:rPr kumimoji="1" lang="en-US" altLang="ja-JP" sz="1300">
              <a:latin typeface="ＭＳ Ｐゴシック" panose="020B0600070205080204" pitchFamily="50" charset="-128"/>
              <a:ea typeface="ＭＳ Ｐゴシック" panose="020B0600070205080204" pitchFamily="50" charset="-128"/>
            </a:rPr>
            <a:t>328,265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％）の増となりました。分子では人件費は東京都市町村職員退職手当組合負担金等の増、繰出金は後期高齢者医療特別会計繰出金及び介護保険特別会計繰出金の増により、全体で</a:t>
          </a:r>
          <a:r>
            <a:rPr kumimoji="1" lang="en-US" altLang="ja-JP" sz="1300">
              <a:latin typeface="ＭＳ Ｐゴシック" panose="020B0600070205080204" pitchFamily="50" charset="-128"/>
              <a:ea typeface="ＭＳ Ｐゴシック" panose="020B0600070205080204" pitchFamily="50" charset="-128"/>
            </a:rPr>
            <a:t>143,069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％）の増となり、経常収支比率は昨年度と比較して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ポイント改善しました。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引き続き、市税等の収納対策の強化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収納率の向上を図るとともに扶助費などの義務的経費の削減を行い健全な財政運営に努めます。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69004</xdr:rowOff>
    </xdr:to>
    <xdr:cxnSp macro="">
      <xdr:nvCxnSpPr>
        <xdr:cNvPr id="132" name="直線コネクタ 131"/>
        <xdr:cNvCxnSpPr/>
      </xdr:nvCxnSpPr>
      <xdr:spPr>
        <a:xfrm flipV="1">
          <a:off x="4114800" y="111247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69004</xdr:rowOff>
    </xdr:to>
    <xdr:cxnSp macro="">
      <xdr:nvCxnSpPr>
        <xdr:cNvPr id="135" name="直線コネクタ 134"/>
        <xdr:cNvCxnSpPr/>
      </xdr:nvCxnSpPr>
      <xdr:spPr>
        <a:xfrm>
          <a:off x="3225800" y="10955867"/>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39370</xdr:rowOff>
    </xdr:to>
    <xdr:cxnSp macro="">
      <xdr:nvCxnSpPr>
        <xdr:cNvPr id="138" name="直線コネクタ 137"/>
        <xdr:cNvCxnSpPr/>
      </xdr:nvCxnSpPr>
      <xdr:spPr>
        <a:xfrm flipV="1">
          <a:off x="2336800" y="1095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55456</xdr:rowOff>
    </xdr:to>
    <xdr:cxnSp macro="">
      <xdr:nvCxnSpPr>
        <xdr:cNvPr id="141" name="直線コネクタ 140"/>
        <xdr:cNvCxnSpPr/>
      </xdr:nvCxnSpPr>
      <xdr:spPr>
        <a:xfrm flipV="1">
          <a:off x="1447800" y="110121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1" name="楕円 150"/>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2"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5" name="楕円 154"/>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6" name="テキスト ボックス 155"/>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7" name="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8" name="テキスト ボックス 157"/>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類似団体と比較して、人件費・物件費等が低くなっているのは、ごみ処理業務、常備消防業務等を一部事務組合等に委託して行っていることが主な要因として挙げられます。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また昨年度の決算額と比較すると、物件費においては情報ネットワーク強靭化構築委託料等の減により、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事務事業の見直し等を徹底して歳出削減に努めます。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106628</xdr:rowOff>
    </xdr:from>
    <xdr:to>
      <xdr:col>23</xdr:col>
      <xdr:colOff>133350</xdr:colOff>
      <xdr:row>82</xdr:row>
      <xdr:rowOff>110939</xdr:rowOff>
    </xdr:to>
    <xdr:cxnSp macro="">
      <xdr:nvCxnSpPr>
        <xdr:cNvPr id="195" name="直線コネクタ 194"/>
        <xdr:cNvCxnSpPr/>
      </xdr:nvCxnSpPr>
      <xdr:spPr>
        <a:xfrm flipV="1">
          <a:off x="4114800" y="14165528"/>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110939</xdr:rowOff>
    </xdr:from>
    <xdr:to>
      <xdr:col>19</xdr:col>
      <xdr:colOff>133350</xdr:colOff>
      <xdr:row>82</xdr:row>
      <xdr:rowOff>117994</xdr:rowOff>
    </xdr:to>
    <xdr:cxnSp macro="">
      <xdr:nvCxnSpPr>
        <xdr:cNvPr id="198" name="直線コネクタ 197"/>
        <xdr:cNvCxnSpPr/>
      </xdr:nvCxnSpPr>
      <xdr:spPr>
        <a:xfrm flipV="1">
          <a:off x="3225800" y="14169839"/>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105696</xdr:rowOff>
    </xdr:from>
    <xdr:to>
      <xdr:col>15</xdr:col>
      <xdr:colOff>82550</xdr:colOff>
      <xdr:row>82</xdr:row>
      <xdr:rowOff>117994</xdr:rowOff>
    </xdr:to>
    <xdr:cxnSp macro="">
      <xdr:nvCxnSpPr>
        <xdr:cNvPr id="201" name="直線コネクタ 200"/>
        <xdr:cNvCxnSpPr/>
      </xdr:nvCxnSpPr>
      <xdr:spPr>
        <a:xfrm>
          <a:off x="2336800" y="14164596"/>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141514</xdr:rowOff>
    </xdr:from>
    <xdr:to>
      <xdr:col>15</xdr:col>
      <xdr:colOff>133350</xdr:colOff>
      <xdr:row>83</xdr:row>
      <xdr:rowOff>71664</xdr:rowOff>
    </xdr:to>
    <xdr:sp macro="" textlink="">
      <xdr:nvSpPr>
        <xdr:cNvPr id="202" name="フローチャート: 判断 201"/>
        <xdr:cNvSpPr/>
      </xdr:nvSpPr>
      <xdr:spPr>
        <a:xfrm>
          <a:off x="3175000" y="1420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56441</xdr:rowOff>
    </xdr:from>
    <xdr:ext cx="762000" cy="259045"/>
    <xdr:sp macro="" textlink="">
      <xdr:nvSpPr>
        <xdr:cNvPr id="203" name="テキスト ボックス 202"/>
        <xdr:cNvSpPr txBox="1"/>
      </xdr:nvSpPr>
      <xdr:spPr>
        <a:xfrm>
          <a:off x="2844800" y="1428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80173</xdr:rowOff>
    </xdr:from>
    <xdr:to>
      <xdr:col>11</xdr:col>
      <xdr:colOff>31750</xdr:colOff>
      <xdr:row>82</xdr:row>
      <xdr:rowOff>105696</xdr:rowOff>
    </xdr:to>
    <xdr:cxnSp macro="">
      <xdr:nvCxnSpPr>
        <xdr:cNvPr id="204" name="直線コネクタ 203"/>
        <xdr:cNvCxnSpPr/>
      </xdr:nvCxnSpPr>
      <xdr:spPr>
        <a:xfrm>
          <a:off x="1447800" y="14139073"/>
          <a:ext cx="889000" cy="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55828</xdr:rowOff>
    </xdr:from>
    <xdr:to>
      <xdr:col>23</xdr:col>
      <xdr:colOff>184150</xdr:colOff>
      <xdr:row>82</xdr:row>
      <xdr:rowOff>157428</xdr:rowOff>
    </xdr:to>
    <xdr:sp macro="" textlink="">
      <xdr:nvSpPr>
        <xdr:cNvPr id="214" name="楕円 213"/>
        <xdr:cNvSpPr/>
      </xdr:nvSpPr>
      <xdr:spPr>
        <a:xfrm>
          <a:off x="4902200" y="141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148555</xdr:rowOff>
    </xdr:from>
    <xdr:ext cx="762000" cy="259045"/>
    <xdr:sp macro="" textlink="">
      <xdr:nvSpPr>
        <xdr:cNvPr id="215" name="人件費・物件費等の状況該当値テキスト"/>
        <xdr:cNvSpPr txBox="1"/>
      </xdr:nvSpPr>
      <xdr:spPr>
        <a:xfrm>
          <a:off x="5041900" y="1403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60139</xdr:rowOff>
    </xdr:from>
    <xdr:to>
      <xdr:col>19</xdr:col>
      <xdr:colOff>184150</xdr:colOff>
      <xdr:row>82</xdr:row>
      <xdr:rowOff>161739</xdr:rowOff>
    </xdr:to>
    <xdr:sp macro="" textlink="">
      <xdr:nvSpPr>
        <xdr:cNvPr id="216" name="楕円 215"/>
        <xdr:cNvSpPr/>
      </xdr:nvSpPr>
      <xdr:spPr>
        <a:xfrm>
          <a:off x="4064000" y="141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466</xdr:rowOff>
    </xdr:from>
    <xdr:ext cx="736600" cy="259045"/>
    <xdr:sp macro="" textlink="">
      <xdr:nvSpPr>
        <xdr:cNvPr id="217" name="テキスト ボックス 216"/>
        <xdr:cNvSpPr txBox="1"/>
      </xdr:nvSpPr>
      <xdr:spPr>
        <a:xfrm>
          <a:off x="3733800" y="1388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67194</xdr:rowOff>
    </xdr:from>
    <xdr:to>
      <xdr:col>15</xdr:col>
      <xdr:colOff>133350</xdr:colOff>
      <xdr:row>82</xdr:row>
      <xdr:rowOff>168794</xdr:rowOff>
    </xdr:to>
    <xdr:sp macro="" textlink="">
      <xdr:nvSpPr>
        <xdr:cNvPr id="218" name="楕円 217"/>
        <xdr:cNvSpPr/>
      </xdr:nvSpPr>
      <xdr:spPr>
        <a:xfrm>
          <a:off x="3175000" y="141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7521</xdr:rowOff>
    </xdr:from>
    <xdr:ext cx="762000" cy="259045"/>
    <xdr:sp macro="" textlink="">
      <xdr:nvSpPr>
        <xdr:cNvPr id="219" name="テキスト ボックス 218"/>
        <xdr:cNvSpPr txBox="1"/>
      </xdr:nvSpPr>
      <xdr:spPr>
        <a:xfrm>
          <a:off x="2844800" y="1389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54896</xdr:rowOff>
    </xdr:from>
    <xdr:to>
      <xdr:col>11</xdr:col>
      <xdr:colOff>82550</xdr:colOff>
      <xdr:row>82</xdr:row>
      <xdr:rowOff>156496</xdr:rowOff>
    </xdr:to>
    <xdr:sp macro="" textlink="">
      <xdr:nvSpPr>
        <xdr:cNvPr id="220" name="楕円 219"/>
        <xdr:cNvSpPr/>
      </xdr:nvSpPr>
      <xdr:spPr>
        <a:xfrm>
          <a:off x="2286000" y="141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166673</xdr:rowOff>
    </xdr:from>
    <xdr:ext cx="762000" cy="259045"/>
    <xdr:sp macro="" textlink="">
      <xdr:nvSpPr>
        <xdr:cNvPr id="221" name="テキスト ボックス 220"/>
        <xdr:cNvSpPr txBox="1"/>
      </xdr:nvSpPr>
      <xdr:spPr>
        <a:xfrm>
          <a:off x="1955800" y="138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29373</xdr:rowOff>
    </xdr:from>
    <xdr:to>
      <xdr:col>7</xdr:col>
      <xdr:colOff>31750</xdr:colOff>
      <xdr:row>82</xdr:row>
      <xdr:rowOff>130973</xdr:rowOff>
    </xdr:to>
    <xdr:sp macro="" textlink="">
      <xdr:nvSpPr>
        <xdr:cNvPr id="222" name="楕円 221"/>
        <xdr:cNvSpPr/>
      </xdr:nvSpPr>
      <xdr:spPr>
        <a:xfrm>
          <a:off x="1397000" y="140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141150</xdr:rowOff>
    </xdr:from>
    <xdr:ext cx="762000" cy="259045"/>
    <xdr:sp macro="" textlink="">
      <xdr:nvSpPr>
        <xdr:cNvPr id="223" name="テキスト ボックス 222"/>
        <xdr:cNvSpPr txBox="1"/>
      </xdr:nvSpPr>
      <xdr:spPr>
        <a:xfrm>
          <a:off x="1066800" y="1385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東京都の基準に準拠しているものの、類似団体平均で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段階的に扶養手当の見直しを図り、また、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年度数値については、前年度数値を引用している。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7" name="直線コネクタ 256"/>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165805</xdr:rowOff>
    </xdr:to>
    <xdr:cxnSp macro="">
      <xdr:nvCxnSpPr>
        <xdr:cNvPr id="260" name="直線コネクタ 259"/>
        <xdr:cNvCxnSpPr/>
      </xdr:nvCxnSpPr>
      <xdr:spPr>
        <a:xfrm>
          <a:off x="15290800" y="146586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85372</xdr:rowOff>
    </xdr:to>
    <xdr:cxnSp macro="">
      <xdr:nvCxnSpPr>
        <xdr:cNvPr id="263" name="直線コネクタ 262"/>
        <xdr:cNvCxnSpPr/>
      </xdr:nvCxnSpPr>
      <xdr:spPr>
        <a:xfrm>
          <a:off x="14401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58561</xdr:rowOff>
    </xdr:to>
    <xdr:cxnSp macro="">
      <xdr:nvCxnSpPr>
        <xdr:cNvPr id="266" name="直線コネクタ 265"/>
        <xdr:cNvCxnSpPr/>
      </xdr:nvCxnSpPr>
      <xdr:spPr>
        <a:xfrm flipV="1">
          <a:off x="13512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6" name="楕円 275"/>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7" name="給与水準   （国との比較）該当値テキスト"/>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8" name="楕円 277"/>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9" name="テキスト ボックス 278"/>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0" name="楕円 279"/>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81" name="テキスト ボックス 280"/>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2" name="楕円 281"/>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83" name="テキスト ボックス 282"/>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4" name="楕円 283"/>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85" name="テキスト ボックス 284"/>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人口千人当たり職員数については、類似団体平均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人を大きく下回る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年度に大幅に定年退職者（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が増加する見込みですが、公民の適切な役割分担及び相互連携を踏まえて事務事業の統廃合、指定管理者制度などの民間活力の導入等を推進し、職員が直接関与すべき分野を順次縮小することにより、過度な職員数の補充はせず、適正な定員管理の実現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19896</xdr:rowOff>
    </xdr:from>
    <xdr:to>
      <xdr:col>81</xdr:col>
      <xdr:colOff>44450</xdr:colOff>
      <xdr:row>59</xdr:row>
      <xdr:rowOff>22195</xdr:rowOff>
    </xdr:to>
    <xdr:cxnSp macro="">
      <xdr:nvCxnSpPr>
        <xdr:cNvPr id="322" name="直線コネクタ 321"/>
        <xdr:cNvCxnSpPr/>
      </xdr:nvCxnSpPr>
      <xdr:spPr>
        <a:xfrm flipV="1">
          <a:off x="16179800" y="10135446"/>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22195</xdr:rowOff>
    </xdr:from>
    <xdr:to>
      <xdr:col>77</xdr:col>
      <xdr:colOff>44450</xdr:colOff>
      <xdr:row>59</xdr:row>
      <xdr:rowOff>23344</xdr:rowOff>
    </xdr:to>
    <xdr:cxnSp macro="">
      <xdr:nvCxnSpPr>
        <xdr:cNvPr id="325" name="直線コネクタ 324"/>
        <xdr:cNvCxnSpPr/>
      </xdr:nvCxnSpPr>
      <xdr:spPr>
        <a:xfrm flipV="1">
          <a:off x="15290800" y="1013774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23344</xdr:rowOff>
    </xdr:from>
    <xdr:to>
      <xdr:col>72</xdr:col>
      <xdr:colOff>203200</xdr:colOff>
      <xdr:row>59</xdr:row>
      <xdr:rowOff>23344</xdr:rowOff>
    </xdr:to>
    <xdr:cxnSp macro="">
      <xdr:nvCxnSpPr>
        <xdr:cNvPr id="328" name="直線コネクタ 327"/>
        <xdr:cNvCxnSpPr/>
      </xdr:nvCxnSpPr>
      <xdr:spPr>
        <a:xfrm>
          <a:off x="14401800" y="10138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125367</xdr:rowOff>
    </xdr:from>
    <xdr:to>
      <xdr:col>73</xdr:col>
      <xdr:colOff>44450</xdr:colOff>
      <xdr:row>60</xdr:row>
      <xdr:rowOff>55517</xdr:rowOff>
    </xdr:to>
    <xdr:sp macro="" textlink="">
      <xdr:nvSpPr>
        <xdr:cNvPr id="329" name="フローチャート: 判断 328"/>
        <xdr:cNvSpPr/>
      </xdr:nvSpPr>
      <xdr:spPr>
        <a:xfrm>
          <a:off x="15240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40294</xdr:rowOff>
    </xdr:from>
    <xdr:ext cx="762000" cy="259045"/>
    <xdr:sp macro="" textlink="">
      <xdr:nvSpPr>
        <xdr:cNvPr id="330" name="テキスト ボックス 329"/>
        <xdr:cNvSpPr txBox="1"/>
      </xdr:nvSpPr>
      <xdr:spPr>
        <a:xfrm>
          <a:off x="14909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13002</xdr:rowOff>
    </xdr:from>
    <xdr:to>
      <xdr:col>68</xdr:col>
      <xdr:colOff>152400</xdr:colOff>
      <xdr:row>59</xdr:row>
      <xdr:rowOff>23344</xdr:rowOff>
    </xdr:to>
    <xdr:cxnSp macro="">
      <xdr:nvCxnSpPr>
        <xdr:cNvPr id="331" name="直線コネクタ 330"/>
        <xdr:cNvCxnSpPr/>
      </xdr:nvCxnSpPr>
      <xdr:spPr>
        <a:xfrm>
          <a:off x="13512800" y="1012855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140546</xdr:rowOff>
    </xdr:from>
    <xdr:to>
      <xdr:col>81</xdr:col>
      <xdr:colOff>95250</xdr:colOff>
      <xdr:row>59</xdr:row>
      <xdr:rowOff>70696</xdr:rowOff>
    </xdr:to>
    <xdr:sp macro="" textlink="">
      <xdr:nvSpPr>
        <xdr:cNvPr id="341" name="楕円 340"/>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61823</xdr:rowOff>
    </xdr:from>
    <xdr:ext cx="762000" cy="259045"/>
    <xdr:sp macro="" textlink="">
      <xdr:nvSpPr>
        <xdr:cNvPr id="342" name="定員管理の状況該当値テキスト"/>
        <xdr:cNvSpPr txBox="1"/>
      </xdr:nvSpPr>
      <xdr:spPr>
        <a:xfrm>
          <a:off x="17106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142845</xdr:rowOff>
    </xdr:from>
    <xdr:to>
      <xdr:col>77</xdr:col>
      <xdr:colOff>95250</xdr:colOff>
      <xdr:row>59</xdr:row>
      <xdr:rowOff>72995</xdr:rowOff>
    </xdr:to>
    <xdr:sp macro="" textlink="">
      <xdr:nvSpPr>
        <xdr:cNvPr id="343" name="楕円 342"/>
        <xdr:cNvSpPr/>
      </xdr:nvSpPr>
      <xdr:spPr>
        <a:xfrm>
          <a:off x="16129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83172</xdr:rowOff>
    </xdr:from>
    <xdr:ext cx="736600" cy="259045"/>
    <xdr:sp macro="" textlink="">
      <xdr:nvSpPr>
        <xdr:cNvPr id="344" name="テキスト ボックス 343"/>
        <xdr:cNvSpPr txBox="1"/>
      </xdr:nvSpPr>
      <xdr:spPr>
        <a:xfrm>
          <a:off x="15798800" y="985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143994</xdr:rowOff>
    </xdr:from>
    <xdr:to>
      <xdr:col>73</xdr:col>
      <xdr:colOff>44450</xdr:colOff>
      <xdr:row>59</xdr:row>
      <xdr:rowOff>74144</xdr:rowOff>
    </xdr:to>
    <xdr:sp macro="" textlink="">
      <xdr:nvSpPr>
        <xdr:cNvPr id="345" name="楕円 344"/>
        <xdr:cNvSpPr/>
      </xdr:nvSpPr>
      <xdr:spPr>
        <a:xfrm>
          <a:off x="15240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84321</xdr:rowOff>
    </xdr:from>
    <xdr:ext cx="762000" cy="259045"/>
    <xdr:sp macro="" textlink="">
      <xdr:nvSpPr>
        <xdr:cNvPr id="346" name="テキスト ボックス 345"/>
        <xdr:cNvSpPr txBox="1"/>
      </xdr:nvSpPr>
      <xdr:spPr>
        <a:xfrm>
          <a:off x="14909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143994</xdr:rowOff>
    </xdr:from>
    <xdr:to>
      <xdr:col>68</xdr:col>
      <xdr:colOff>203200</xdr:colOff>
      <xdr:row>59</xdr:row>
      <xdr:rowOff>74144</xdr:rowOff>
    </xdr:to>
    <xdr:sp macro="" textlink="">
      <xdr:nvSpPr>
        <xdr:cNvPr id="347" name="楕円 346"/>
        <xdr:cNvSpPr/>
      </xdr:nvSpPr>
      <xdr:spPr>
        <a:xfrm>
          <a:off x="14351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84321</xdr:rowOff>
    </xdr:from>
    <xdr:ext cx="762000" cy="259045"/>
    <xdr:sp macro="" textlink="">
      <xdr:nvSpPr>
        <xdr:cNvPr id="348" name="テキスト ボックス 347"/>
        <xdr:cNvSpPr txBox="1"/>
      </xdr:nvSpPr>
      <xdr:spPr>
        <a:xfrm>
          <a:off x="14020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133652</xdr:rowOff>
    </xdr:from>
    <xdr:to>
      <xdr:col>64</xdr:col>
      <xdr:colOff>152400</xdr:colOff>
      <xdr:row>59</xdr:row>
      <xdr:rowOff>63802</xdr:rowOff>
    </xdr:to>
    <xdr:sp macro="" textlink="">
      <xdr:nvSpPr>
        <xdr:cNvPr id="349" name="楕円 348"/>
        <xdr:cNvSpPr/>
      </xdr:nvSpPr>
      <xdr:spPr>
        <a:xfrm>
          <a:off x="13462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73979</xdr:rowOff>
    </xdr:from>
    <xdr:ext cx="762000" cy="259045"/>
    <xdr:sp macro="" textlink="">
      <xdr:nvSpPr>
        <xdr:cNvPr id="350" name="テキスト ボックス 349"/>
        <xdr:cNvSpPr txBox="1"/>
      </xdr:nvSpPr>
      <xdr:spPr>
        <a:xfrm>
          <a:off x="13131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実質公債費比率においては、類似団体平均の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％となっているものの、前年度と比べ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また、例年と同様に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障害者自立支援給付費などの義務的経費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などの増加により、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やむを得ず臨時財政対策債を発行可能額満額発行しており、地方債残高が増加</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今後比率の上昇が見込まれます。このため、納税指導や滞納処分により収納対策の更なる強化を図り、市税等の自主財源を増やすとともに、扶助費などの義務的経費の歳出削減を行い、借入れを抑制する必要があります。</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21336</xdr:rowOff>
    </xdr:from>
    <xdr:to>
      <xdr:col>81</xdr:col>
      <xdr:colOff>44450</xdr:colOff>
      <xdr:row>36</xdr:row>
      <xdr:rowOff>59944</xdr:rowOff>
    </xdr:to>
    <xdr:cxnSp macro="">
      <xdr:nvCxnSpPr>
        <xdr:cNvPr id="382" name="直線コネクタ 381"/>
        <xdr:cNvCxnSpPr/>
      </xdr:nvCxnSpPr>
      <xdr:spPr>
        <a:xfrm>
          <a:off x="16179800" y="619353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21336</xdr:rowOff>
    </xdr:from>
    <xdr:to>
      <xdr:col>77</xdr:col>
      <xdr:colOff>44450</xdr:colOff>
      <xdr:row>36</xdr:row>
      <xdr:rowOff>30988</xdr:rowOff>
    </xdr:to>
    <xdr:cxnSp macro="">
      <xdr:nvCxnSpPr>
        <xdr:cNvPr id="385" name="直線コネクタ 384"/>
        <xdr:cNvCxnSpPr/>
      </xdr:nvCxnSpPr>
      <xdr:spPr>
        <a:xfrm flipV="1">
          <a:off x="15290800" y="61935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30988</xdr:rowOff>
    </xdr:from>
    <xdr:to>
      <xdr:col>72</xdr:col>
      <xdr:colOff>203200</xdr:colOff>
      <xdr:row>36</xdr:row>
      <xdr:rowOff>79248</xdr:rowOff>
    </xdr:to>
    <xdr:cxnSp macro="">
      <xdr:nvCxnSpPr>
        <xdr:cNvPr id="388" name="直線コネクタ 387"/>
        <xdr:cNvCxnSpPr/>
      </xdr:nvCxnSpPr>
      <xdr:spPr>
        <a:xfrm flipV="1">
          <a:off x="14401800" y="62031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9" name="フローチャート: 判断 388"/>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90" name="テキスト ボックス 389"/>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79248</xdr:rowOff>
    </xdr:from>
    <xdr:to>
      <xdr:col>68</xdr:col>
      <xdr:colOff>152400</xdr:colOff>
      <xdr:row>37</xdr:row>
      <xdr:rowOff>13970</xdr:rowOff>
    </xdr:to>
    <xdr:cxnSp macro="">
      <xdr:nvCxnSpPr>
        <xdr:cNvPr id="391" name="直線コネクタ 390"/>
        <xdr:cNvCxnSpPr/>
      </xdr:nvCxnSpPr>
      <xdr:spPr>
        <a:xfrm flipV="1">
          <a:off x="13512800" y="62514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9144</xdr:rowOff>
    </xdr:from>
    <xdr:to>
      <xdr:col>81</xdr:col>
      <xdr:colOff>95250</xdr:colOff>
      <xdr:row>36</xdr:row>
      <xdr:rowOff>110744</xdr:rowOff>
    </xdr:to>
    <xdr:sp macro="" textlink="">
      <xdr:nvSpPr>
        <xdr:cNvPr id="401" name="楕円 400"/>
        <xdr:cNvSpPr/>
      </xdr:nvSpPr>
      <xdr:spPr>
        <a:xfrm>
          <a:off x="169672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101871</xdr:rowOff>
    </xdr:from>
    <xdr:ext cx="762000" cy="259045"/>
    <xdr:sp macro="" textlink="">
      <xdr:nvSpPr>
        <xdr:cNvPr id="402" name="公債費負担の状況該当値テキスト"/>
        <xdr:cNvSpPr txBox="1"/>
      </xdr:nvSpPr>
      <xdr:spPr>
        <a:xfrm>
          <a:off x="17106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141986</xdr:rowOff>
    </xdr:from>
    <xdr:to>
      <xdr:col>77</xdr:col>
      <xdr:colOff>95250</xdr:colOff>
      <xdr:row>36</xdr:row>
      <xdr:rowOff>72136</xdr:rowOff>
    </xdr:to>
    <xdr:sp macro="" textlink="">
      <xdr:nvSpPr>
        <xdr:cNvPr id="403" name="楕円 402"/>
        <xdr:cNvSpPr/>
      </xdr:nvSpPr>
      <xdr:spPr>
        <a:xfrm>
          <a:off x="16129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82313</xdr:rowOff>
    </xdr:from>
    <xdr:ext cx="736600" cy="259045"/>
    <xdr:sp macro="" textlink="">
      <xdr:nvSpPr>
        <xdr:cNvPr id="404" name="テキスト ボックス 403"/>
        <xdr:cNvSpPr txBox="1"/>
      </xdr:nvSpPr>
      <xdr:spPr>
        <a:xfrm>
          <a:off x="15798800" y="591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151638</xdr:rowOff>
    </xdr:from>
    <xdr:to>
      <xdr:col>73</xdr:col>
      <xdr:colOff>44450</xdr:colOff>
      <xdr:row>36</xdr:row>
      <xdr:rowOff>81788</xdr:rowOff>
    </xdr:to>
    <xdr:sp macro="" textlink="">
      <xdr:nvSpPr>
        <xdr:cNvPr id="405" name="楕円 404"/>
        <xdr:cNvSpPr/>
      </xdr:nvSpPr>
      <xdr:spPr>
        <a:xfrm>
          <a:off x="1524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91965</xdr:rowOff>
    </xdr:from>
    <xdr:ext cx="762000" cy="259045"/>
    <xdr:sp macro="" textlink="">
      <xdr:nvSpPr>
        <xdr:cNvPr id="406" name="テキスト ボックス 405"/>
        <xdr:cNvSpPr txBox="1"/>
      </xdr:nvSpPr>
      <xdr:spPr>
        <a:xfrm>
          <a:off x="1490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28448</xdr:rowOff>
    </xdr:from>
    <xdr:to>
      <xdr:col>68</xdr:col>
      <xdr:colOff>203200</xdr:colOff>
      <xdr:row>36</xdr:row>
      <xdr:rowOff>130048</xdr:rowOff>
    </xdr:to>
    <xdr:sp macro="" textlink="">
      <xdr:nvSpPr>
        <xdr:cNvPr id="407" name="楕円 406"/>
        <xdr:cNvSpPr/>
      </xdr:nvSpPr>
      <xdr:spPr>
        <a:xfrm>
          <a:off x="14351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140225</xdr:rowOff>
    </xdr:from>
    <xdr:ext cx="762000" cy="259045"/>
    <xdr:sp macro="" textlink="">
      <xdr:nvSpPr>
        <xdr:cNvPr id="408" name="テキスト ボックス 407"/>
        <xdr:cNvSpPr txBox="1"/>
      </xdr:nvSpPr>
      <xdr:spPr>
        <a:xfrm>
          <a:off x="14020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09" name="楕円 408"/>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10" name="テキスト ボックス 409"/>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」であり、類似団体平均の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％を大きく下回っており、昨年度の数値「▲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％」に対して、今年度は「▲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今後においても、「－</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」を維持できるよう財政調整基金等の基金残高を増やすとともに、臨時財政対策債等の地方債に依存しないように市税等の自主財源の確保に努めます。</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4"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5" name="フローチャート: 判断 444"/>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6" name="フローチャート: 判断 445"/>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7" name="テキスト ボックス 446"/>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8" name="フローチャート: 判断 447"/>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9" name="テキスト ボックス 448"/>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1" name="テキスト ボックス 450"/>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3" name="テキスト ボックス 452"/>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％となっています。市共済組合負担金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の増などから、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経常経費充当一般財源等が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それを上回る歳入経常一般財源等の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今後においても職員の定員適正化を図るとともに、指定管理者制度などの民間活力の導入等を推進し、更なる人件費の削減に努めます。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73660</xdr:rowOff>
    </xdr:to>
    <xdr:cxnSp macro="">
      <xdr:nvCxnSpPr>
        <xdr:cNvPr id="66" name="直線コネクタ 65"/>
        <xdr:cNvCxnSpPr/>
      </xdr:nvCxnSpPr>
      <xdr:spPr>
        <a:xfrm flipV="1">
          <a:off x="3987800" y="621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73660</xdr:rowOff>
    </xdr:to>
    <xdr:cxnSp macro="">
      <xdr:nvCxnSpPr>
        <xdr:cNvPr id="69" name="直線コネクタ 68"/>
        <xdr:cNvCxnSpPr/>
      </xdr:nvCxnSpPr>
      <xdr:spPr>
        <a:xfrm>
          <a:off x="3098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43180</xdr:rowOff>
    </xdr:to>
    <xdr:cxnSp macro="">
      <xdr:nvCxnSpPr>
        <xdr:cNvPr id="72" name="直線コネクタ 71"/>
        <xdr:cNvCxnSpPr/>
      </xdr:nvCxnSpPr>
      <xdr:spPr>
        <a:xfrm>
          <a:off x="2209800" y="621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73660</xdr:rowOff>
    </xdr:to>
    <xdr:cxnSp macro="">
      <xdr:nvCxnSpPr>
        <xdr:cNvPr id="75" name="直線コネクタ 74"/>
        <xdr:cNvCxnSpPr/>
      </xdr:nvCxnSpPr>
      <xdr:spPr>
        <a:xfrm flipV="1">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ポイント改善しております。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主な原因としては、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歳入経常一般財源等の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増加によるものです。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指定管理者制度など導入を推進することにより、物件費の増加が見込まれますが、事務事業の見直しを図り、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削減に努めます。</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127000</xdr:rowOff>
    </xdr:to>
    <xdr:cxnSp macro="">
      <xdr:nvCxnSpPr>
        <xdr:cNvPr id="127" name="直線コネクタ 126"/>
        <xdr:cNvCxnSpPr/>
      </xdr:nvCxnSpPr>
      <xdr:spPr>
        <a:xfrm flipV="1">
          <a:off x="15671800" y="3190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127000</xdr:rowOff>
    </xdr:to>
    <xdr:cxnSp macro="">
      <xdr:nvCxnSpPr>
        <xdr:cNvPr id="130" name="直線コネクタ 129"/>
        <xdr:cNvCxnSpPr/>
      </xdr:nvCxnSpPr>
      <xdr:spPr>
        <a:xfrm>
          <a:off x="14782800" y="3152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96520</xdr:rowOff>
    </xdr:to>
    <xdr:cxnSp macro="">
      <xdr:nvCxnSpPr>
        <xdr:cNvPr id="133" name="直線コネクタ 132"/>
        <xdr:cNvCxnSpPr/>
      </xdr:nvCxnSpPr>
      <xdr:spPr>
        <a:xfrm flipV="1">
          <a:off x="13893800" y="3152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4" name="フローチャート: 判断 133"/>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5" name="テキスト ボックス 134"/>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96520</xdr:rowOff>
    </xdr:to>
    <xdr:cxnSp macro="">
      <xdr:nvCxnSpPr>
        <xdr:cNvPr id="136" name="直線コネクタ 135"/>
        <xdr:cNvCxnSpPr/>
      </xdr:nvCxnSpPr>
      <xdr:spPr>
        <a:xfrm>
          <a:off x="13004800" y="3167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6" name="楕円 145"/>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7"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50" name="楕円 149"/>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51" name="テキスト ボックス 15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2" name="楕円 151"/>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3" name="テキスト ボックス 152"/>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扶助費に係る経常収支比率は類似団体平均中最下位の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％となっており、依然として類似団体平均の約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倍程度で推移しています。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主な要因は介護給付費・訓練等給付費及び</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生活保護費の増によるものです。</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今後においては、障害者や被保護者の自立促進に向けた支援を強化し、扶助費の増加を抑制するよう努めます。</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142240</xdr:rowOff>
    </xdr:from>
    <xdr:to>
      <xdr:col>24</xdr:col>
      <xdr:colOff>25400</xdr:colOff>
      <xdr:row>61</xdr:row>
      <xdr:rowOff>8890</xdr:rowOff>
    </xdr:to>
    <xdr:cxnSp macro="">
      <xdr:nvCxnSpPr>
        <xdr:cNvPr id="188" name="直線コネクタ 187"/>
        <xdr:cNvCxnSpPr/>
      </xdr:nvCxnSpPr>
      <xdr:spPr>
        <a:xfrm flipV="1">
          <a:off x="3987800" y="10429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81280</xdr:rowOff>
    </xdr:from>
    <xdr:to>
      <xdr:col>19</xdr:col>
      <xdr:colOff>187325</xdr:colOff>
      <xdr:row>61</xdr:row>
      <xdr:rowOff>8890</xdr:rowOff>
    </xdr:to>
    <xdr:cxnSp macro="">
      <xdr:nvCxnSpPr>
        <xdr:cNvPr id="191" name="直線コネクタ 190"/>
        <xdr:cNvCxnSpPr/>
      </xdr:nvCxnSpPr>
      <xdr:spPr>
        <a:xfrm>
          <a:off x="3098800" y="10368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81280</xdr:rowOff>
    </xdr:to>
    <xdr:cxnSp macro="">
      <xdr:nvCxnSpPr>
        <xdr:cNvPr id="194" name="直線コネクタ 193"/>
        <xdr:cNvCxnSpPr/>
      </xdr:nvCxnSpPr>
      <xdr:spPr>
        <a:xfrm>
          <a:off x="2209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118110</xdr:rowOff>
    </xdr:from>
    <xdr:to>
      <xdr:col>15</xdr:col>
      <xdr:colOff>149225</xdr:colOff>
      <xdr:row>56</xdr:row>
      <xdr:rowOff>48260</xdr:rowOff>
    </xdr:to>
    <xdr:sp macro="" textlink="">
      <xdr:nvSpPr>
        <xdr:cNvPr id="195" name="フローチャート: 判断 194"/>
        <xdr:cNvSpPr/>
      </xdr:nvSpPr>
      <xdr:spPr>
        <a:xfrm>
          <a:off x="3048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58437</xdr:rowOff>
    </xdr:from>
    <xdr:ext cx="762000" cy="259045"/>
    <xdr:sp macro="" textlink="">
      <xdr:nvSpPr>
        <xdr:cNvPr id="196" name="テキスト ボックス 195"/>
        <xdr:cNvSpPr txBox="1"/>
      </xdr:nvSpPr>
      <xdr:spPr>
        <a:xfrm>
          <a:off x="2717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20320</xdr:rowOff>
    </xdr:from>
    <xdr:to>
      <xdr:col>11</xdr:col>
      <xdr:colOff>9525</xdr:colOff>
      <xdr:row>60</xdr:row>
      <xdr:rowOff>50800</xdr:rowOff>
    </xdr:to>
    <xdr:cxnSp macro="">
      <xdr:nvCxnSpPr>
        <xdr:cNvPr id="197" name="直線コネクタ 196"/>
        <xdr:cNvCxnSpPr/>
      </xdr:nvCxnSpPr>
      <xdr:spPr>
        <a:xfrm>
          <a:off x="1320800" y="1030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91440</xdr:rowOff>
    </xdr:from>
    <xdr:to>
      <xdr:col>24</xdr:col>
      <xdr:colOff>76200</xdr:colOff>
      <xdr:row>61</xdr:row>
      <xdr:rowOff>21590</xdr:rowOff>
    </xdr:to>
    <xdr:sp macro="" textlink="">
      <xdr:nvSpPr>
        <xdr:cNvPr id="207" name="楕円 206"/>
        <xdr:cNvSpPr/>
      </xdr:nvSpPr>
      <xdr:spPr>
        <a:xfrm>
          <a:off x="4775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17</xdr:rowOff>
    </xdr:from>
    <xdr:ext cx="762000" cy="259045"/>
    <xdr:sp macro="" textlink="">
      <xdr:nvSpPr>
        <xdr:cNvPr id="208" name="扶助費該当値テキスト"/>
        <xdr:cNvSpPr txBox="1"/>
      </xdr:nvSpPr>
      <xdr:spPr>
        <a:xfrm>
          <a:off x="4914900" y="1028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129540</xdr:rowOff>
    </xdr:from>
    <xdr:to>
      <xdr:col>20</xdr:col>
      <xdr:colOff>38100</xdr:colOff>
      <xdr:row>61</xdr:row>
      <xdr:rowOff>59690</xdr:rowOff>
    </xdr:to>
    <xdr:sp macro="" textlink="">
      <xdr:nvSpPr>
        <xdr:cNvPr id="209" name="楕円 208"/>
        <xdr:cNvSpPr/>
      </xdr:nvSpPr>
      <xdr:spPr>
        <a:xfrm>
          <a:off x="3937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44467</xdr:rowOff>
    </xdr:from>
    <xdr:ext cx="736600" cy="259045"/>
    <xdr:sp macro="" textlink="">
      <xdr:nvSpPr>
        <xdr:cNvPr id="210" name="テキスト ボックス 209"/>
        <xdr:cNvSpPr txBox="1"/>
      </xdr:nvSpPr>
      <xdr:spPr>
        <a:xfrm>
          <a:off x="3606800" y="1050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30480</xdr:rowOff>
    </xdr:from>
    <xdr:to>
      <xdr:col>15</xdr:col>
      <xdr:colOff>149225</xdr:colOff>
      <xdr:row>60</xdr:row>
      <xdr:rowOff>132080</xdr:rowOff>
    </xdr:to>
    <xdr:sp macro="" textlink="">
      <xdr:nvSpPr>
        <xdr:cNvPr id="211" name="楕円 210"/>
        <xdr:cNvSpPr/>
      </xdr:nvSpPr>
      <xdr:spPr>
        <a:xfrm>
          <a:off x="3048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116857</xdr:rowOff>
    </xdr:from>
    <xdr:ext cx="762000" cy="259045"/>
    <xdr:sp macro="" textlink="">
      <xdr:nvSpPr>
        <xdr:cNvPr id="212" name="テキスト ボックス 211"/>
        <xdr:cNvSpPr txBox="1"/>
      </xdr:nvSpPr>
      <xdr:spPr>
        <a:xfrm>
          <a:off x="2717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140970</xdr:rowOff>
    </xdr:from>
    <xdr:to>
      <xdr:col>6</xdr:col>
      <xdr:colOff>171450</xdr:colOff>
      <xdr:row>60</xdr:row>
      <xdr:rowOff>71120</xdr:rowOff>
    </xdr:to>
    <xdr:sp macro="" textlink="">
      <xdr:nvSpPr>
        <xdr:cNvPr id="215" name="楕円 214"/>
        <xdr:cNvSpPr/>
      </xdr:nvSpPr>
      <xdr:spPr>
        <a:xfrm>
          <a:off x="1270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55897</xdr:rowOff>
    </xdr:from>
    <xdr:ext cx="762000" cy="259045"/>
    <xdr:sp macro="" textlink="">
      <xdr:nvSpPr>
        <xdr:cNvPr id="216" name="テキスト ボックス 215"/>
        <xdr:cNvSpPr txBox="1"/>
      </xdr:nvSpPr>
      <xdr:spPr>
        <a:xfrm>
          <a:off x="939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％となっており、昨年度と比較すると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ポイント悪化しました。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介護保険特別会計繰出金や後期高齢者医療特別会計繰出金などの増によるものです。</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今後においては、独立採算制の趣旨にのっとり、各特別会計において保険税等の定期的な見直しにより、自主財源の確保に努め、繰出金の抑制に努めます。</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73116</xdr:rowOff>
    </xdr:from>
    <xdr:to>
      <xdr:col>82</xdr:col>
      <xdr:colOff>107950</xdr:colOff>
      <xdr:row>55</xdr:row>
      <xdr:rowOff>105773</xdr:rowOff>
    </xdr:to>
    <xdr:cxnSp macro="">
      <xdr:nvCxnSpPr>
        <xdr:cNvPr id="251" name="直線コネクタ 250"/>
        <xdr:cNvCxnSpPr/>
      </xdr:nvCxnSpPr>
      <xdr:spPr>
        <a:xfrm>
          <a:off x="15671800" y="9502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55</xdr:row>
      <xdr:rowOff>73116</xdr:rowOff>
    </xdr:to>
    <xdr:cxnSp macro="">
      <xdr:nvCxnSpPr>
        <xdr:cNvPr id="254" name="直線コネクタ 253"/>
        <xdr:cNvCxnSpPr/>
      </xdr:nvCxnSpPr>
      <xdr:spPr>
        <a:xfrm>
          <a:off x="14782800" y="9470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40459</xdr:rowOff>
    </xdr:to>
    <xdr:cxnSp macro="">
      <xdr:nvCxnSpPr>
        <xdr:cNvPr id="257" name="直線コネクタ 256"/>
        <xdr:cNvCxnSpPr/>
      </xdr:nvCxnSpPr>
      <xdr:spPr>
        <a:xfrm>
          <a:off x="13893800" y="94506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152944</xdr:rowOff>
    </xdr:from>
    <xdr:to>
      <xdr:col>74</xdr:col>
      <xdr:colOff>31750</xdr:colOff>
      <xdr:row>56</xdr:row>
      <xdr:rowOff>83094</xdr:rowOff>
    </xdr:to>
    <xdr:sp macro="" textlink="">
      <xdr:nvSpPr>
        <xdr:cNvPr id="258" name="フローチャート: 判断 257"/>
        <xdr:cNvSpPr/>
      </xdr:nvSpPr>
      <xdr:spPr>
        <a:xfrm>
          <a:off x="14732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67871</xdr:rowOff>
    </xdr:from>
    <xdr:ext cx="762000" cy="259045"/>
    <xdr:sp macro="" textlink="">
      <xdr:nvSpPr>
        <xdr:cNvPr id="259" name="テキスト ボックス 258"/>
        <xdr:cNvSpPr txBox="1"/>
      </xdr:nvSpPr>
      <xdr:spPr>
        <a:xfrm>
          <a:off x="14401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153126</xdr:rowOff>
    </xdr:from>
    <xdr:to>
      <xdr:col>69</xdr:col>
      <xdr:colOff>92075</xdr:colOff>
      <xdr:row>55</xdr:row>
      <xdr:rowOff>20865</xdr:rowOff>
    </xdr:to>
    <xdr:cxnSp macro="">
      <xdr:nvCxnSpPr>
        <xdr:cNvPr id="260" name="直線コネクタ 259"/>
        <xdr:cNvCxnSpPr/>
      </xdr:nvCxnSpPr>
      <xdr:spPr>
        <a:xfrm>
          <a:off x="13004800" y="94114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0" name="楕円 269"/>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1" name="その他該当値テキスト"/>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22316</xdr:rowOff>
    </xdr:from>
    <xdr:to>
      <xdr:col>78</xdr:col>
      <xdr:colOff>120650</xdr:colOff>
      <xdr:row>55</xdr:row>
      <xdr:rowOff>123916</xdr:rowOff>
    </xdr:to>
    <xdr:sp macro="" textlink="">
      <xdr:nvSpPr>
        <xdr:cNvPr id="272" name="楕円 271"/>
        <xdr:cNvSpPr/>
      </xdr:nvSpPr>
      <xdr:spPr>
        <a:xfrm>
          <a:off x="15621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134093</xdr:rowOff>
    </xdr:from>
    <xdr:ext cx="736600" cy="259045"/>
    <xdr:sp macro="" textlink="">
      <xdr:nvSpPr>
        <xdr:cNvPr id="273" name="テキスト ボックス 272"/>
        <xdr:cNvSpPr txBox="1"/>
      </xdr:nvSpPr>
      <xdr:spPr>
        <a:xfrm>
          <a:off x="15290800" y="922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161109</xdr:rowOff>
    </xdr:from>
    <xdr:to>
      <xdr:col>74</xdr:col>
      <xdr:colOff>31750</xdr:colOff>
      <xdr:row>55</xdr:row>
      <xdr:rowOff>91259</xdr:rowOff>
    </xdr:to>
    <xdr:sp macro="" textlink="">
      <xdr:nvSpPr>
        <xdr:cNvPr id="274" name="楕円 273"/>
        <xdr:cNvSpPr/>
      </xdr:nvSpPr>
      <xdr:spPr>
        <a:xfrm>
          <a:off x="14732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101436</xdr:rowOff>
    </xdr:from>
    <xdr:ext cx="762000" cy="259045"/>
    <xdr:sp macro="" textlink="">
      <xdr:nvSpPr>
        <xdr:cNvPr id="275" name="テキスト ボックス 274"/>
        <xdr:cNvSpPr txBox="1"/>
      </xdr:nvSpPr>
      <xdr:spPr>
        <a:xfrm>
          <a:off x="14401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6" name="楕円 275"/>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7" name="テキスト ボックス 276"/>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102326</xdr:rowOff>
    </xdr:from>
    <xdr:to>
      <xdr:col>65</xdr:col>
      <xdr:colOff>53975</xdr:colOff>
      <xdr:row>55</xdr:row>
      <xdr:rowOff>32476</xdr:rowOff>
    </xdr:to>
    <xdr:sp macro="" textlink="">
      <xdr:nvSpPr>
        <xdr:cNvPr id="278" name="楕円 277"/>
        <xdr:cNvSpPr/>
      </xdr:nvSpPr>
      <xdr:spPr>
        <a:xfrm>
          <a:off x="12954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42653</xdr:rowOff>
    </xdr:from>
    <xdr:ext cx="762000" cy="259045"/>
    <xdr:sp macro="" textlink="">
      <xdr:nvSpPr>
        <xdr:cNvPr id="279" name="テキスト ボックス 278"/>
        <xdr:cNvSpPr txBox="1"/>
      </xdr:nvSpPr>
      <xdr:spPr>
        <a:xfrm>
          <a:off x="12623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主な要因としては、小平・村山・大和衛生組合負担金の増などがあったものの、それを上回る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歳入経常一般財源等の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増加があり、結果として前年度と比較すると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行財政運営適正化に向けた取組みの中で掲げている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見直し</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基準に従い、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補助金の適切な運用を図ります。</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40132</xdr:rowOff>
    </xdr:to>
    <xdr:cxnSp macro="">
      <xdr:nvCxnSpPr>
        <xdr:cNvPr id="309" name="直線コネクタ 308"/>
        <xdr:cNvCxnSpPr/>
      </xdr:nvCxnSpPr>
      <xdr:spPr>
        <a:xfrm flipV="1">
          <a:off x="15671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49276</xdr:rowOff>
    </xdr:to>
    <xdr:cxnSp macro="">
      <xdr:nvCxnSpPr>
        <xdr:cNvPr id="312" name="直線コネクタ 311"/>
        <xdr:cNvCxnSpPr/>
      </xdr:nvCxnSpPr>
      <xdr:spPr>
        <a:xfrm flipV="1">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67564</xdr:rowOff>
    </xdr:to>
    <xdr:cxnSp macro="">
      <xdr:nvCxnSpPr>
        <xdr:cNvPr id="315" name="直線コネクタ 314"/>
        <xdr:cNvCxnSpPr/>
      </xdr:nvCxnSpPr>
      <xdr:spPr>
        <a:xfrm flipV="1">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6" name="フローチャート: 判断 315"/>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7" name="テキスト ボックス 316"/>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81280</xdr:rowOff>
    </xdr:to>
    <xdr:cxnSp macro="">
      <xdr:nvCxnSpPr>
        <xdr:cNvPr id="318" name="直線コネクタ 317"/>
        <xdr:cNvCxnSpPr/>
      </xdr:nvCxnSpPr>
      <xdr:spPr>
        <a:xfrm flipV="1">
          <a:off x="13004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8" name="楕円 32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128287</xdr:rowOff>
    </xdr:from>
    <xdr:ext cx="762000" cy="259045"/>
    <xdr:sp macro="" textlink="">
      <xdr:nvSpPr>
        <xdr:cNvPr id="329"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31" name="テキスト ボックス 330"/>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35" name="テキスト ボックス 33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6" name="楕円 33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7" name="テキスト ボックス 33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義務的経費などの増加により、やむを得ず臨時財政対策債を発行可能額満額発行しており、地方債残高が増加しているため、今後比率の上昇が見込まれます。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今後においては、市税等の自主財源を増やし、依存財源たる地方債の発行を抑制し、比率の上昇を抑えるように努めます。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86995</xdr:rowOff>
    </xdr:to>
    <xdr:cxnSp macro="">
      <xdr:nvCxnSpPr>
        <xdr:cNvPr id="366" name="直線コネクタ 365"/>
        <xdr:cNvCxnSpPr/>
      </xdr:nvCxnSpPr>
      <xdr:spPr>
        <a:xfrm flipV="1">
          <a:off x="3987800" y="125857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64135</xdr:rowOff>
    </xdr:from>
    <xdr:to>
      <xdr:col>19</xdr:col>
      <xdr:colOff>187325</xdr:colOff>
      <xdr:row>73</xdr:row>
      <xdr:rowOff>86995</xdr:rowOff>
    </xdr:to>
    <xdr:cxnSp macro="">
      <xdr:nvCxnSpPr>
        <xdr:cNvPr id="369" name="直線コネクタ 368"/>
        <xdr:cNvCxnSpPr/>
      </xdr:nvCxnSpPr>
      <xdr:spPr>
        <a:xfrm>
          <a:off x="3098800" y="125799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64135</xdr:rowOff>
    </xdr:from>
    <xdr:to>
      <xdr:col>15</xdr:col>
      <xdr:colOff>98425</xdr:colOff>
      <xdr:row>73</xdr:row>
      <xdr:rowOff>98425</xdr:rowOff>
    </xdr:to>
    <xdr:cxnSp macro="">
      <xdr:nvCxnSpPr>
        <xdr:cNvPr id="372" name="直線コネクタ 371"/>
        <xdr:cNvCxnSpPr/>
      </xdr:nvCxnSpPr>
      <xdr:spPr>
        <a:xfrm flipV="1">
          <a:off x="2209800" y="12579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87630</xdr:rowOff>
    </xdr:from>
    <xdr:to>
      <xdr:col>15</xdr:col>
      <xdr:colOff>149225</xdr:colOff>
      <xdr:row>76</xdr:row>
      <xdr:rowOff>17780</xdr:rowOff>
    </xdr:to>
    <xdr:sp macro="" textlink="">
      <xdr:nvSpPr>
        <xdr:cNvPr id="373" name="フローチャート: 判断 372"/>
        <xdr:cNvSpPr/>
      </xdr:nvSpPr>
      <xdr:spPr>
        <a:xfrm>
          <a:off x="3048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2557</xdr:rowOff>
    </xdr:from>
    <xdr:ext cx="762000" cy="259045"/>
    <xdr:sp macro="" textlink="">
      <xdr:nvSpPr>
        <xdr:cNvPr id="374" name="テキスト ボックス 373"/>
        <xdr:cNvSpPr txBox="1"/>
      </xdr:nvSpPr>
      <xdr:spPr>
        <a:xfrm>
          <a:off x="2717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98425</xdr:rowOff>
    </xdr:from>
    <xdr:to>
      <xdr:col>11</xdr:col>
      <xdr:colOff>9525</xdr:colOff>
      <xdr:row>73</xdr:row>
      <xdr:rowOff>138430</xdr:rowOff>
    </xdr:to>
    <xdr:cxnSp macro="">
      <xdr:nvCxnSpPr>
        <xdr:cNvPr id="375" name="直線コネクタ 374"/>
        <xdr:cNvCxnSpPr/>
      </xdr:nvCxnSpPr>
      <xdr:spPr>
        <a:xfrm flipV="1">
          <a:off x="1320800" y="12614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85" name="楕円 384"/>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86"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36195</xdr:rowOff>
    </xdr:from>
    <xdr:to>
      <xdr:col>20</xdr:col>
      <xdr:colOff>38100</xdr:colOff>
      <xdr:row>73</xdr:row>
      <xdr:rowOff>137795</xdr:rowOff>
    </xdr:to>
    <xdr:sp macro="" textlink="">
      <xdr:nvSpPr>
        <xdr:cNvPr id="387" name="楕円 386"/>
        <xdr:cNvSpPr/>
      </xdr:nvSpPr>
      <xdr:spPr>
        <a:xfrm>
          <a:off x="39370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147972</xdr:rowOff>
    </xdr:from>
    <xdr:ext cx="736600" cy="259045"/>
    <xdr:sp macro="" textlink="">
      <xdr:nvSpPr>
        <xdr:cNvPr id="388" name="テキスト ボックス 387"/>
        <xdr:cNvSpPr txBox="1"/>
      </xdr:nvSpPr>
      <xdr:spPr>
        <a:xfrm>
          <a:off x="3606800" y="1232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xdr:rowOff>
    </xdr:from>
    <xdr:to>
      <xdr:col>15</xdr:col>
      <xdr:colOff>149225</xdr:colOff>
      <xdr:row>73</xdr:row>
      <xdr:rowOff>114935</xdr:rowOff>
    </xdr:to>
    <xdr:sp macro="" textlink="">
      <xdr:nvSpPr>
        <xdr:cNvPr id="389" name="楕円 388"/>
        <xdr:cNvSpPr/>
      </xdr:nvSpPr>
      <xdr:spPr>
        <a:xfrm>
          <a:off x="3048000" y="12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125112</xdr:rowOff>
    </xdr:from>
    <xdr:ext cx="762000" cy="259045"/>
    <xdr:sp macro="" textlink="">
      <xdr:nvSpPr>
        <xdr:cNvPr id="390" name="テキスト ボックス 389"/>
        <xdr:cNvSpPr txBox="1"/>
      </xdr:nvSpPr>
      <xdr:spPr>
        <a:xfrm>
          <a:off x="2717800" y="122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47625</xdr:rowOff>
    </xdr:from>
    <xdr:to>
      <xdr:col>11</xdr:col>
      <xdr:colOff>60325</xdr:colOff>
      <xdr:row>73</xdr:row>
      <xdr:rowOff>149225</xdr:rowOff>
    </xdr:to>
    <xdr:sp macro="" textlink="">
      <xdr:nvSpPr>
        <xdr:cNvPr id="391" name="楕円 390"/>
        <xdr:cNvSpPr/>
      </xdr:nvSpPr>
      <xdr:spPr>
        <a:xfrm>
          <a:off x="2159000" y="12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159402</xdr:rowOff>
    </xdr:from>
    <xdr:ext cx="762000" cy="259045"/>
    <xdr:sp macro="" textlink="">
      <xdr:nvSpPr>
        <xdr:cNvPr id="392" name="テキスト ボックス 391"/>
        <xdr:cNvSpPr txBox="1"/>
      </xdr:nvSpPr>
      <xdr:spPr>
        <a:xfrm>
          <a:off x="1828800" y="1233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87630</xdr:rowOff>
    </xdr:from>
    <xdr:to>
      <xdr:col>6</xdr:col>
      <xdr:colOff>171450</xdr:colOff>
      <xdr:row>74</xdr:row>
      <xdr:rowOff>17780</xdr:rowOff>
    </xdr:to>
    <xdr:sp macro="" textlink="">
      <xdr:nvSpPr>
        <xdr:cNvPr id="393" name="楕円 392"/>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27957</xdr:rowOff>
    </xdr:from>
    <xdr:ext cx="762000" cy="259045"/>
    <xdr:sp macro="" textlink="">
      <xdr:nvSpPr>
        <xdr:cNvPr id="394" name="テキスト ボックス 393"/>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最下位の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主な要因としては、</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保育所児童委託運営経費やつみき保育園施設管理委託料</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の増によるものです。</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市単独事業で実施している事業の廃止を含めた見直しや、障害者や被保護者の自立促進に向けた支援を強化し、扶助費の増加を抑制していくことで歳出を削減し、自主財源の確保に努めていきます。</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62992</xdr:rowOff>
    </xdr:from>
    <xdr:to>
      <xdr:col>82</xdr:col>
      <xdr:colOff>107950</xdr:colOff>
      <xdr:row>80</xdr:row>
      <xdr:rowOff>99568</xdr:rowOff>
    </xdr:to>
    <xdr:cxnSp macro="">
      <xdr:nvCxnSpPr>
        <xdr:cNvPr id="425" name="直線コネクタ 424"/>
        <xdr:cNvCxnSpPr/>
      </xdr:nvCxnSpPr>
      <xdr:spPr>
        <a:xfrm flipV="1">
          <a:off x="15671800" y="137789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99568</xdr:rowOff>
    </xdr:to>
    <xdr:cxnSp macro="">
      <xdr:nvCxnSpPr>
        <xdr:cNvPr id="428" name="直線コネクタ 427"/>
        <xdr:cNvCxnSpPr/>
      </xdr:nvCxnSpPr>
      <xdr:spPr>
        <a:xfrm>
          <a:off x="14782800" y="136875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143002</xdr:rowOff>
    </xdr:from>
    <xdr:to>
      <xdr:col>73</xdr:col>
      <xdr:colOff>180975</xdr:colOff>
      <xdr:row>79</xdr:row>
      <xdr:rowOff>147574</xdr:rowOff>
    </xdr:to>
    <xdr:cxnSp macro="">
      <xdr:nvCxnSpPr>
        <xdr:cNvPr id="431" name="直線コネクタ 430"/>
        <xdr:cNvCxnSpPr/>
      </xdr:nvCxnSpPr>
      <xdr:spPr>
        <a:xfrm flipV="1">
          <a:off x="13893800" y="13687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2" name="フローチャート: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124713</xdr:rowOff>
    </xdr:from>
    <xdr:to>
      <xdr:col>69</xdr:col>
      <xdr:colOff>92075</xdr:colOff>
      <xdr:row>79</xdr:row>
      <xdr:rowOff>147574</xdr:rowOff>
    </xdr:to>
    <xdr:cxnSp macro="">
      <xdr:nvCxnSpPr>
        <xdr:cNvPr id="434" name="直線コネクタ 433"/>
        <xdr:cNvCxnSpPr/>
      </xdr:nvCxnSpPr>
      <xdr:spPr>
        <a:xfrm>
          <a:off x="13004800" y="136692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12192</xdr:rowOff>
    </xdr:from>
    <xdr:to>
      <xdr:col>82</xdr:col>
      <xdr:colOff>158750</xdr:colOff>
      <xdr:row>80</xdr:row>
      <xdr:rowOff>113792</xdr:rowOff>
    </xdr:to>
    <xdr:sp macro="" textlink="">
      <xdr:nvSpPr>
        <xdr:cNvPr id="444" name="楕円 443"/>
        <xdr:cNvSpPr/>
      </xdr:nvSpPr>
      <xdr:spPr>
        <a:xfrm>
          <a:off x="16459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92219</xdr:rowOff>
    </xdr:from>
    <xdr:ext cx="762000" cy="259045"/>
    <xdr:sp macro="" textlink="">
      <xdr:nvSpPr>
        <xdr:cNvPr id="445" name="公債費以外該当値テキスト"/>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48768</xdr:rowOff>
    </xdr:from>
    <xdr:to>
      <xdr:col>78</xdr:col>
      <xdr:colOff>120650</xdr:colOff>
      <xdr:row>80</xdr:row>
      <xdr:rowOff>150368</xdr:rowOff>
    </xdr:to>
    <xdr:sp macro="" textlink="">
      <xdr:nvSpPr>
        <xdr:cNvPr id="446" name="楕円 445"/>
        <xdr:cNvSpPr/>
      </xdr:nvSpPr>
      <xdr:spPr>
        <a:xfrm>
          <a:off x="15621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135145</xdr:rowOff>
    </xdr:from>
    <xdr:ext cx="736600" cy="259045"/>
    <xdr:sp macro="" textlink="">
      <xdr:nvSpPr>
        <xdr:cNvPr id="447" name="テキスト ボックス 446"/>
        <xdr:cNvSpPr txBox="1"/>
      </xdr:nvSpPr>
      <xdr:spPr>
        <a:xfrm>
          <a:off x="15290800" y="13851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92202</xdr:rowOff>
    </xdr:from>
    <xdr:to>
      <xdr:col>74</xdr:col>
      <xdr:colOff>31750</xdr:colOff>
      <xdr:row>80</xdr:row>
      <xdr:rowOff>22352</xdr:rowOff>
    </xdr:to>
    <xdr:sp macro="" textlink="">
      <xdr:nvSpPr>
        <xdr:cNvPr id="448" name="楕円 447"/>
        <xdr:cNvSpPr/>
      </xdr:nvSpPr>
      <xdr:spPr>
        <a:xfrm>
          <a:off x="14732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7129</xdr:rowOff>
    </xdr:from>
    <xdr:ext cx="762000" cy="259045"/>
    <xdr:sp macro="" textlink="">
      <xdr:nvSpPr>
        <xdr:cNvPr id="449" name="テキスト ボックス 448"/>
        <xdr:cNvSpPr txBox="1"/>
      </xdr:nvSpPr>
      <xdr:spPr>
        <a:xfrm>
          <a:off x="14401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50" name="楕円 449"/>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11701</xdr:rowOff>
    </xdr:from>
    <xdr:ext cx="762000" cy="259045"/>
    <xdr:sp macro="" textlink="">
      <xdr:nvSpPr>
        <xdr:cNvPr id="451" name="テキスト ボックス 450"/>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73913</xdr:rowOff>
    </xdr:from>
    <xdr:to>
      <xdr:col>65</xdr:col>
      <xdr:colOff>53975</xdr:colOff>
      <xdr:row>80</xdr:row>
      <xdr:rowOff>4063</xdr:rowOff>
    </xdr:to>
    <xdr:sp macro="" textlink="">
      <xdr:nvSpPr>
        <xdr:cNvPr id="452" name="楕円 451"/>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160290</xdr:rowOff>
    </xdr:from>
    <xdr:ext cx="762000" cy="259045"/>
    <xdr:sp macro="" textlink="">
      <xdr:nvSpPr>
        <xdr:cNvPr id="453" name="テキスト ボックス 452"/>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120059</xdr:rowOff>
    </xdr:from>
    <xdr:ext cx="762000" cy="259045"/>
    <xdr:sp macro="" textlink="">
      <xdr:nvSpPr>
        <xdr:cNvPr id="48" name="人口1人当たり決算額の推移最小値テキスト130"/>
        <xdr:cNvSpPr txBox="1"/>
      </xdr:nvSpPr>
      <xdr:spPr>
        <a:xfrm>
          <a:off x="5740400" y="34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109882</xdr:rowOff>
    </xdr:from>
    <xdr:to>
      <xdr:col>29</xdr:col>
      <xdr:colOff>127000</xdr:colOff>
      <xdr:row>19</xdr:row>
      <xdr:rowOff>109931</xdr:rowOff>
    </xdr:to>
    <xdr:cxnSp macro="">
      <xdr:nvCxnSpPr>
        <xdr:cNvPr id="52" name="直線コネクタ 51"/>
        <xdr:cNvCxnSpPr/>
      </xdr:nvCxnSpPr>
      <xdr:spPr bwMode="auto">
        <a:xfrm flipV="1">
          <a:off x="5003800" y="3415057"/>
          <a:ext cx="6477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96003</xdr:rowOff>
    </xdr:from>
    <xdr:to>
      <xdr:col>26</xdr:col>
      <xdr:colOff>50800</xdr:colOff>
      <xdr:row>19</xdr:row>
      <xdr:rowOff>109931</xdr:rowOff>
    </xdr:to>
    <xdr:cxnSp macro="">
      <xdr:nvCxnSpPr>
        <xdr:cNvPr id="55" name="直線コネクタ 54"/>
        <xdr:cNvCxnSpPr/>
      </xdr:nvCxnSpPr>
      <xdr:spPr bwMode="auto">
        <a:xfrm>
          <a:off x="4305300" y="3401178"/>
          <a:ext cx="698500" cy="1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96003</xdr:rowOff>
    </xdr:from>
    <xdr:to>
      <xdr:col>22</xdr:col>
      <xdr:colOff>114300</xdr:colOff>
      <xdr:row>19</xdr:row>
      <xdr:rowOff>102077</xdr:rowOff>
    </xdr:to>
    <xdr:cxnSp macro="">
      <xdr:nvCxnSpPr>
        <xdr:cNvPr id="58" name="直線コネクタ 57"/>
        <xdr:cNvCxnSpPr/>
      </xdr:nvCxnSpPr>
      <xdr:spPr bwMode="auto">
        <a:xfrm flipV="1">
          <a:off x="3606800" y="3401178"/>
          <a:ext cx="698500" cy="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153494</xdr:rowOff>
    </xdr:from>
    <xdr:to>
      <xdr:col>22</xdr:col>
      <xdr:colOff>165100</xdr:colOff>
      <xdr:row>18</xdr:row>
      <xdr:rowOff>83644</xdr:rowOff>
    </xdr:to>
    <xdr:sp macro="" textlink="">
      <xdr:nvSpPr>
        <xdr:cNvPr id="59" name="フローチャート: 判断 58"/>
        <xdr:cNvSpPr/>
      </xdr:nvSpPr>
      <xdr:spPr bwMode="auto">
        <a:xfrm>
          <a:off x="42545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93821</xdr:rowOff>
    </xdr:from>
    <xdr:ext cx="762000" cy="259045"/>
    <xdr:sp macro="" textlink="">
      <xdr:nvSpPr>
        <xdr:cNvPr id="60" name="テキスト ボックス 59"/>
        <xdr:cNvSpPr txBox="1"/>
      </xdr:nvSpPr>
      <xdr:spPr>
        <a:xfrm>
          <a:off x="3924300" y="28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102077</xdr:rowOff>
    </xdr:from>
    <xdr:to>
      <xdr:col>18</xdr:col>
      <xdr:colOff>177800</xdr:colOff>
      <xdr:row>19</xdr:row>
      <xdr:rowOff>116887</xdr:rowOff>
    </xdr:to>
    <xdr:cxnSp macro="">
      <xdr:nvCxnSpPr>
        <xdr:cNvPr id="61" name="直線コネクタ 60"/>
        <xdr:cNvCxnSpPr/>
      </xdr:nvCxnSpPr>
      <xdr:spPr bwMode="auto">
        <a:xfrm flipV="1">
          <a:off x="2908300" y="3407252"/>
          <a:ext cx="6985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59082</xdr:rowOff>
    </xdr:from>
    <xdr:to>
      <xdr:col>29</xdr:col>
      <xdr:colOff>177800</xdr:colOff>
      <xdr:row>19</xdr:row>
      <xdr:rowOff>160682</xdr:rowOff>
    </xdr:to>
    <xdr:sp macro="" textlink="">
      <xdr:nvSpPr>
        <xdr:cNvPr id="71" name="楕円 70"/>
        <xdr:cNvSpPr/>
      </xdr:nvSpPr>
      <xdr:spPr bwMode="auto">
        <a:xfrm>
          <a:off x="5600700" y="336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139109</xdr:rowOff>
    </xdr:from>
    <xdr:ext cx="762000" cy="259045"/>
    <xdr:sp macro="" textlink="">
      <xdr:nvSpPr>
        <xdr:cNvPr id="72" name="人口1人当たり決算額の推移該当値テキスト130"/>
        <xdr:cNvSpPr txBox="1"/>
      </xdr:nvSpPr>
      <xdr:spPr>
        <a:xfrm>
          <a:off x="5740400" y="327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59131</xdr:rowOff>
    </xdr:from>
    <xdr:to>
      <xdr:col>26</xdr:col>
      <xdr:colOff>101600</xdr:colOff>
      <xdr:row>19</xdr:row>
      <xdr:rowOff>160731</xdr:rowOff>
    </xdr:to>
    <xdr:sp macro="" textlink="">
      <xdr:nvSpPr>
        <xdr:cNvPr id="73" name="楕円 72"/>
        <xdr:cNvSpPr/>
      </xdr:nvSpPr>
      <xdr:spPr bwMode="auto">
        <a:xfrm>
          <a:off x="4953000" y="336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145508</xdr:rowOff>
    </xdr:from>
    <xdr:ext cx="736600" cy="259045"/>
    <xdr:sp macro="" textlink="">
      <xdr:nvSpPr>
        <xdr:cNvPr id="74" name="テキスト ボックス 73"/>
        <xdr:cNvSpPr txBox="1"/>
      </xdr:nvSpPr>
      <xdr:spPr>
        <a:xfrm>
          <a:off x="4622800" y="3450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45203</xdr:rowOff>
    </xdr:from>
    <xdr:to>
      <xdr:col>22</xdr:col>
      <xdr:colOff>165100</xdr:colOff>
      <xdr:row>19</xdr:row>
      <xdr:rowOff>146803</xdr:rowOff>
    </xdr:to>
    <xdr:sp macro="" textlink="">
      <xdr:nvSpPr>
        <xdr:cNvPr id="75" name="楕円 74"/>
        <xdr:cNvSpPr/>
      </xdr:nvSpPr>
      <xdr:spPr bwMode="auto">
        <a:xfrm>
          <a:off x="4254500" y="335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131580</xdr:rowOff>
    </xdr:from>
    <xdr:ext cx="762000" cy="259045"/>
    <xdr:sp macro="" textlink="">
      <xdr:nvSpPr>
        <xdr:cNvPr id="76" name="テキスト ボックス 75"/>
        <xdr:cNvSpPr txBox="1"/>
      </xdr:nvSpPr>
      <xdr:spPr>
        <a:xfrm>
          <a:off x="3924300" y="343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51277</xdr:rowOff>
    </xdr:from>
    <xdr:to>
      <xdr:col>19</xdr:col>
      <xdr:colOff>38100</xdr:colOff>
      <xdr:row>19</xdr:row>
      <xdr:rowOff>152877</xdr:rowOff>
    </xdr:to>
    <xdr:sp macro="" textlink="">
      <xdr:nvSpPr>
        <xdr:cNvPr id="77" name="楕円 76"/>
        <xdr:cNvSpPr/>
      </xdr:nvSpPr>
      <xdr:spPr bwMode="auto">
        <a:xfrm>
          <a:off x="3556000" y="335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137654</xdr:rowOff>
    </xdr:from>
    <xdr:ext cx="762000" cy="259045"/>
    <xdr:sp macro="" textlink="">
      <xdr:nvSpPr>
        <xdr:cNvPr id="78" name="テキスト ボックス 77"/>
        <xdr:cNvSpPr txBox="1"/>
      </xdr:nvSpPr>
      <xdr:spPr>
        <a:xfrm>
          <a:off x="3225800" y="34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66087</xdr:rowOff>
    </xdr:from>
    <xdr:to>
      <xdr:col>15</xdr:col>
      <xdr:colOff>101600</xdr:colOff>
      <xdr:row>19</xdr:row>
      <xdr:rowOff>167687</xdr:rowOff>
    </xdr:to>
    <xdr:sp macro="" textlink="">
      <xdr:nvSpPr>
        <xdr:cNvPr id="79" name="楕円 78"/>
        <xdr:cNvSpPr/>
      </xdr:nvSpPr>
      <xdr:spPr bwMode="auto">
        <a:xfrm>
          <a:off x="2857500" y="33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152464</xdr:rowOff>
    </xdr:from>
    <xdr:ext cx="762000" cy="259045"/>
    <xdr:sp macro="" textlink="">
      <xdr:nvSpPr>
        <xdr:cNvPr id="80" name="テキスト ボックス 79"/>
        <xdr:cNvSpPr txBox="1"/>
      </xdr:nvSpPr>
      <xdr:spPr>
        <a:xfrm>
          <a:off x="2527300" y="34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33690</xdr:rowOff>
    </xdr:from>
    <xdr:ext cx="762000" cy="259045"/>
    <xdr:sp macro="" textlink="">
      <xdr:nvSpPr>
        <xdr:cNvPr id="108" name="人口1人当たり決算額の推移最小値テキスト445"/>
        <xdr:cNvSpPr txBox="1"/>
      </xdr:nvSpPr>
      <xdr:spPr>
        <a:xfrm>
          <a:off x="5740400" y="750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23513</xdr:rowOff>
    </xdr:from>
    <xdr:to>
      <xdr:col>29</xdr:col>
      <xdr:colOff>127000</xdr:colOff>
      <xdr:row>38</xdr:row>
      <xdr:rowOff>24702</xdr:rowOff>
    </xdr:to>
    <xdr:cxnSp macro="">
      <xdr:nvCxnSpPr>
        <xdr:cNvPr id="112" name="直線コネクタ 111"/>
        <xdr:cNvCxnSpPr/>
      </xdr:nvCxnSpPr>
      <xdr:spPr bwMode="auto">
        <a:xfrm flipV="1">
          <a:off x="5003800" y="7491113"/>
          <a:ext cx="6477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24702</xdr:rowOff>
    </xdr:from>
    <xdr:to>
      <xdr:col>26</xdr:col>
      <xdr:colOff>50800</xdr:colOff>
      <xdr:row>38</xdr:row>
      <xdr:rowOff>33365</xdr:rowOff>
    </xdr:to>
    <xdr:cxnSp macro="">
      <xdr:nvCxnSpPr>
        <xdr:cNvPr id="115" name="直線コネクタ 114"/>
        <xdr:cNvCxnSpPr/>
      </xdr:nvCxnSpPr>
      <xdr:spPr bwMode="auto">
        <a:xfrm flipV="1">
          <a:off x="4305300" y="7492302"/>
          <a:ext cx="698500" cy="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33365</xdr:rowOff>
    </xdr:from>
    <xdr:to>
      <xdr:col>22</xdr:col>
      <xdr:colOff>114300</xdr:colOff>
      <xdr:row>38</xdr:row>
      <xdr:rowOff>63998</xdr:rowOff>
    </xdr:to>
    <xdr:cxnSp macro="">
      <xdr:nvCxnSpPr>
        <xdr:cNvPr id="118" name="直線コネクタ 117"/>
        <xdr:cNvCxnSpPr/>
      </xdr:nvCxnSpPr>
      <xdr:spPr bwMode="auto">
        <a:xfrm flipV="1">
          <a:off x="3606800" y="7500965"/>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27577</xdr:rowOff>
    </xdr:from>
    <xdr:to>
      <xdr:col>22</xdr:col>
      <xdr:colOff>165100</xdr:colOff>
      <xdr:row>37</xdr:row>
      <xdr:rowOff>129177</xdr:rowOff>
    </xdr:to>
    <xdr:sp macro="" textlink="">
      <xdr:nvSpPr>
        <xdr:cNvPr id="119" name="フローチャート: 判断 118"/>
        <xdr:cNvSpPr/>
      </xdr:nvSpPr>
      <xdr:spPr bwMode="auto">
        <a:xfrm>
          <a:off x="4254500" y="7152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310804</xdr:rowOff>
    </xdr:from>
    <xdr:ext cx="762000" cy="259045"/>
    <xdr:sp macro="" textlink="">
      <xdr:nvSpPr>
        <xdr:cNvPr id="120" name="テキスト ボックス 119"/>
        <xdr:cNvSpPr txBox="1"/>
      </xdr:nvSpPr>
      <xdr:spPr>
        <a:xfrm>
          <a:off x="3924300" y="692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15740</xdr:rowOff>
    </xdr:from>
    <xdr:to>
      <xdr:col>18</xdr:col>
      <xdr:colOff>177800</xdr:colOff>
      <xdr:row>38</xdr:row>
      <xdr:rowOff>63998</xdr:rowOff>
    </xdr:to>
    <xdr:cxnSp macro="">
      <xdr:nvCxnSpPr>
        <xdr:cNvPr id="121" name="直線コネクタ 120"/>
        <xdr:cNvCxnSpPr/>
      </xdr:nvCxnSpPr>
      <xdr:spPr bwMode="auto">
        <a:xfrm>
          <a:off x="2908300" y="7483340"/>
          <a:ext cx="698500" cy="48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315613</xdr:rowOff>
    </xdr:from>
    <xdr:to>
      <xdr:col>29</xdr:col>
      <xdr:colOff>177800</xdr:colOff>
      <xdr:row>38</xdr:row>
      <xdr:rowOff>74313</xdr:rowOff>
    </xdr:to>
    <xdr:sp macro="" textlink="">
      <xdr:nvSpPr>
        <xdr:cNvPr id="131" name="楕円 130"/>
        <xdr:cNvSpPr/>
      </xdr:nvSpPr>
      <xdr:spPr bwMode="auto">
        <a:xfrm>
          <a:off x="5600700" y="744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224190</xdr:rowOff>
    </xdr:from>
    <xdr:ext cx="762000" cy="259045"/>
    <xdr:sp macro="" textlink="">
      <xdr:nvSpPr>
        <xdr:cNvPr id="132" name="人口1人当たり決算額の推移該当値テキスト445"/>
        <xdr:cNvSpPr txBox="1"/>
      </xdr:nvSpPr>
      <xdr:spPr>
        <a:xfrm>
          <a:off x="5740400" y="73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316802</xdr:rowOff>
    </xdr:from>
    <xdr:to>
      <xdr:col>26</xdr:col>
      <xdr:colOff>101600</xdr:colOff>
      <xdr:row>38</xdr:row>
      <xdr:rowOff>75502</xdr:rowOff>
    </xdr:to>
    <xdr:sp macro="" textlink="">
      <xdr:nvSpPr>
        <xdr:cNvPr id="133" name="楕円 132"/>
        <xdr:cNvSpPr/>
      </xdr:nvSpPr>
      <xdr:spPr bwMode="auto">
        <a:xfrm>
          <a:off x="4953000" y="744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60279</xdr:rowOff>
    </xdr:from>
    <xdr:ext cx="736600" cy="259045"/>
    <xdr:sp macro="" textlink="">
      <xdr:nvSpPr>
        <xdr:cNvPr id="134" name="テキスト ボックス 133"/>
        <xdr:cNvSpPr txBox="1"/>
      </xdr:nvSpPr>
      <xdr:spPr>
        <a:xfrm>
          <a:off x="4622800" y="7527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325465</xdr:rowOff>
    </xdr:from>
    <xdr:to>
      <xdr:col>22</xdr:col>
      <xdr:colOff>165100</xdr:colOff>
      <xdr:row>38</xdr:row>
      <xdr:rowOff>84165</xdr:rowOff>
    </xdr:to>
    <xdr:sp macro="" textlink="">
      <xdr:nvSpPr>
        <xdr:cNvPr id="135" name="楕円 134"/>
        <xdr:cNvSpPr/>
      </xdr:nvSpPr>
      <xdr:spPr bwMode="auto">
        <a:xfrm>
          <a:off x="4254500" y="745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68942</xdr:rowOff>
    </xdr:from>
    <xdr:ext cx="762000" cy="259045"/>
    <xdr:sp macro="" textlink="">
      <xdr:nvSpPr>
        <xdr:cNvPr id="136" name="テキスト ボックス 135"/>
        <xdr:cNvSpPr txBox="1"/>
      </xdr:nvSpPr>
      <xdr:spPr>
        <a:xfrm>
          <a:off x="3924300" y="75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13198</xdr:rowOff>
    </xdr:from>
    <xdr:to>
      <xdr:col>19</xdr:col>
      <xdr:colOff>38100</xdr:colOff>
      <xdr:row>38</xdr:row>
      <xdr:rowOff>114798</xdr:rowOff>
    </xdr:to>
    <xdr:sp macro="" textlink="">
      <xdr:nvSpPr>
        <xdr:cNvPr id="137" name="楕円 136"/>
        <xdr:cNvSpPr/>
      </xdr:nvSpPr>
      <xdr:spPr bwMode="auto">
        <a:xfrm>
          <a:off x="3556000" y="748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99575</xdr:rowOff>
    </xdr:from>
    <xdr:ext cx="762000" cy="259045"/>
    <xdr:sp macro="" textlink="">
      <xdr:nvSpPr>
        <xdr:cNvPr id="138" name="テキスト ボックス 137"/>
        <xdr:cNvSpPr txBox="1"/>
      </xdr:nvSpPr>
      <xdr:spPr>
        <a:xfrm>
          <a:off x="3225800" y="756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307840</xdr:rowOff>
    </xdr:from>
    <xdr:to>
      <xdr:col>15</xdr:col>
      <xdr:colOff>101600</xdr:colOff>
      <xdr:row>38</xdr:row>
      <xdr:rowOff>66540</xdr:rowOff>
    </xdr:to>
    <xdr:sp macro="" textlink="">
      <xdr:nvSpPr>
        <xdr:cNvPr id="139" name="楕円 138"/>
        <xdr:cNvSpPr/>
      </xdr:nvSpPr>
      <xdr:spPr bwMode="auto">
        <a:xfrm>
          <a:off x="2857500" y="743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51317</xdr:rowOff>
    </xdr:from>
    <xdr:ext cx="762000" cy="259045"/>
    <xdr:sp macro="" textlink="">
      <xdr:nvSpPr>
        <xdr:cNvPr id="140" name="テキスト ボックス 139"/>
        <xdr:cNvSpPr txBox="1"/>
      </xdr:nvSpPr>
      <xdr:spPr>
        <a:xfrm>
          <a:off x="2527300" y="751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112562</xdr:rowOff>
    </xdr:from>
    <xdr:to>
      <xdr:col>24</xdr:col>
      <xdr:colOff>63500</xdr:colOff>
      <xdr:row>38</xdr:row>
      <xdr:rowOff>120824</xdr:rowOff>
    </xdr:to>
    <xdr:cxnSp macro="">
      <xdr:nvCxnSpPr>
        <xdr:cNvPr id="63" name="直線コネクタ 62"/>
        <xdr:cNvCxnSpPr/>
      </xdr:nvCxnSpPr>
      <xdr:spPr>
        <a:xfrm flipV="1">
          <a:off x="3797300" y="6627662"/>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103728</xdr:rowOff>
    </xdr:from>
    <xdr:to>
      <xdr:col>19</xdr:col>
      <xdr:colOff>177800</xdr:colOff>
      <xdr:row>38</xdr:row>
      <xdr:rowOff>120824</xdr:rowOff>
    </xdr:to>
    <xdr:cxnSp macro="">
      <xdr:nvCxnSpPr>
        <xdr:cNvPr id="66" name="直線コネクタ 65"/>
        <xdr:cNvCxnSpPr/>
      </xdr:nvCxnSpPr>
      <xdr:spPr>
        <a:xfrm>
          <a:off x="2908300" y="6618828"/>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103728</xdr:rowOff>
    </xdr:from>
    <xdr:to>
      <xdr:col>15</xdr:col>
      <xdr:colOff>50800</xdr:colOff>
      <xdr:row>38</xdr:row>
      <xdr:rowOff>115436</xdr:rowOff>
    </xdr:to>
    <xdr:cxnSp macro="">
      <xdr:nvCxnSpPr>
        <xdr:cNvPr id="69" name="直線コネクタ 68"/>
        <xdr:cNvCxnSpPr/>
      </xdr:nvCxnSpPr>
      <xdr:spPr>
        <a:xfrm flipV="1">
          <a:off x="2019300" y="6618828"/>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95236</xdr:rowOff>
    </xdr:from>
    <xdr:to>
      <xdr:col>15</xdr:col>
      <xdr:colOff>101600</xdr:colOff>
      <xdr:row>38</xdr:row>
      <xdr:rowOff>25386</xdr:rowOff>
    </xdr:to>
    <xdr:sp macro="" textlink="">
      <xdr:nvSpPr>
        <xdr:cNvPr id="70" name="フローチャート: 判断 69"/>
        <xdr:cNvSpPr/>
      </xdr:nvSpPr>
      <xdr:spPr>
        <a:xfrm>
          <a:off x="2857500" y="643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41913</xdr:rowOff>
    </xdr:from>
    <xdr:ext cx="534377" cy="259045"/>
    <xdr:sp macro="" textlink="">
      <xdr:nvSpPr>
        <xdr:cNvPr id="71" name="テキスト ボックス 70"/>
        <xdr:cNvSpPr txBox="1"/>
      </xdr:nvSpPr>
      <xdr:spPr>
        <a:xfrm>
          <a:off x="2641111" y="62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103271</xdr:rowOff>
    </xdr:from>
    <xdr:to>
      <xdr:col>10</xdr:col>
      <xdr:colOff>114300</xdr:colOff>
      <xdr:row>38</xdr:row>
      <xdr:rowOff>115436</xdr:rowOff>
    </xdr:to>
    <xdr:cxnSp macro="">
      <xdr:nvCxnSpPr>
        <xdr:cNvPr id="72" name="直線コネクタ 71"/>
        <xdr:cNvCxnSpPr/>
      </xdr:nvCxnSpPr>
      <xdr:spPr>
        <a:xfrm>
          <a:off x="1130300" y="6618371"/>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61762</xdr:rowOff>
    </xdr:from>
    <xdr:to>
      <xdr:col>24</xdr:col>
      <xdr:colOff>114300</xdr:colOff>
      <xdr:row>38</xdr:row>
      <xdr:rowOff>163362</xdr:rowOff>
    </xdr:to>
    <xdr:sp macro="" textlink="">
      <xdr:nvSpPr>
        <xdr:cNvPr id="82" name="楕円 81"/>
        <xdr:cNvSpPr/>
      </xdr:nvSpPr>
      <xdr:spPr>
        <a:xfrm>
          <a:off x="4584700" y="65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148139</xdr:rowOff>
    </xdr:from>
    <xdr:ext cx="534377" cy="259045"/>
    <xdr:sp macro="" textlink="">
      <xdr:nvSpPr>
        <xdr:cNvPr id="83" name="人件費該当値テキスト"/>
        <xdr:cNvSpPr txBox="1"/>
      </xdr:nvSpPr>
      <xdr:spPr>
        <a:xfrm>
          <a:off x="4686300" y="649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70024</xdr:rowOff>
    </xdr:from>
    <xdr:to>
      <xdr:col>20</xdr:col>
      <xdr:colOff>38100</xdr:colOff>
      <xdr:row>39</xdr:row>
      <xdr:rowOff>174</xdr:rowOff>
    </xdr:to>
    <xdr:sp macro="" textlink="">
      <xdr:nvSpPr>
        <xdr:cNvPr id="84" name="楕円 83"/>
        <xdr:cNvSpPr/>
      </xdr:nvSpPr>
      <xdr:spPr>
        <a:xfrm>
          <a:off x="3746500" y="65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162751</xdr:rowOff>
    </xdr:from>
    <xdr:ext cx="534377" cy="259045"/>
    <xdr:sp macro="" textlink="">
      <xdr:nvSpPr>
        <xdr:cNvPr id="85" name="テキスト ボックス 84"/>
        <xdr:cNvSpPr txBox="1"/>
      </xdr:nvSpPr>
      <xdr:spPr>
        <a:xfrm>
          <a:off x="3530111" y="66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52928</xdr:rowOff>
    </xdr:from>
    <xdr:to>
      <xdr:col>15</xdr:col>
      <xdr:colOff>101600</xdr:colOff>
      <xdr:row>38</xdr:row>
      <xdr:rowOff>154528</xdr:rowOff>
    </xdr:to>
    <xdr:sp macro="" textlink="">
      <xdr:nvSpPr>
        <xdr:cNvPr id="86" name="楕円 85"/>
        <xdr:cNvSpPr/>
      </xdr:nvSpPr>
      <xdr:spPr>
        <a:xfrm>
          <a:off x="2857500" y="65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145655</xdr:rowOff>
    </xdr:from>
    <xdr:ext cx="534377" cy="259045"/>
    <xdr:sp macro="" textlink="">
      <xdr:nvSpPr>
        <xdr:cNvPr id="87" name="テキスト ボックス 86"/>
        <xdr:cNvSpPr txBox="1"/>
      </xdr:nvSpPr>
      <xdr:spPr>
        <a:xfrm>
          <a:off x="2641111" y="66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64636</xdr:rowOff>
    </xdr:from>
    <xdr:to>
      <xdr:col>10</xdr:col>
      <xdr:colOff>165100</xdr:colOff>
      <xdr:row>38</xdr:row>
      <xdr:rowOff>166236</xdr:rowOff>
    </xdr:to>
    <xdr:sp macro="" textlink="">
      <xdr:nvSpPr>
        <xdr:cNvPr id="88" name="楕円 87"/>
        <xdr:cNvSpPr/>
      </xdr:nvSpPr>
      <xdr:spPr>
        <a:xfrm>
          <a:off x="1968500" y="65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157363</xdr:rowOff>
    </xdr:from>
    <xdr:ext cx="534377" cy="259045"/>
    <xdr:sp macro="" textlink="">
      <xdr:nvSpPr>
        <xdr:cNvPr id="89" name="テキスト ボックス 88"/>
        <xdr:cNvSpPr txBox="1"/>
      </xdr:nvSpPr>
      <xdr:spPr>
        <a:xfrm>
          <a:off x="1752111" y="667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52471</xdr:rowOff>
    </xdr:from>
    <xdr:to>
      <xdr:col>6</xdr:col>
      <xdr:colOff>38100</xdr:colOff>
      <xdr:row>38</xdr:row>
      <xdr:rowOff>154071</xdr:rowOff>
    </xdr:to>
    <xdr:sp macro="" textlink="">
      <xdr:nvSpPr>
        <xdr:cNvPr id="90" name="楕円 89"/>
        <xdr:cNvSpPr/>
      </xdr:nvSpPr>
      <xdr:spPr>
        <a:xfrm>
          <a:off x="1079500" y="65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145198</xdr:rowOff>
    </xdr:from>
    <xdr:ext cx="534377" cy="259045"/>
    <xdr:sp macro="" textlink="">
      <xdr:nvSpPr>
        <xdr:cNvPr id="91" name="テキスト ボックス 90"/>
        <xdr:cNvSpPr txBox="1"/>
      </xdr:nvSpPr>
      <xdr:spPr>
        <a:xfrm>
          <a:off x="863111" y="66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168977</xdr:rowOff>
    </xdr:from>
    <xdr:to>
      <xdr:col>24</xdr:col>
      <xdr:colOff>63500</xdr:colOff>
      <xdr:row>57</xdr:row>
      <xdr:rowOff>14966</xdr:rowOff>
    </xdr:to>
    <xdr:cxnSp macro="">
      <xdr:nvCxnSpPr>
        <xdr:cNvPr id="123" name="直線コネクタ 122"/>
        <xdr:cNvCxnSpPr/>
      </xdr:nvCxnSpPr>
      <xdr:spPr>
        <a:xfrm>
          <a:off x="3797300" y="9770177"/>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164764</xdr:rowOff>
    </xdr:from>
    <xdr:to>
      <xdr:col>19</xdr:col>
      <xdr:colOff>177800</xdr:colOff>
      <xdr:row>56</xdr:row>
      <xdr:rowOff>168977</xdr:rowOff>
    </xdr:to>
    <xdr:cxnSp macro="">
      <xdr:nvCxnSpPr>
        <xdr:cNvPr id="126" name="直線コネクタ 125"/>
        <xdr:cNvCxnSpPr/>
      </xdr:nvCxnSpPr>
      <xdr:spPr>
        <a:xfrm>
          <a:off x="2908300" y="9765964"/>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164764</xdr:rowOff>
    </xdr:from>
    <xdr:to>
      <xdr:col>15</xdr:col>
      <xdr:colOff>50800</xdr:colOff>
      <xdr:row>57</xdr:row>
      <xdr:rowOff>10264</xdr:rowOff>
    </xdr:to>
    <xdr:cxnSp macro="">
      <xdr:nvCxnSpPr>
        <xdr:cNvPr id="129" name="直線コネクタ 128"/>
        <xdr:cNvCxnSpPr/>
      </xdr:nvCxnSpPr>
      <xdr:spPr>
        <a:xfrm flipV="1">
          <a:off x="2019300" y="9765964"/>
          <a:ext cx="8890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92166</xdr:rowOff>
    </xdr:from>
    <xdr:to>
      <xdr:col>15</xdr:col>
      <xdr:colOff>101600</xdr:colOff>
      <xdr:row>57</xdr:row>
      <xdr:rowOff>22316</xdr:rowOff>
    </xdr:to>
    <xdr:sp macro="" textlink="">
      <xdr:nvSpPr>
        <xdr:cNvPr id="130" name="フローチャート: 判断 129"/>
        <xdr:cNvSpPr/>
      </xdr:nvSpPr>
      <xdr:spPr>
        <a:xfrm>
          <a:off x="2857500" y="969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38843</xdr:rowOff>
    </xdr:from>
    <xdr:ext cx="534377" cy="259045"/>
    <xdr:sp macro="" textlink="">
      <xdr:nvSpPr>
        <xdr:cNvPr id="131" name="テキスト ボックス 130"/>
        <xdr:cNvSpPr txBox="1"/>
      </xdr:nvSpPr>
      <xdr:spPr>
        <a:xfrm>
          <a:off x="2641111" y="94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10264</xdr:rowOff>
    </xdr:from>
    <xdr:to>
      <xdr:col>10</xdr:col>
      <xdr:colOff>114300</xdr:colOff>
      <xdr:row>57</xdr:row>
      <xdr:rowOff>54857</xdr:rowOff>
    </xdr:to>
    <xdr:cxnSp macro="">
      <xdr:nvCxnSpPr>
        <xdr:cNvPr id="132" name="直線コネクタ 131"/>
        <xdr:cNvCxnSpPr/>
      </xdr:nvCxnSpPr>
      <xdr:spPr>
        <a:xfrm flipV="1">
          <a:off x="1130300" y="9782914"/>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135616</xdr:rowOff>
    </xdr:from>
    <xdr:to>
      <xdr:col>24</xdr:col>
      <xdr:colOff>114300</xdr:colOff>
      <xdr:row>57</xdr:row>
      <xdr:rowOff>65766</xdr:rowOff>
    </xdr:to>
    <xdr:sp macro="" textlink="">
      <xdr:nvSpPr>
        <xdr:cNvPr id="142" name="楕円 141"/>
        <xdr:cNvSpPr/>
      </xdr:nvSpPr>
      <xdr:spPr>
        <a:xfrm>
          <a:off x="4584700" y="97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114043</xdr:rowOff>
    </xdr:from>
    <xdr:ext cx="534377" cy="259045"/>
    <xdr:sp macro="" textlink="">
      <xdr:nvSpPr>
        <xdr:cNvPr id="143" name="物件費該当値テキスト"/>
        <xdr:cNvSpPr txBox="1"/>
      </xdr:nvSpPr>
      <xdr:spPr>
        <a:xfrm>
          <a:off x="4686300" y="971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118177</xdr:rowOff>
    </xdr:from>
    <xdr:to>
      <xdr:col>20</xdr:col>
      <xdr:colOff>38100</xdr:colOff>
      <xdr:row>57</xdr:row>
      <xdr:rowOff>48327</xdr:rowOff>
    </xdr:to>
    <xdr:sp macro="" textlink="">
      <xdr:nvSpPr>
        <xdr:cNvPr id="144" name="楕円 143"/>
        <xdr:cNvSpPr/>
      </xdr:nvSpPr>
      <xdr:spPr>
        <a:xfrm>
          <a:off x="3746500" y="97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39454</xdr:rowOff>
    </xdr:from>
    <xdr:ext cx="534377" cy="259045"/>
    <xdr:sp macro="" textlink="">
      <xdr:nvSpPr>
        <xdr:cNvPr id="145" name="テキスト ボックス 144"/>
        <xdr:cNvSpPr txBox="1"/>
      </xdr:nvSpPr>
      <xdr:spPr>
        <a:xfrm>
          <a:off x="3530111" y="98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113964</xdr:rowOff>
    </xdr:from>
    <xdr:to>
      <xdr:col>15</xdr:col>
      <xdr:colOff>101600</xdr:colOff>
      <xdr:row>57</xdr:row>
      <xdr:rowOff>44114</xdr:rowOff>
    </xdr:to>
    <xdr:sp macro="" textlink="">
      <xdr:nvSpPr>
        <xdr:cNvPr id="146" name="楕円 145"/>
        <xdr:cNvSpPr/>
      </xdr:nvSpPr>
      <xdr:spPr>
        <a:xfrm>
          <a:off x="2857500" y="97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35241</xdr:rowOff>
    </xdr:from>
    <xdr:ext cx="534377" cy="259045"/>
    <xdr:sp macro="" textlink="">
      <xdr:nvSpPr>
        <xdr:cNvPr id="147" name="テキスト ボックス 146"/>
        <xdr:cNvSpPr txBox="1"/>
      </xdr:nvSpPr>
      <xdr:spPr>
        <a:xfrm>
          <a:off x="2641111" y="98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130914</xdr:rowOff>
    </xdr:from>
    <xdr:to>
      <xdr:col>10</xdr:col>
      <xdr:colOff>165100</xdr:colOff>
      <xdr:row>57</xdr:row>
      <xdr:rowOff>61064</xdr:rowOff>
    </xdr:to>
    <xdr:sp macro="" textlink="">
      <xdr:nvSpPr>
        <xdr:cNvPr id="148" name="楕円 147"/>
        <xdr:cNvSpPr/>
      </xdr:nvSpPr>
      <xdr:spPr>
        <a:xfrm>
          <a:off x="1968500" y="97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52191</xdr:rowOff>
    </xdr:from>
    <xdr:ext cx="534377" cy="259045"/>
    <xdr:sp macro="" textlink="">
      <xdr:nvSpPr>
        <xdr:cNvPr id="149" name="テキスト ボックス 148"/>
        <xdr:cNvSpPr txBox="1"/>
      </xdr:nvSpPr>
      <xdr:spPr>
        <a:xfrm>
          <a:off x="1752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4057</xdr:rowOff>
    </xdr:from>
    <xdr:to>
      <xdr:col>6</xdr:col>
      <xdr:colOff>38100</xdr:colOff>
      <xdr:row>57</xdr:row>
      <xdr:rowOff>105657</xdr:rowOff>
    </xdr:to>
    <xdr:sp macro="" textlink="">
      <xdr:nvSpPr>
        <xdr:cNvPr id="150" name="楕円 149"/>
        <xdr:cNvSpPr/>
      </xdr:nvSpPr>
      <xdr:spPr>
        <a:xfrm>
          <a:off x="1079500" y="97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96784</xdr:rowOff>
    </xdr:from>
    <xdr:ext cx="534377" cy="259045"/>
    <xdr:sp macro="" textlink="">
      <xdr:nvSpPr>
        <xdr:cNvPr id="151" name="テキスト ボックス 150"/>
        <xdr:cNvSpPr txBox="1"/>
      </xdr:nvSpPr>
      <xdr:spPr>
        <a:xfrm>
          <a:off x="863111" y="98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97227</xdr:rowOff>
    </xdr:from>
    <xdr:to>
      <xdr:col>24</xdr:col>
      <xdr:colOff>63500</xdr:colOff>
      <xdr:row>78</xdr:row>
      <xdr:rowOff>100016</xdr:rowOff>
    </xdr:to>
    <xdr:cxnSp macro="">
      <xdr:nvCxnSpPr>
        <xdr:cNvPr id="178" name="直線コネクタ 177"/>
        <xdr:cNvCxnSpPr/>
      </xdr:nvCxnSpPr>
      <xdr:spPr>
        <a:xfrm>
          <a:off x="3797300" y="13470327"/>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97203</xdr:rowOff>
    </xdr:from>
    <xdr:to>
      <xdr:col>19</xdr:col>
      <xdr:colOff>177800</xdr:colOff>
      <xdr:row>78</xdr:row>
      <xdr:rowOff>97227</xdr:rowOff>
    </xdr:to>
    <xdr:cxnSp macro="">
      <xdr:nvCxnSpPr>
        <xdr:cNvPr id="181" name="直線コネクタ 180"/>
        <xdr:cNvCxnSpPr/>
      </xdr:nvCxnSpPr>
      <xdr:spPr>
        <a:xfrm>
          <a:off x="2908300" y="13470303"/>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97203</xdr:rowOff>
    </xdr:from>
    <xdr:to>
      <xdr:col>15</xdr:col>
      <xdr:colOff>50800</xdr:colOff>
      <xdr:row>78</xdr:row>
      <xdr:rowOff>101660</xdr:rowOff>
    </xdr:to>
    <xdr:cxnSp macro="">
      <xdr:nvCxnSpPr>
        <xdr:cNvPr id="184" name="直線コネクタ 183"/>
        <xdr:cNvCxnSpPr/>
      </xdr:nvCxnSpPr>
      <xdr:spPr>
        <a:xfrm flipV="1">
          <a:off x="2019300" y="13470303"/>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11840</xdr:rowOff>
    </xdr:from>
    <xdr:to>
      <xdr:col>15</xdr:col>
      <xdr:colOff>101600</xdr:colOff>
      <xdr:row>78</xdr:row>
      <xdr:rowOff>113440</xdr:rowOff>
    </xdr:to>
    <xdr:sp macro="" textlink="">
      <xdr:nvSpPr>
        <xdr:cNvPr id="185" name="フローチャート: 判断 184"/>
        <xdr:cNvSpPr/>
      </xdr:nvSpPr>
      <xdr:spPr>
        <a:xfrm>
          <a:off x="2857500" y="1338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129967</xdr:rowOff>
    </xdr:from>
    <xdr:ext cx="469744" cy="259045"/>
    <xdr:sp macro="" textlink="">
      <xdr:nvSpPr>
        <xdr:cNvPr id="186" name="テキスト ボックス 185"/>
        <xdr:cNvSpPr txBox="1"/>
      </xdr:nvSpPr>
      <xdr:spPr>
        <a:xfrm>
          <a:off x="2673428" y="1316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101501</xdr:rowOff>
    </xdr:from>
    <xdr:to>
      <xdr:col>10</xdr:col>
      <xdr:colOff>114300</xdr:colOff>
      <xdr:row>78</xdr:row>
      <xdr:rowOff>101660</xdr:rowOff>
    </xdr:to>
    <xdr:cxnSp macro="">
      <xdr:nvCxnSpPr>
        <xdr:cNvPr id="187" name="直線コネクタ 186"/>
        <xdr:cNvCxnSpPr/>
      </xdr:nvCxnSpPr>
      <xdr:spPr>
        <a:xfrm>
          <a:off x="1130300" y="13474601"/>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49216</xdr:rowOff>
    </xdr:from>
    <xdr:to>
      <xdr:col>24</xdr:col>
      <xdr:colOff>114300</xdr:colOff>
      <xdr:row>78</xdr:row>
      <xdr:rowOff>150816</xdr:rowOff>
    </xdr:to>
    <xdr:sp macro="" textlink="">
      <xdr:nvSpPr>
        <xdr:cNvPr id="197" name="楕円 196"/>
        <xdr:cNvSpPr/>
      </xdr:nvSpPr>
      <xdr:spPr>
        <a:xfrm>
          <a:off x="4584700" y="134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135593</xdr:rowOff>
    </xdr:from>
    <xdr:ext cx="469744" cy="259045"/>
    <xdr:sp macro="" textlink="">
      <xdr:nvSpPr>
        <xdr:cNvPr id="198" name="維持補修費該当値テキスト"/>
        <xdr:cNvSpPr txBox="1"/>
      </xdr:nvSpPr>
      <xdr:spPr>
        <a:xfrm>
          <a:off x="4686300" y="1333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46427</xdr:rowOff>
    </xdr:from>
    <xdr:to>
      <xdr:col>20</xdr:col>
      <xdr:colOff>38100</xdr:colOff>
      <xdr:row>78</xdr:row>
      <xdr:rowOff>148027</xdr:rowOff>
    </xdr:to>
    <xdr:sp macro="" textlink="">
      <xdr:nvSpPr>
        <xdr:cNvPr id="199" name="楕円 198"/>
        <xdr:cNvSpPr/>
      </xdr:nvSpPr>
      <xdr:spPr>
        <a:xfrm>
          <a:off x="3746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139154</xdr:rowOff>
    </xdr:from>
    <xdr:ext cx="469744" cy="259045"/>
    <xdr:sp macro="" textlink="">
      <xdr:nvSpPr>
        <xdr:cNvPr id="200" name="テキスト ボックス 199"/>
        <xdr:cNvSpPr txBox="1"/>
      </xdr:nvSpPr>
      <xdr:spPr>
        <a:xfrm>
          <a:off x="3562428" y="1351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46403</xdr:rowOff>
    </xdr:from>
    <xdr:to>
      <xdr:col>15</xdr:col>
      <xdr:colOff>101600</xdr:colOff>
      <xdr:row>78</xdr:row>
      <xdr:rowOff>148003</xdr:rowOff>
    </xdr:to>
    <xdr:sp macro="" textlink="">
      <xdr:nvSpPr>
        <xdr:cNvPr id="201" name="楕円 200"/>
        <xdr:cNvSpPr/>
      </xdr:nvSpPr>
      <xdr:spPr>
        <a:xfrm>
          <a:off x="2857500" y="134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139130</xdr:rowOff>
    </xdr:from>
    <xdr:ext cx="469744" cy="259045"/>
    <xdr:sp macro="" textlink="">
      <xdr:nvSpPr>
        <xdr:cNvPr id="202" name="テキスト ボックス 201"/>
        <xdr:cNvSpPr txBox="1"/>
      </xdr:nvSpPr>
      <xdr:spPr>
        <a:xfrm>
          <a:off x="2673428" y="135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50860</xdr:rowOff>
    </xdr:from>
    <xdr:to>
      <xdr:col>10</xdr:col>
      <xdr:colOff>165100</xdr:colOff>
      <xdr:row>78</xdr:row>
      <xdr:rowOff>152460</xdr:rowOff>
    </xdr:to>
    <xdr:sp macro="" textlink="">
      <xdr:nvSpPr>
        <xdr:cNvPr id="203" name="楕円 202"/>
        <xdr:cNvSpPr/>
      </xdr:nvSpPr>
      <xdr:spPr>
        <a:xfrm>
          <a:off x="1968500" y="134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143587</xdr:rowOff>
    </xdr:from>
    <xdr:ext cx="469744" cy="259045"/>
    <xdr:sp macro="" textlink="">
      <xdr:nvSpPr>
        <xdr:cNvPr id="204" name="テキスト ボックス 203"/>
        <xdr:cNvSpPr txBox="1"/>
      </xdr:nvSpPr>
      <xdr:spPr>
        <a:xfrm>
          <a:off x="1784428" y="1351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50701</xdr:rowOff>
    </xdr:from>
    <xdr:to>
      <xdr:col>6</xdr:col>
      <xdr:colOff>38100</xdr:colOff>
      <xdr:row>78</xdr:row>
      <xdr:rowOff>152301</xdr:rowOff>
    </xdr:to>
    <xdr:sp macro="" textlink="">
      <xdr:nvSpPr>
        <xdr:cNvPr id="205" name="楕円 204"/>
        <xdr:cNvSpPr/>
      </xdr:nvSpPr>
      <xdr:spPr>
        <a:xfrm>
          <a:off x="1079500" y="134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143428</xdr:rowOff>
    </xdr:from>
    <xdr:ext cx="469744" cy="259045"/>
    <xdr:sp macro="" textlink="">
      <xdr:nvSpPr>
        <xdr:cNvPr id="206" name="テキスト ボックス 205"/>
        <xdr:cNvSpPr txBox="1"/>
      </xdr:nvSpPr>
      <xdr:spPr>
        <a:xfrm>
          <a:off x="895428" y="1351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90412</xdr:rowOff>
    </xdr:from>
    <xdr:to>
      <xdr:col>24</xdr:col>
      <xdr:colOff>63500</xdr:colOff>
      <xdr:row>92</xdr:row>
      <xdr:rowOff>143230</xdr:rowOff>
    </xdr:to>
    <xdr:cxnSp macro="">
      <xdr:nvCxnSpPr>
        <xdr:cNvPr id="236" name="直線コネクタ 235"/>
        <xdr:cNvCxnSpPr/>
      </xdr:nvCxnSpPr>
      <xdr:spPr>
        <a:xfrm flipV="1">
          <a:off x="3797300" y="15863812"/>
          <a:ext cx="8382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143230</xdr:rowOff>
    </xdr:from>
    <xdr:to>
      <xdr:col>19</xdr:col>
      <xdr:colOff>177800</xdr:colOff>
      <xdr:row>93</xdr:row>
      <xdr:rowOff>26885</xdr:rowOff>
    </xdr:to>
    <xdr:cxnSp macro="">
      <xdr:nvCxnSpPr>
        <xdr:cNvPr id="239" name="直線コネクタ 238"/>
        <xdr:cNvCxnSpPr/>
      </xdr:nvCxnSpPr>
      <xdr:spPr>
        <a:xfrm flipV="1">
          <a:off x="2908300" y="15916630"/>
          <a:ext cx="8890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26885</xdr:rowOff>
    </xdr:from>
    <xdr:to>
      <xdr:col>15</xdr:col>
      <xdr:colOff>50800</xdr:colOff>
      <xdr:row>93</xdr:row>
      <xdr:rowOff>63209</xdr:rowOff>
    </xdr:to>
    <xdr:cxnSp macro="">
      <xdr:nvCxnSpPr>
        <xdr:cNvPr id="242" name="直線コネクタ 241"/>
        <xdr:cNvCxnSpPr/>
      </xdr:nvCxnSpPr>
      <xdr:spPr>
        <a:xfrm flipV="1">
          <a:off x="2019300" y="15971735"/>
          <a:ext cx="889000" cy="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10440</xdr:rowOff>
    </xdr:from>
    <xdr:to>
      <xdr:col>15</xdr:col>
      <xdr:colOff>101600</xdr:colOff>
      <xdr:row>97</xdr:row>
      <xdr:rowOff>112040</xdr:rowOff>
    </xdr:to>
    <xdr:sp macro="" textlink="">
      <xdr:nvSpPr>
        <xdr:cNvPr id="243" name="フローチャート: 判断 242"/>
        <xdr:cNvSpPr/>
      </xdr:nvSpPr>
      <xdr:spPr>
        <a:xfrm>
          <a:off x="2857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103167</xdr:rowOff>
    </xdr:from>
    <xdr:ext cx="534377" cy="259045"/>
    <xdr:sp macro="" textlink="">
      <xdr:nvSpPr>
        <xdr:cNvPr id="244" name="テキスト ボックス 243"/>
        <xdr:cNvSpPr txBox="1"/>
      </xdr:nvSpPr>
      <xdr:spPr>
        <a:xfrm>
          <a:off x="2641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63209</xdr:rowOff>
    </xdr:from>
    <xdr:to>
      <xdr:col>10</xdr:col>
      <xdr:colOff>114300</xdr:colOff>
      <xdr:row>93</xdr:row>
      <xdr:rowOff>100000</xdr:rowOff>
    </xdr:to>
    <xdr:cxnSp macro="">
      <xdr:nvCxnSpPr>
        <xdr:cNvPr id="245" name="直線コネクタ 244"/>
        <xdr:cNvCxnSpPr/>
      </xdr:nvCxnSpPr>
      <xdr:spPr>
        <a:xfrm flipV="1">
          <a:off x="1130300" y="16008059"/>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39612</xdr:rowOff>
    </xdr:from>
    <xdr:to>
      <xdr:col>24</xdr:col>
      <xdr:colOff>114300</xdr:colOff>
      <xdr:row>92</xdr:row>
      <xdr:rowOff>141212</xdr:rowOff>
    </xdr:to>
    <xdr:sp macro="" textlink="">
      <xdr:nvSpPr>
        <xdr:cNvPr id="255" name="楕円 254"/>
        <xdr:cNvSpPr/>
      </xdr:nvSpPr>
      <xdr:spPr>
        <a:xfrm>
          <a:off x="4584700" y="158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62489</xdr:rowOff>
    </xdr:from>
    <xdr:ext cx="599010" cy="259045"/>
    <xdr:sp macro="" textlink="">
      <xdr:nvSpPr>
        <xdr:cNvPr id="256" name="扶助費該当値テキスト"/>
        <xdr:cNvSpPr txBox="1"/>
      </xdr:nvSpPr>
      <xdr:spPr>
        <a:xfrm>
          <a:off x="4686300" y="1566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92430</xdr:rowOff>
    </xdr:from>
    <xdr:to>
      <xdr:col>20</xdr:col>
      <xdr:colOff>38100</xdr:colOff>
      <xdr:row>93</xdr:row>
      <xdr:rowOff>22580</xdr:rowOff>
    </xdr:to>
    <xdr:sp macro="" textlink="">
      <xdr:nvSpPr>
        <xdr:cNvPr id="257" name="楕円 256"/>
        <xdr:cNvSpPr/>
      </xdr:nvSpPr>
      <xdr:spPr>
        <a:xfrm>
          <a:off x="3746500" y="15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39107</xdr:rowOff>
    </xdr:from>
    <xdr:ext cx="599010" cy="259045"/>
    <xdr:sp macro="" textlink="">
      <xdr:nvSpPr>
        <xdr:cNvPr id="258" name="テキスト ボックス 257"/>
        <xdr:cNvSpPr txBox="1"/>
      </xdr:nvSpPr>
      <xdr:spPr>
        <a:xfrm>
          <a:off x="3497795" y="1564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147535</xdr:rowOff>
    </xdr:from>
    <xdr:to>
      <xdr:col>15</xdr:col>
      <xdr:colOff>101600</xdr:colOff>
      <xdr:row>93</xdr:row>
      <xdr:rowOff>77685</xdr:rowOff>
    </xdr:to>
    <xdr:sp macro="" textlink="">
      <xdr:nvSpPr>
        <xdr:cNvPr id="259" name="楕円 258"/>
        <xdr:cNvSpPr/>
      </xdr:nvSpPr>
      <xdr:spPr>
        <a:xfrm>
          <a:off x="2857500" y="15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94212</xdr:rowOff>
    </xdr:from>
    <xdr:ext cx="599010" cy="259045"/>
    <xdr:sp macro="" textlink="">
      <xdr:nvSpPr>
        <xdr:cNvPr id="260" name="テキスト ボックス 259"/>
        <xdr:cNvSpPr txBox="1"/>
      </xdr:nvSpPr>
      <xdr:spPr>
        <a:xfrm>
          <a:off x="2608795" y="156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12409</xdr:rowOff>
    </xdr:from>
    <xdr:to>
      <xdr:col>10</xdr:col>
      <xdr:colOff>165100</xdr:colOff>
      <xdr:row>93</xdr:row>
      <xdr:rowOff>114009</xdr:rowOff>
    </xdr:to>
    <xdr:sp macro="" textlink="">
      <xdr:nvSpPr>
        <xdr:cNvPr id="261" name="楕円 260"/>
        <xdr:cNvSpPr/>
      </xdr:nvSpPr>
      <xdr:spPr>
        <a:xfrm>
          <a:off x="1968500" y="159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130536</xdr:rowOff>
    </xdr:from>
    <xdr:ext cx="599010" cy="259045"/>
    <xdr:sp macro="" textlink="">
      <xdr:nvSpPr>
        <xdr:cNvPr id="262" name="テキスト ボックス 261"/>
        <xdr:cNvSpPr txBox="1"/>
      </xdr:nvSpPr>
      <xdr:spPr>
        <a:xfrm>
          <a:off x="1719795" y="1573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49200</xdr:rowOff>
    </xdr:from>
    <xdr:to>
      <xdr:col>6</xdr:col>
      <xdr:colOff>38100</xdr:colOff>
      <xdr:row>93</xdr:row>
      <xdr:rowOff>150800</xdr:rowOff>
    </xdr:to>
    <xdr:sp macro="" textlink="">
      <xdr:nvSpPr>
        <xdr:cNvPr id="263" name="楕円 262"/>
        <xdr:cNvSpPr/>
      </xdr:nvSpPr>
      <xdr:spPr>
        <a:xfrm>
          <a:off x="1079500" y="159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167327</xdr:rowOff>
    </xdr:from>
    <xdr:ext cx="599010" cy="259045"/>
    <xdr:sp macro="" textlink="">
      <xdr:nvSpPr>
        <xdr:cNvPr id="264" name="テキスト ボックス 263"/>
        <xdr:cNvSpPr txBox="1"/>
      </xdr:nvSpPr>
      <xdr:spPr>
        <a:xfrm>
          <a:off x="830795" y="1576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165368</xdr:rowOff>
    </xdr:from>
    <xdr:to>
      <xdr:col>55</xdr:col>
      <xdr:colOff>0</xdr:colOff>
      <xdr:row>37</xdr:row>
      <xdr:rowOff>167295</xdr:rowOff>
    </xdr:to>
    <xdr:cxnSp macro="">
      <xdr:nvCxnSpPr>
        <xdr:cNvPr id="296" name="直線コネクタ 295"/>
        <xdr:cNvCxnSpPr/>
      </xdr:nvCxnSpPr>
      <xdr:spPr>
        <a:xfrm flipV="1">
          <a:off x="9639300" y="6509018"/>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167295</xdr:rowOff>
    </xdr:from>
    <xdr:to>
      <xdr:col>50</xdr:col>
      <xdr:colOff>114300</xdr:colOff>
      <xdr:row>37</xdr:row>
      <xdr:rowOff>169206</xdr:rowOff>
    </xdr:to>
    <xdr:cxnSp macro="">
      <xdr:nvCxnSpPr>
        <xdr:cNvPr id="299" name="直線コネクタ 298"/>
        <xdr:cNvCxnSpPr/>
      </xdr:nvCxnSpPr>
      <xdr:spPr>
        <a:xfrm flipV="1">
          <a:off x="8750300" y="6510945"/>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169206</xdr:rowOff>
    </xdr:from>
    <xdr:to>
      <xdr:col>45</xdr:col>
      <xdr:colOff>177800</xdr:colOff>
      <xdr:row>38</xdr:row>
      <xdr:rowOff>254</xdr:rowOff>
    </xdr:to>
    <xdr:cxnSp macro="">
      <xdr:nvCxnSpPr>
        <xdr:cNvPr id="302" name="直線コネクタ 301"/>
        <xdr:cNvCxnSpPr/>
      </xdr:nvCxnSpPr>
      <xdr:spPr>
        <a:xfrm flipV="1">
          <a:off x="7861300" y="6512856"/>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110192</xdr:rowOff>
    </xdr:from>
    <xdr:to>
      <xdr:col>46</xdr:col>
      <xdr:colOff>38100</xdr:colOff>
      <xdr:row>38</xdr:row>
      <xdr:rowOff>40342</xdr:rowOff>
    </xdr:to>
    <xdr:sp macro="" textlink="">
      <xdr:nvSpPr>
        <xdr:cNvPr id="303" name="フローチャート: 判断 302"/>
        <xdr:cNvSpPr/>
      </xdr:nvSpPr>
      <xdr:spPr>
        <a:xfrm>
          <a:off x="8699500" y="645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56869</xdr:rowOff>
    </xdr:from>
    <xdr:ext cx="534377" cy="259045"/>
    <xdr:sp macro="" textlink="">
      <xdr:nvSpPr>
        <xdr:cNvPr id="304" name="テキスト ボックス 303"/>
        <xdr:cNvSpPr txBox="1"/>
      </xdr:nvSpPr>
      <xdr:spPr>
        <a:xfrm>
          <a:off x="8483111" y="622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xdr:rowOff>
    </xdr:from>
    <xdr:to>
      <xdr:col>41</xdr:col>
      <xdr:colOff>50800</xdr:colOff>
      <xdr:row>38</xdr:row>
      <xdr:rowOff>11374</xdr:rowOff>
    </xdr:to>
    <xdr:cxnSp macro="">
      <xdr:nvCxnSpPr>
        <xdr:cNvPr id="305" name="直線コネクタ 304"/>
        <xdr:cNvCxnSpPr/>
      </xdr:nvCxnSpPr>
      <xdr:spPr>
        <a:xfrm flipV="1">
          <a:off x="6972300" y="6515354"/>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114569</xdr:rowOff>
    </xdr:from>
    <xdr:to>
      <xdr:col>55</xdr:col>
      <xdr:colOff>50800</xdr:colOff>
      <xdr:row>38</xdr:row>
      <xdr:rowOff>44718</xdr:rowOff>
    </xdr:to>
    <xdr:sp macro="" textlink="">
      <xdr:nvSpPr>
        <xdr:cNvPr id="315" name="楕円 314"/>
        <xdr:cNvSpPr/>
      </xdr:nvSpPr>
      <xdr:spPr>
        <a:xfrm>
          <a:off x="10426700" y="6458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92996</xdr:rowOff>
    </xdr:from>
    <xdr:ext cx="534377" cy="259045"/>
    <xdr:sp macro="" textlink="">
      <xdr:nvSpPr>
        <xdr:cNvPr id="316" name="補助費等該当値テキスト"/>
        <xdr:cNvSpPr txBox="1"/>
      </xdr:nvSpPr>
      <xdr:spPr>
        <a:xfrm>
          <a:off x="10528300" y="64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116495</xdr:rowOff>
    </xdr:from>
    <xdr:to>
      <xdr:col>50</xdr:col>
      <xdr:colOff>165100</xdr:colOff>
      <xdr:row>38</xdr:row>
      <xdr:rowOff>46645</xdr:rowOff>
    </xdr:to>
    <xdr:sp macro="" textlink="">
      <xdr:nvSpPr>
        <xdr:cNvPr id="317" name="楕円 316"/>
        <xdr:cNvSpPr/>
      </xdr:nvSpPr>
      <xdr:spPr>
        <a:xfrm>
          <a:off x="9588500" y="6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37772</xdr:rowOff>
    </xdr:from>
    <xdr:ext cx="534377" cy="259045"/>
    <xdr:sp macro="" textlink="">
      <xdr:nvSpPr>
        <xdr:cNvPr id="318" name="テキスト ボックス 317"/>
        <xdr:cNvSpPr txBox="1"/>
      </xdr:nvSpPr>
      <xdr:spPr>
        <a:xfrm>
          <a:off x="9372111" y="65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118406</xdr:rowOff>
    </xdr:from>
    <xdr:to>
      <xdr:col>46</xdr:col>
      <xdr:colOff>38100</xdr:colOff>
      <xdr:row>38</xdr:row>
      <xdr:rowOff>48555</xdr:rowOff>
    </xdr:to>
    <xdr:sp macro="" textlink="">
      <xdr:nvSpPr>
        <xdr:cNvPr id="319" name="楕円 318"/>
        <xdr:cNvSpPr/>
      </xdr:nvSpPr>
      <xdr:spPr>
        <a:xfrm>
          <a:off x="8699500" y="6462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39683</xdr:rowOff>
    </xdr:from>
    <xdr:ext cx="534377" cy="259045"/>
    <xdr:sp macro="" textlink="">
      <xdr:nvSpPr>
        <xdr:cNvPr id="320" name="テキスト ボックス 319"/>
        <xdr:cNvSpPr txBox="1"/>
      </xdr:nvSpPr>
      <xdr:spPr>
        <a:xfrm>
          <a:off x="8483111" y="65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120904</xdr:rowOff>
    </xdr:from>
    <xdr:to>
      <xdr:col>41</xdr:col>
      <xdr:colOff>101600</xdr:colOff>
      <xdr:row>38</xdr:row>
      <xdr:rowOff>51054</xdr:rowOff>
    </xdr:to>
    <xdr:sp macro="" textlink="">
      <xdr:nvSpPr>
        <xdr:cNvPr id="321" name="楕円 320"/>
        <xdr:cNvSpPr/>
      </xdr:nvSpPr>
      <xdr:spPr>
        <a:xfrm>
          <a:off x="7810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42181</xdr:rowOff>
    </xdr:from>
    <xdr:ext cx="534377" cy="259045"/>
    <xdr:sp macro="" textlink="">
      <xdr:nvSpPr>
        <xdr:cNvPr id="322" name="テキスト ボックス 321"/>
        <xdr:cNvSpPr txBox="1"/>
      </xdr:nvSpPr>
      <xdr:spPr>
        <a:xfrm>
          <a:off x="7594111" y="65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132024</xdr:rowOff>
    </xdr:from>
    <xdr:to>
      <xdr:col>36</xdr:col>
      <xdr:colOff>165100</xdr:colOff>
      <xdr:row>38</xdr:row>
      <xdr:rowOff>62174</xdr:rowOff>
    </xdr:to>
    <xdr:sp macro="" textlink="">
      <xdr:nvSpPr>
        <xdr:cNvPr id="323" name="楕円 322"/>
        <xdr:cNvSpPr/>
      </xdr:nvSpPr>
      <xdr:spPr>
        <a:xfrm>
          <a:off x="6921500" y="64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53301</xdr:rowOff>
    </xdr:from>
    <xdr:ext cx="534377" cy="259045"/>
    <xdr:sp macro="" textlink="">
      <xdr:nvSpPr>
        <xdr:cNvPr id="324" name="テキスト ボックス 323"/>
        <xdr:cNvSpPr txBox="1"/>
      </xdr:nvSpPr>
      <xdr:spPr>
        <a:xfrm>
          <a:off x="6705111" y="65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59755</xdr:rowOff>
    </xdr:from>
    <xdr:to>
      <xdr:col>55</xdr:col>
      <xdr:colOff>0</xdr:colOff>
      <xdr:row>57</xdr:row>
      <xdr:rowOff>127758</xdr:rowOff>
    </xdr:to>
    <xdr:cxnSp macro="">
      <xdr:nvCxnSpPr>
        <xdr:cNvPr id="355" name="直線コネクタ 354"/>
        <xdr:cNvCxnSpPr/>
      </xdr:nvCxnSpPr>
      <xdr:spPr>
        <a:xfrm flipV="1">
          <a:off x="9639300" y="9832405"/>
          <a:ext cx="838200" cy="6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127758</xdr:rowOff>
    </xdr:from>
    <xdr:to>
      <xdr:col>50</xdr:col>
      <xdr:colOff>114300</xdr:colOff>
      <xdr:row>58</xdr:row>
      <xdr:rowOff>4815</xdr:rowOff>
    </xdr:to>
    <xdr:cxnSp macro="">
      <xdr:nvCxnSpPr>
        <xdr:cNvPr id="358" name="直線コネクタ 357"/>
        <xdr:cNvCxnSpPr/>
      </xdr:nvCxnSpPr>
      <xdr:spPr>
        <a:xfrm flipV="1">
          <a:off x="8750300" y="9900408"/>
          <a:ext cx="889000" cy="4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124993</xdr:rowOff>
    </xdr:from>
    <xdr:to>
      <xdr:col>45</xdr:col>
      <xdr:colOff>177800</xdr:colOff>
      <xdr:row>58</xdr:row>
      <xdr:rowOff>4815</xdr:rowOff>
    </xdr:to>
    <xdr:cxnSp macro="">
      <xdr:nvCxnSpPr>
        <xdr:cNvPr id="361" name="直線コネクタ 360"/>
        <xdr:cNvCxnSpPr/>
      </xdr:nvCxnSpPr>
      <xdr:spPr>
        <a:xfrm>
          <a:off x="7861300" y="9897643"/>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47774</xdr:rowOff>
    </xdr:from>
    <xdr:to>
      <xdr:col>46</xdr:col>
      <xdr:colOff>38100</xdr:colOff>
      <xdr:row>56</xdr:row>
      <xdr:rowOff>149374</xdr:rowOff>
    </xdr:to>
    <xdr:sp macro="" textlink="">
      <xdr:nvSpPr>
        <xdr:cNvPr id="362" name="フローチャート: 判断 361"/>
        <xdr:cNvSpPr/>
      </xdr:nvSpPr>
      <xdr:spPr>
        <a:xfrm>
          <a:off x="8699500" y="964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165901</xdr:rowOff>
    </xdr:from>
    <xdr:ext cx="534377" cy="259045"/>
    <xdr:sp macro="" textlink="">
      <xdr:nvSpPr>
        <xdr:cNvPr id="363" name="テキスト ボックス 362"/>
        <xdr:cNvSpPr txBox="1"/>
      </xdr:nvSpPr>
      <xdr:spPr>
        <a:xfrm>
          <a:off x="8483111" y="942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124993</xdr:rowOff>
    </xdr:from>
    <xdr:to>
      <xdr:col>41</xdr:col>
      <xdr:colOff>50800</xdr:colOff>
      <xdr:row>58</xdr:row>
      <xdr:rowOff>9376</xdr:rowOff>
    </xdr:to>
    <xdr:cxnSp macro="">
      <xdr:nvCxnSpPr>
        <xdr:cNvPr id="364" name="直線コネクタ 363"/>
        <xdr:cNvCxnSpPr/>
      </xdr:nvCxnSpPr>
      <xdr:spPr>
        <a:xfrm flipV="1">
          <a:off x="6972300" y="9897643"/>
          <a:ext cx="889000" cy="5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8955</xdr:rowOff>
    </xdr:from>
    <xdr:to>
      <xdr:col>55</xdr:col>
      <xdr:colOff>50800</xdr:colOff>
      <xdr:row>57</xdr:row>
      <xdr:rowOff>110555</xdr:rowOff>
    </xdr:to>
    <xdr:sp macro="" textlink="">
      <xdr:nvSpPr>
        <xdr:cNvPr id="374" name="楕円 373"/>
        <xdr:cNvSpPr/>
      </xdr:nvSpPr>
      <xdr:spPr>
        <a:xfrm>
          <a:off x="10426700" y="97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158832</xdr:rowOff>
    </xdr:from>
    <xdr:ext cx="534377" cy="259045"/>
    <xdr:sp macro="" textlink="">
      <xdr:nvSpPr>
        <xdr:cNvPr id="375" name="普通建設事業費該当値テキスト"/>
        <xdr:cNvSpPr txBox="1"/>
      </xdr:nvSpPr>
      <xdr:spPr>
        <a:xfrm>
          <a:off x="10528300" y="97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76958</xdr:rowOff>
    </xdr:from>
    <xdr:to>
      <xdr:col>50</xdr:col>
      <xdr:colOff>165100</xdr:colOff>
      <xdr:row>58</xdr:row>
      <xdr:rowOff>7108</xdr:rowOff>
    </xdr:to>
    <xdr:sp macro="" textlink="">
      <xdr:nvSpPr>
        <xdr:cNvPr id="376" name="楕円 375"/>
        <xdr:cNvSpPr/>
      </xdr:nvSpPr>
      <xdr:spPr>
        <a:xfrm>
          <a:off x="9588500" y="98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169685</xdr:rowOff>
    </xdr:from>
    <xdr:ext cx="534377" cy="259045"/>
    <xdr:sp macro="" textlink="">
      <xdr:nvSpPr>
        <xdr:cNvPr id="377" name="テキスト ボックス 376"/>
        <xdr:cNvSpPr txBox="1"/>
      </xdr:nvSpPr>
      <xdr:spPr>
        <a:xfrm>
          <a:off x="9372111" y="99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125465</xdr:rowOff>
    </xdr:from>
    <xdr:to>
      <xdr:col>46</xdr:col>
      <xdr:colOff>38100</xdr:colOff>
      <xdr:row>58</xdr:row>
      <xdr:rowOff>55615</xdr:rowOff>
    </xdr:to>
    <xdr:sp macro="" textlink="">
      <xdr:nvSpPr>
        <xdr:cNvPr id="378" name="楕円 377"/>
        <xdr:cNvSpPr/>
      </xdr:nvSpPr>
      <xdr:spPr>
        <a:xfrm>
          <a:off x="8699500" y="98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46742</xdr:rowOff>
    </xdr:from>
    <xdr:ext cx="534377" cy="259045"/>
    <xdr:sp macro="" textlink="">
      <xdr:nvSpPr>
        <xdr:cNvPr id="379" name="テキスト ボックス 378"/>
        <xdr:cNvSpPr txBox="1"/>
      </xdr:nvSpPr>
      <xdr:spPr>
        <a:xfrm>
          <a:off x="8483111" y="999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74193</xdr:rowOff>
    </xdr:from>
    <xdr:to>
      <xdr:col>41</xdr:col>
      <xdr:colOff>101600</xdr:colOff>
      <xdr:row>58</xdr:row>
      <xdr:rowOff>4343</xdr:rowOff>
    </xdr:to>
    <xdr:sp macro="" textlink="">
      <xdr:nvSpPr>
        <xdr:cNvPr id="380" name="楕円 379"/>
        <xdr:cNvSpPr/>
      </xdr:nvSpPr>
      <xdr:spPr>
        <a:xfrm>
          <a:off x="7810500" y="98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166920</xdr:rowOff>
    </xdr:from>
    <xdr:ext cx="534377" cy="259045"/>
    <xdr:sp macro="" textlink="">
      <xdr:nvSpPr>
        <xdr:cNvPr id="381" name="テキスト ボックス 380"/>
        <xdr:cNvSpPr txBox="1"/>
      </xdr:nvSpPr>
      <xdr:spPr>
        <a:xfrm>
          <a:off x="7594111" y="99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130026</xdr:rowOff>
    </xdr:from>
    <xdr:to>
      <xdr:col>36</xdr:col>
      <xdr:colOff>165100</xdr:colOff>
      <xdr:row>58</xdr:row>
      <xdr:rowOff>60176</xdr:rowOff>
    </xdr:to>
    <xdr:sp macro="" textlink="">
      <xdr:nvSpPr>
        <xdr:cNvPr id="382" name="楕円 381"/>
        <xdr:cNvSpPr/>
      </xdr:nvSpPr>
      <xdr:spPr>
        <a:xfrm>
          <a:off x="6921500" y="99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51303</xdr:rowOff>
    </xdr:from>
    <xdr:ext cx="534377" cy="259045"/>
    <xdr:sp macro="" textlink="">
      <xdr:nvSpPr>
        <xdr:cNvPr id="383" name="テキスト ボックス 382"/>
        <xdr:cNvSpPr txBox="1"/>
      </xdr:nvSpPr>
      <xdr:spPr>
        <a:xfrm>
          <a:off x="6705111" y="99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106824</xdr:rowOff>
    </xdr:from>
    <xdr:to>
      <xdr:col>55</xdr:col>
      <xdr:colOff>0</xdr:colOff>
      <xdr:row>78</xdr:row>
      <xdr:rowOff>118517</xdr:rowOff>
    </xdr:to>
    <xdr:cxnSp macro="">
      <xdr:nvCxnSpPr>
        <xdr:cNvPr id="414" name="直線コネクタ 413"/>
        <xdr:cNvCxnSpPr/>
      </xdr:nvCxnSpPr>
      <xdr:spPr>
        <a:xfrm>
          <a:off x="9639300" y="13479924"/>
          <a:ext cx="8382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106824</xdr:rowOff>
    </xdr:from>
    <xdr:to>
      <xdr:col>50</xdr:col>
      <xdr:colOff>114300</xdr:colOff>
      <xdr:row>78</xdr:row>
      <xdr:rowOff>108491</xdr:rowOff>
    </xdr:to>
    <xdr:cxnSp macro="">
      <xdr:nvCxnSpPr>
        <xdr:cNvPr id="417" name="直線コネクタ 416"/>
        <xdr:cNvCxnSpPr/>
      </xdr:nvCxnSpPr>
      <xdr:spPr>
        <a:xfrm flipV="1">
          <a:off x="8750300" y="13479924"/>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108491</xdr:rowOff>
    </xdr:from>
    <xdr:to>
      <xdr:col>45</xdr:col>
      <xdr:colOff>177800</xdr:colOff>
      <xdr:row>78</xdr:row>
      <xdr:rowOff>169439</xdr:rowOff>
    </xdr:to>
    <xdr:cxnSp macro="">
      <xdr:nvCxnSpPr>
        <xdr:cNvPr id="420" name="直線コネクタ 419"/>
        <xdr:cNvCxnSpPr/>
      </xdr:nvCxnSpPr>
      <xdr:spPr>
        <a:xfrm flipV="1">
          <a:off x="7861300" y="13481591"/>
          <a:ext cx="889000" cy="6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5494</xdr:rowOff>
    </xdr:from>
    <xdr:to>
      <xdr:col>46</xdr:col>
      <xdr:colOff>38100</xdr:colOff>
      <xdr:row>78</xdr:row>
      <xdr:rowOff>107094</xdr:rowOff>
    </xdr:to>
    <xdr:sp macro="" textlink="">
      <xdr:nvSpPr>
        <xdr:cNvPr id="421" name="フローチャート: 判断 420"/>
        <xdr:cNvSpPr/>
      </xdr:nvSpPr>
      <xdr:spPr>
        <a:xfrm>
          <a:off x="8699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123621</xdr:rowOff>
    </xdr:from>
    <xdr:ext cx="534377" cy="259045"/>
    <xdr:sp macro="" textlink="">
      <xdr:nvSpPr>
        <xdr:cNvPr id="422" name="テキスト ボックス 421"/>
        <xdr:cNvSpPr txBox="1"/>
      </xdr:nvSpPr>
      <xdr:spPr>
        <a:xfrm>
          <a:off x="8483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67717</xdr:rowOff>
    </xdr:from>
    <xdr:to>
      <xdr:col>55</xdr:col>
      <xdr:colOff>50800</xdr:colOff>
      <xdr:row>78</xdr:row>
      <xdr:rowOff>169317</xdr:rowOff>
    </xdr:to>
    <xdr:sp macro="" textlink="">
      <xdr:nvSpPr>
        <xdr:cNvPr id="430" name="楕円 429"/>
        <xdr:cNvSpPr/>
      </xdr:nvSpPr>
      <xdr:spPr>
        <a:xfrm>
          <a:off x="104267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46144</xdr:rowOff>
    </xdr:from>
    <xdr:ext cx="534377" cy="259045"/>
    <xdr:sp macro="" textlink="">
      <xdr:nvSpPr>
        <xdr:cNvPr id="431" name="普通建設事業費 （ うち新規整備　）該当値テキスト"/>
        <xdr:cNvSpPr txBox="1"/>
      </xdr:nvSpPr>
      <xdr:spPr>
        <a:xfrm>
          <a:off x="10528300" y="134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56024</xdr:rowOff>
    </xdr:from>
    <xdr:to>
      <xdr:col>50</xdr:col>
      <xdr:colOff>165100</xdr:colOff>
      <xdr:row>78</xdr:row>
      <xdr:rowOff>157624</xdr:rowOff>
    </xdr:to>
    <xdr:sp macro="" textlink="">
      <xdr:nvSpPr>
        <xdr:cNvPr id="432" name="楕円 431"/>
        <xdr:cNvSpPr/>
      </xdr:nvSpPr>
      <xdr:spPr>
        <a:xfrm>
          <a:off x="9588500" y="134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148751</xdr:rowOff>
    </xdr:from>
    <xdr:ext cx="534377" cy="259045"/>
    <xdr:sp macro="" textlink="">
      <xdr:nvSpPr>
        <xdr:cNvPr id="433" name="テキスト ボックス 432"/>
        <xdr:cNvSpPr txBox="1"/>
      </xdr:nvSpPr>
      <xdr:spPr>
        <a:xfrm>
          <a:off x="9372111" y="135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57691</xdr:rowOff>
    </xdr:from>
    <xdr:to>
      <xdr:col>46</xdr:col>
      <xdr:colOff>38100</xdr:colOff>
      <xdr:row>78</xdr:row>
      <xdr:rowOff>159291</xdr:rowOff>
    </xdr:to>
    <xdr:sp macro="" textlink="">
      <xdr:nvSpPr>
        <xdr:cNvPr id="434" name="楕円 433"/>
        <xdr:cNvSpPr/>
      </xdr:nvSpPr>
      <xdr:spPr>
        <a:xfrm>
          <a:off x="8699500" y="134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150418</xdr:rowOff>
    </xdr:from>
    <xdr:ext cx="534377" cy="259045"/>
    <xdr:sp macro="" textlink="">
      <xdr:nvSpPr>
        <xdr:cNvPr id="435" name="テキスト ボックス 434"/>
        <xdr:cNvSpPr txBox="1"/>
      </xdr:nvSpPr>
      <xdr:spPr>
        <a:xfrm>
          <a:off x="8483111" y="135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118639</xdr:rowOff>
    </xdr:from>
    <xdr:to>
      <xdr:col>41</xdr:col>
      <xdr:colOff>101600</xdr:colOff>
      <xdr:row>79</xdr:row>
      <xdr:rowOff>48789</xdr:rowOff>
    </xdr:to>
    <xdr:sp macro="" textlink="">
      <xdr:nvSpPr>
        <xdr:cNvPr id="436" name="楕円 435"/>
        <xdr:cNvSpPr/>
      </xdr:nvSpPr>
      <xdr:spPr>
        <a:xfrm>
          <a:off x="7810500" y="134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39916</xdr:rowOff>
    </xdr:from>
    <xdr:ext cx="469744" cy="259045"/>
    <xdr:sp macro="" textlink="">
      <xdr:nvSpPr>
        <xdr:cNvPr id="437" name="テキスト ボックス 436"/>
        <xdr:cNvSpPr txBox="1"/>
      </xdr:nvSpPr>
      <xdr:spPr>
        <a:xfrm>
          <a:off x="7626428" y="135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143929</xdr:rowOff>
    </xdr:from>
    <xdr:to>
      <xdr:col>55</xdr:col>
      <xdr:colOff>0</xdr:colOff>
      <xdr:row>98</xdr:row>
      <xdr:rowOff>67411</xdr:rowOff>
    </xdr:to>
    <xdr:cxnSp macro="">
      <xdr:nvCxnSpPr>
        <xdr:cNvPr id="466" name="直線コネクタ 465"/>
        <xdr:cNvCxnSpPr/>
      </xdr:nvCxnSpPr>
      <xdr:spPr>
        <a:xfrm flipV="1">
          <a:off x="9639300" y="16774579"/>
          <a:ext cx="838200" cy="9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67411</xdr:rowOff>
    </xdr:from>
    <xdr:to>
      <xdr:col>50</xdr:col>
      <xdr:colOff>114300</xdr:colOff>
      <xdr:row>98</xdr:row>
      <xdr:rowOff>130339</xdr:rowOff>
    </xdr:to>
    <xdr:cxnSp macro="">
      <xdr:nvCxnSpPr>
        <xdr:cNvPr id="469" name="直線コネクタ 468"/>
        <xdr:cNvCxnSpPr/>
      </xdr:nvCxnSpPr>
      <xdr:spPr>
        <a:xfrm flipV="1">
          <a:off x="8750300" y="16869511"/>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62382</xdr:rowOff>
    </xdr:from>
    <xdr:to>
      <xdr:col>45</xdr:col>
      <xdr:colOff>177800</xdr:colOff>
      <xdr:row>98</xdr:row>
      <xdr:rowOff>130339</xdr:rowOff>
    </xdr:to>
    <xdr:cxnSp macro="">
      <xdr:nvCxnSpPr>
        <xdr:cNvPr id="472" name="直線コネクタ 471"/>
        <xdr:cNvCxnSpPr/>
      </xdr:nvCxnSpPr>
      <xdr:spPr>
        <a:xfrm>
          <a:off x="7861300" y="16864482"/>
          <a:ext cx="889000" cy="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113258</xdr:rowOff>
    </xdr:from>
    <xdr:to>
      <xdr:col>46</xdr:col>
      <xdr:colOff>38100</xdr:colOff>
      <xdr:row>98</xdr:row>
      <xdr:rowOff>43408</xdr:rowOff>
    </xdr:to>
    <xdr:sp macro="" textlink="">
      <xdr:nvSpPr>
        <xdr:cNvPr id="473" name="フローチャート: 判断 472"/>
        <xdr:cNvSpPr/>
      </xdr:nvSpPr>
      <xdr:spPr>
        <a:xfrm>
          <a:off x="8699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59935</xdr:rowOff>
    </xdr:from>
    <xdr:ext cx="534377" cy="259045"/>
    <xdr:sp macro="" textlink="">
      <xdr:nvSpPr>
        <xdr:cNvPr id="474" name="テキスト ボックス 473"/>
        <xdr:cNvSpPr txBox="1"/>
      </xdr:nvSpPr>
      <xdr:spPr>
        <a:xfrm>
          <a:off x="8483111" y="165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93129</xdr:rowOff>
    </xdr:from>
    <xdr:to>
      <xdr:col>55</xdr:col>
      <xdr:colOff>50800</xdr:colOff>
      <xdr:row>98</xdr:row>
      <xdr:rowOff>23279</xdr:rowOff>
    </xdr:to>
    <xdr:sp macro="" textlink="">
      <xdr:nvSpPr>
        <xdr:cNvPr id="482" name="楕円 481"/>
        <xdr:cNvSpPr/>
      </xdr:nvSpPr>
      <xdr:spPr>
        <a:xfrm>
          <a:off x="10426700" y="167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71556</xdr:rowOff>
    </xdr:from>
    <xdr:ext cx="534377" cy="259045"/>
    <xdr:sp macro="" textlink="">
      <xdr:nvSpPr>
        <xdr:cNvPr id="483" name="普通建設事業費 （ うち更新整備　）該当値テキスト"/>
        <xdr:cNvSpPr txBox="1"/>
      </xdr:nvSpPr>
      <xdr:spPr>
        <a:xfrm>
          <a:off x="10528300" y="167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16611</xdr:rowOff>
    </xdr:from>
    <xdr:to>
      <xdr:col>50</xdr:col>
      <xdr:colOff>165100</xdr:colOff>
      <xdr:row>98</xdr:row>
      <xdr:rowOff>118211</xdr:rowOff>
    </xdr:to>
    <xdr:sp macro="" textlink="">
      <xdr:nvSpPr>
        <xdr:cNvPr id="484" name="楕円 483"/>
        <xdr:cNvSpPr/>
      </xdr:nvSpPr>
      <xdr:spPr>
        <a:xfrm>
          <a:off x="9588500" y="168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109338</xdr:rowOff>
    </xdr:from>
    <xdr:ext cx="534377" cy="259045"/>
    <xdr:sp macro="" textlink="">
      <xdr:nvSpPr>
        <xdr:cNvPr id="485" name="テキスト ボックス 484"/>
        <xdr:cNvSpPr txBox="1"/>
      </xdr:nvSpPr>
      <xdr:spPr>
        <a:xfrm>
          <a:off x="9372111" y="1691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79539</xdr:rowOff>
    </xdr:from>
    <xdr:to>
      <xdr:col>46</xdr:col>
      <xdr:colOff>38100</xdr:colOff>
      <xdr:row>99</xdr:row>
      <xdr:rowOff>9689</xdr:rowOff>
    </xdr:to>
    <xdr:sp macro="" textlink="">
      <xdr:nvSpPr>
        <xdr:cNvPr id="486" name="楕円 485"/>
        <xdr:cNvSpPr/>
      </xdr:nvSpPr>
      <xdr:spPr>
        <a:xfrm>
          <a:off x="8699500" y="168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816</xdr:rowOff>
    </xdr:from>
    <xdr:ext cx="469744" cy="259045"/>
    <xdr:sp macro="" textlink="">
      <xdr:nvSpPr>
        <xdr:cNvPr id="487" name="テキスト ボックス 486"/>
        <xdr:cNvSpPr txBox="1"/>
      </xdr:nvSpPr>
      <xdr:spPr>
        <a:xfrm>
          <a:off x="8515428" y="1697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11582</xdr:rowOff>
    </xdr:from>
    <xdr:to>
      <xdr:col>41</xdr:col>
      <xdr:colOff>101600</xdr:colOff>
      <xdr:row>98</xdr:row>
      <xdr:rowOff>113182</xdr:rowOff>
    </xdr:to>
    <xdr:sp macro="" textlink="">
      <xdr:nvSpPr>
        <xdr:cNvPr id="488" name="楕円 487"/>
        <xdr:cNvSpPr/>
      </xdr:nvSpPr>
      <xdr:spPr>
        <a:xfrm>
          <a:off x="7810500" y="168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104309</xdr:rowOff>
    </xdr:from>
    <xdr:ext cx="534377" cy="259045"/>
    <xdr:sp macro="" textlink="">
      <xdr:nvSpPr>
        <xdr:cNvPr id="489" name="テキスト ボックス 488"/>
        <xdr:cNvSpPr txBox="1"/>
      </xdr:nvSpPr>
      <xdr:spPr>
        <a:xfrm>
          <a:off x="7594111" y="169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40976</xdr:rowOff>
    </xdr:from>
    <xdr:to>
      <xdr:col>76</xdr:col>
      <xdr:colOff>165100</xdr:colOff>
      <xdr:row>39</xdr:row>
      <xdr:rowOff>142576</xdr:rowOff>
    </xdr:to>
    <xdr:sp macro="" textlink="">
      <xdr:nvSpPr>
        <xdr:cNvPr id="527" name="フローチャート: 判断 526"/>
        <xdr:cNvSpPr/>
      </xdr:nvSpPr>
      <xdr:spPr>
        <a:xfrm>
          <a:off x="14541500" y="67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159103</xdr:rowOff>
    </xdr:from>
    <xdr:ext cx="378565" cy="259045"/>
    <xdr:sp macro="" textlink="">
      <xdr:nvSpPr>
        <xdr:cNvPr id="528" name="テキスト ボックス 527"/>
        <xdr:cNvSpPr txBox="1"/>
      </xdr:nvSpPr>
      <xdr:spPr>
        <a:xfrm>
          <a:off x="14403017" y="650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170687</xdr:rowOff>
    </xdr:from>
    <xdr:to>
      <xdr:col>85</xdr:col>
      <xdr:colOff>127000</xdr:colOff>
      <xdr:row>78</xdr:row>
      <xdr:rowOff>3111</xdr:rowOff>
    </xdr:to>
    <xdr:cxnSp macro="">
      <xdr:nvCxnSpPr>
        <xdr:cNvPr id="626" name="直線コネクタ 625"/>
        <xdr:cNvCxnSpPr/>
      </xdr:nvCxnSpPr>
      <xdr:spPr>
        <a:xfrm>
          <a:off x="15481300" y="13372337"/>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170687</xdr:rowOff>
    </xdr:from>
    <xdr:to>
      <xdr:col>81</xdr:col>
      <xdr:colOff>50800</xdr:colOff>
      <xdr:row>78</xdr:row>
      <xdr:rowOff>4280</xdr:rowOff>
    </xdr:to>
    <xdr:cxnSp macro="">
      <xdr:nvCxnSpPr>
        <xdr:cNvPr id="629" name="直線コネクタ 628"/>
        <xdr:cNvCxnSpPr/>
      </xdr:nvCxnSpPr>
      <xdr:spPr>
        <a:xfrm flipV="1">
          <a:off x="14592300" y="13372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162940</xdr:rowOff>
    </xdr:from>
    <xdr:to>
      <xdr:col>76</xdr:col>
      <xdr:colOff>114300</xdr:colOff>
      <xdr:row>78</xdr:row>
      <xdr:rowOff>4280</xdr:rowOff>
    </xdr:to>
    <xdr:cxnSp macro="">
      <xdr:nvCxnSpPr>
        <xdr:cNvPr id="632" name="直線コネクタ 631"/>
        <xdr:cNvCxnSpPr/>
      </xdr:nvCxnSpPr>
      <xdr:spPr>
        <a:xfrm>
          <a:off x="13703300" y="1336459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33" name="フローチャート: 判断 632"/>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34" name="テキスト ボックス 633"/>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145580</xdr:rowOff>
    </xdr:from>
    <xdr:to>
      <xdr:col>71</xdr:col>
      <xdr:colOff>177800</xdr:colOff>
      <xdr:row>77</xdr:row>
      <xdr:rowOff>162940</xdr:rowOff>
    </xdr:to>
    <xdr:cxnSp macro="">
      <xdr:nvCxnSpPr>
        <xdr:cNvPr id="635" name="直線コネクタ 634"/>
        <xdr:cNvCxnSpPr/>
      </xdr:nvCxnSpPr>
      <xdr:spPr>
        <a:xfrm>
          <a:off x="12814300" y="13347230"/>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123761</xdr:rowOff>
    </xdr:from>
    <xdr:to>
      <xdr:col>85</xdr:col>
      <xdr:colOff>177800</xdr:colOff>
      <xdr:row>78</xdr:row>
      <xdr:rowOff>53911</xdr:rowOff>
    </xdr:to>
    <xdr:sp macro="" textlink="">
      <xdr:nvSpPr>
        <xdr:cNvPr id="645" name="楕円 644"/>
        <xdr:cNvSpPr/>
      </xdr:nvSpPr>
      <xdr:spPr>
        <a:xfrm>
          <a:off x="162687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38688</xdr:rowOff>
    </xdr:from>
    <xdr:ext cx="534377" cy="259045"/>
    <xdr:sp macro="" textlink="">
      <xdr:nvSpPr>
        <xdr:cNvPr id="646" name="公債費該当値テキスト"/>
        <xdr:cNvSpPr txBox="1"/>
      </xdr:nvSpPr>
      <xdr:spPr>
        <a:xfrm>
          <a:off x="16370300" y="132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119887</xdr:rowOff>
    </xdr:from>
    <xdr:to>
      <xdr:col>81</xdr:col>
      <xdr:colOff>101600</xdr:colOff>
      <xdr:row>78</xdr:row>
      <xdr:rowOff>50037</xdr:rowOff>
    </xdr:to>
    <xdr:sp macro="" textlink="">
      <xdr:nvSpPr>
        <xdr:cNvPr id="647" name="楕円 646"/>
        <xdr:cNvSpPr/>
      </xdr:nvSpPr>
      <xdr:spPr>
        <a:xfrm>
          <a:off x="15430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41164</xdr:rowOff>
    </xdr:from>
    <xdr:ext cx="534377" cy="259045"/>
    <xdr:sp macro="" textlink="">
      <xdr:nvSpPr>
        <xdr:cNvPr id="648" name="テキスト ボックス 647"/>
        <xdr:cNvSpPr txBox="1"/>
      </xdr:nvSpPr>
      <xdr:spPr>
        <a:xfrm>
          <a:off x="15214111" y="13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124930</xdr:rowOff>
    </xdr:from>
    <xdr:to>
      <xdr:col>76</xdr:col>
      <xdr:colOff>165100</xdr:colOff>
      <xdr:row>78</xdr:row>
      <xdr:rowOff>55080</xdr:rowOff>
    </xdr:to>
    <xdr:sp macro="" textlink="">
      <xdr:nvSpPr>
        <xdr:cNvPr id="649" name="楕円 648"/>
        <xdr:cNvSpPr/>
      </xdr:nvSpPr>
      <xdr:spPr>
        <a:xfrm>
          <a:off x="14541500" y="133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46207</xdr:rowOff>
    </xdr:from>
    <xdr:ext cx="534377" cy="259045"/>
    <xdr:sp macro="" textlink="">
      <xdr:nvSpPr>
        <xdr:cNvPr id="650" name="テキスト ボックス 649"/>
        <xdr:cNvSpPr txBox="1"/>
      </xdr:nvSpPr>
      <xdr:spPr>
        <a:xfrm>
          <a:off x="14325111" y="134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112140</xdr:rowOff>
    </xdr:from>
    <xdr:to>
      <xdr:col>72</xdr:col>
      <xdr:colOff>38100</xdr:colOff>
      <xdr:row>78</xdr:row>
      <xdr:rowOff>42290</xdr:rowOff>
    </xdr:to>
    <xdr:sp macro="" textlink="">
      <xdr:nvSpPr>
        <xdr:cNvPr id="651" name="楕円 650"/>
        <xdr:cNvSpPr/>
      </xdr:nvSpPr>
      <xdr:spPr>
        <a:xfrm>
          <a:off x="13652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33417</xdr:rowOff>
    </xdr:from>
    <xdr:ext cx="534377" cy="259045"/>
    <xdr:sp macro="" textlink="">
      <xdr:nvSpPr>
        <xdr:cNvPr id="652" name="テキスト ボックス 651"/>
        <xdr:cNvSpPr txBox="1"/>
      </xdr:nvSpPr>
      <xdr:spPr>
        <a:xfrm>
          <a:off x="13436111" y="134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94780</xdr:rowOff>
    </xdr:from>
    <xdr:to>
      <xdr:col>67</xdr:col>
      <xdr:colOff>101600</xdr:colOff>
      <xdr:row>78</xdr:row>
      <xdr:rowOff>24930</xdr:rowOff>
    </xdr:to>
    <xdr:sp macro="" textlink="">
      <xdr:nvSpPr>
        <xdr:cNvPr id="653" name="楕円 652"/>
        <xdr:cNvSpPr/>
      </xdr:nvSpPr>
      <xdr:spPr>
        <a:xfrm>
          <a:off x="12763500" y="132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16057</xdr:rowOff>
    </xdr:from>
    <xdr:ext cx="534377" cy="259045"/>
    <xdr:sp macro="" textlink="">
      <xdr:nvSpPr>
        <xdr:cNvPr id="654" name="テキスト ボックス 653"/>
        <xdr:cNvSpPr txBox="1"/>
      </xdr:nvSpPr>
      <xdr:spPr>
        <a:xfrm>
          <a:off x="12547111" y="133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7021</xdr:rowOff>
    </xdr:from>
    <xdr:to>
      <xdr:col>85</xdr:col>
      <xdr:colOff>127000</xdr:colOff>
      <xdr:row>97</xdr:row>
      <xdr:rowOff>74275</xdr:rowOff>
    </xdr:to>
    <xdr:cxnSp macro="">
      <xdr:nvCxnSpPr>
        <xdr:cNvPr id="681" name="直線コネクタ 680"/>
        <xdr:cNvCxnSpPr/>
      </xdr:nvCxnSpPr>
      <xdr:spPr>
        <a:xfrm flipV="1">
          <a:off x="15481300" y="16637671"/>
          <a:ext cx="8382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72217</xdr:rowOff>
    </xdr:from>
    <xdr:to>
      <xdr:col>81</xdr:col>
      <xdr:colOff>50800</xdr:colOff>
      <xdr:row>97</xdr:row>
      <xdr:rowOff>74275</xdr:rowOff>
    </xdr:to>
    <xdr:cxnSp macro="">
      <xdr:nvCxnSpPr>
        <xdr:cNvPr id="684" name="直線コネクタ 683"/>
        <xdr:cNvCxnSpPr/>
      </xdr:nvCxnSpPr>
      <xdr:spPr>
        <a:xfrm>
          <a:off x="14592300" y="1670286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25194</xdr:rowOff>
    </xdr:from>
    <xdr:to>
      <xdr:col>76</xdr:col>
      <xdr:colOff>114300</xdr:colOff>
      <xdr:row>97</xdr:row>
      <xdr:rowOff>72217</xdr:rowOff>
    </xdr:to>
    <xdr:cxnSp macro="">
      <xdr:nvCxnSpPr>
        <xdr:cNvPr id="687" name="直線コネクタ 686"/>
        <xdr:cNvCxnSpPr/>
      </xdr:nvCxnSpPr>
      <xdr:spPr>
        <a:xfrm>
          <a:off x="13703300" y="16655844"/>
          <a:ext cx="8890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126231</xdr:rowOff>
    </xdr:from>
    <xdr:to>
      <xdr:col>76</xdr:col>
      <xdr:colOff>165100</xdr:colOff>
      <xdr:row>97</xdr:row>
      <xdr:rowOff>56381</xdr:rowOff>
    </xdr:to>
    <xdr:sp macro="" textlink="">
      <xdr:nvSpPr>
        <xdr:cNvPr id="688" name="フローチャート: 判断 687"/>
        <xdr:cNvSpPr/>
      </xdr:nvSpPr>
      <xdr:spPr>
        <a:xfrm>
          <a:off x="14541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72908</xdr:rowOff>
    </xdr:from>
    <xdr:ext cx="534377" cy="259045"/>
    <xdr:sp macro="" textlink="">
      <xdr:nvSpPr>
        <xdr:cNvPr id="689" name="テキスト ボックス 688"/>
        <xdr:cNvSpPr txBox="1"/>
      </xdr:nvSpPr>
      <xdr:spPr>
        <a:xfrm>
          <a:off x="14325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5877</xdr:rowOff>
    </xdr:from>
    <xdr:to>
      <xdr:col>71</xdr:col>
      <xdr:colOff>177800</xdr:colOff>
      <xdr:row>97</xdr:row>
      <xdr:rowOff>25194</xdr:rowOff>
    </xdr:to>
    <xdr:cxnSp macro="">
      <xdr:nvCxnSpPr>
        <xdr:cNvPr id="690" name="直線コネクタ 689"/>
        <xdr:cNvCxnSpPr/>
      </xdr:nvCxnSpPr>
      <xdr:spPr>
        <a:xfrm>
          <a:off x="12814300" y="16636527"/>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127671</xdr:rowOff>
    </xdr:from>
    <xdr:to>
      <xdr:col>85</xdr:col>
      <xdr:colOff>177800</xdr:colOff>
      <xdr:row>97</xdr:row>
      <xdr:rowOff>57821</xdr:rowOff>
    </xdr:to>
    <xdr:sp macro="" textlink="">
      <xdr:nvSpPr>
        <xdr:cNvPr id="700" name="楕円 699"/>
        <xdr:cNvSpPr/>
      </xdr:nvSpPr>
      <xdr:spPr>
        <a:xfrm>
          <a:off x="162687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106098</xdr:rowOff>
    </xdr:from>
    <xdr:ext cx="534377" cy="259045"/>
    <xdr:sp macro="" textlink="">
      <xdr:nvSpPr>
        <xdr:cNvPr id="701" name="積立金該当値テキスト"/>
        <xdr:cNvSpPr txBox="1"/>
      </xdr:nvSpPr>
      <xdr:spPr>
        <a:xfrm>
          <a:off x="16370300" y="165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23475</xdr:rowOff>
    </xdr:from>
    <xdr:to>
      <xdr:col>81</xdr:col>
      <xdr:colOff>101600</xdr:colOff>
      <xdr:row>97</xdr:row>
      <xdr:rowOff>125075</xdr:rowOff>
    </xdr:to>
    <xdr:sp macro="" textlink="">
      <xdr:nvSpPr>
        <xdr:cNvPr id="702" name="楕円 701"/>
        <xdr:cNvSpPr/>
      </xdr:nvSpPr>
      <xdr:spPr>
        <a:xfrm>
          <a:off x="15430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116202</xdr:rowOff>
    </xdr:from>
    <xdr:ext cx="534377" cy="259045"/>
    <xdr:sp macro="" textlink="">
      <xdr:nvSpPr>
        <xdr:cNvPr id="703" name="テキスト ボックス 702"/>
        <xdr:cNvSpPr txBox="1"/>
      </xdr:nvSpPr>
      <xdr:spPr>
        <a:xfrm>
          <a:off x="15214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21417</xdr:rowOff>
    </xdr:from>
    <xdr:to>
      <xdr:col>76</xdr:col>
      <xdr:colOff>165100</xdr:colOff>
      <xdr:row>97</xdr:row>
      <xdr:rowOff>123017</xdr:rowOff>
    </xdr:to>
    <xdr:sp macro="" textlink="">
      <xdr:nvSpPr>
        <xdr:cNvPr id="704" name="楕円 703"/>
        <xdr:cNvSpPr/>
      </xdr:nvSpPr>
      <xdr:spPr>
        <a:xfrm>
          <a:off x="14541500" y="166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114144</xdr:rowOff>
    </xdr:from>
    <xdr:ext cx="534377" cy="259045"/>
    <xdr:sp macro="" textlink="">
      <xdr:nvSpPr>
        <xdr:cNvPr id="705" name="テキスト ボックス 704"/>
        <xdr:cNvSpPr txBox="1"/>
      </xdr:nvSpPr>
      <xdr:spPr>
        <a:xfrm>
          <a:off x="14325111" y="167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145844</xdr:rowOff>
    </xdr:from>
    <xdr:to>
      <xdr:col>72</xdr:col>
      <xdr:colOff>38100</xdr:colOff>
      <xdr:row>97</xdr:row>
      <xdr:rowOff>75994</xdr:rowOff>
    </xdr:to>
    <xdr:sp macro="" textlink="">
      <xdr:nvSpPr>
        <xdr:cNvPr id="706" name="楕円 705"/>
        <xdr:cNvSpPr/>
      </xdr:nvSpPr>
      <xdr:spPr>
        <a:xfrm>
          <a:off x="13652500" y="166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67121</xdr:rowOff>
    </xdr:from>
    <xdr:ext cx="534377" cy="259045"/>
    <xdr:sp macro="" textlink="">
      <xdr:nvSpPr>
        <xdr:cNvPr id="707" name="テキスト ボックス 706"/>
        <xdr:cNvSpPr txBox="1"/>
      </xdr:nvSpPr>
      <xdr:spPr>
        <a:xfrm>
          <a:off x="13436111" y="166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126527</xdr:rowOff>
    </xdr:from>
    <xdr:to>
      <xdr:col>67</xdr:col>
      <xdr:colOff>101600</xdr:colOff>
      <xdr:row>97</xdr:row>
      <xdr:rowOff>56677</xdr:rowOff>
    </xdr:to>
    <xdr:sp macro="" textlink="">
      <xdr:nvSpPr>
        <xdr:cNvPr id="708" name="楕円 707"/>
        <xdr:cNvSpPr/>
      </xdr:nvSpPr>
      <xdr:spPr>
        <a:xfrm>
          <a:off x="12763500" y="165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47804</xdr:rowOff>
    </xdr:from>
    <xdr:ext cx="534377" cy="259045"/>
    <xdr:sp macro="" textlink="">
      <xdr:nvSpPr>
        <xdr:cNvPr id="709" name="テキスト ボックス 708"/>
        <xdr:cNvSpPr txBox="1"/>
      </xdr:nvSpPr>
      <xdr:spPr>
        <a:xfrm>
          <a:off x="12547111" y="166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57023</xdr:rowOff>
    </xdr:from>
    <xdr:to>
      <xdr:col>107</xdr:col>
      <xdr:colOff>101600</xdr:colOff>
      <xdr:row>38</xdr:row>
      <xdr:rowOff>158623</xdr:rowOff>
    </xdr:to>
    <xdr:sp macro="" textlink="">
      <xdr:nvSpPr>
        <xdr:cNvPr id="745" name="フローチャート: 判断 744"/>
        <xdr:cNvSpPr/>
      </xdr:nvSpPr>
      <xdr:spPr>
        <a:xfrm>
          <a:off x="20383500" y="65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3700</xdr:rowOff>
    </xdr:from>
    <xdr:ext cx="378565" cy="259045"/>
    <xdr:sp macro="" textlink="">
      <xdr:nvSpPr>
        <xdr:cNvPr id="746" name="テキスト ボックス 745"/>
        <xdr:cNvSpPr txBox="1"/>
      </xdr:nvSpPr>
      <xdr:spPr>
        <a:xfrm>
          <a:off x="20245017" y="634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40678</xdr:rowOff>
    </xdr:from>
    <xdr:to>
      <xdr:col>116</xdr:col>
      <xdr:colOff>63500</xdr:colOff>
      <xdr:row>59</xdr:row>
      <xdr:rowOff>40754</xdr:rowOff>
    </xdr:to>
    <xdr:cxnSp macro="">
      <xdr:nvCxnSpPr>
        <xdr:cNvPr id="795" name="直線コネクタ 794"/>
        <xdr:cNvCxnSpPr/>
      </xdr:nvCxnSpPr>
      <xdr:spPr>
        <a:xfrm flipV="1">
          <a:off x="21323300" y="1015622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40754</xdr:rowOff>
    </xdr:from>
    <xdr:to>
      <xdr:col>111</xdr:col>
      <xdr:colOff>177800</xdr:colOff>
      <xdr:row>59</xdr:row>
      <xdr:rowOff>40754</xdr:rowOff>
    </xdr:to>
    <xdr:cxnSp macro="">
      <xdr:nvCxnSpPr>
        <xdr:cNvPr id="798" name="直線コネクタ 797"/>
        <xdr:cNvCxnSpPr/>
      </xdr:nvCxnSpPr>
      <xdr:spPr>
        <a:xfrm>
          <a:off x="20434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39116</xdr:rowOff>
    </xdr:from>
    <xdr:to>
      <xdr:col>107</xdr:col>
      <xdr:colOff>50800</xdr:colOff>
      <xdr:row>59</xdr:row>
      <xdr:rowOff>40754</xdr:rowOff>
    </xdr:to>
    <xdr:cxnSp macro="">
      <xdr:nvCxnSpPr>
        <xdr:cNvPr id="801" name="直線コネクタ 800"/>
        <xdr:cNvCxnSpPr/>
      </xdr:nvCxnSpPr>
      <xdr:spPr>
        <a:xfrm>
          <a:off x="19545300" y="1015466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66421</xdr:rowOff>
    </xdr:from>
    <xdr:to>
      <xdr:col>107</xdr:col>
      <xdr:colOff>101600</xdr:colOff>
      <xdr:row>58</xdr:row>
      <xdr:rowOff>168021</xdr:rowOff>
    </xdr:to>
    <xdr:sp macro="" textlink="">
      <xdr:nvSpPr>
        <xdr:cNvPr id="802" name="フローチャート: 判断 801"/>
        <xdr:cNvSpPr/>
      </xdr:nvSpPr>
      <xdr:spPr>
        <a:xfrm>
          <a:off x="20383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13098</xdr:rowOff>
    </xdr:from>
    <xdr:ext cx="469744" cy="259045"/>
    <xdr:sp macro="" textlink="">
      <xdr:nvSpPr>
        <xdr:cNvPr id="803" name="テキスト ボックス 802"/>
        <xdr:cNvSpPr txBox="1"/>
      </xdr:nvSpPr>
      <xdr:spPr>
        <a:xfrm>
          <a:off x="20199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39116</xdr:rowOff>
    </xdr:from>
    <xdr:to>
      <xdr:col>102</xdr:col>
      <xdr:colOff>114300</xdr:colOff>
      <xdr:row>59</xdr:row>
      <xdr:rowOff>39154</xdr:rowOff>
    </xdr:to>
    <xdr:cxnSp macro="">
      <xdr:nvCxnSpPr>
        <xdr:cNvPr id="804" name="直線コネクタ 803"/>
        <xdr:cNvCxnSpPr/>
      </xdr:nvCxnSpPr>
      <xdr:spPr>
        <a:xfrm flipV="1">
          <a:off x="18656300" y="101546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161328</xdr:rowOff>
    </xdr:from>
    <xdr:to>
      <xdr:col>116</xdr:col>
      <xdr:colOff>114300</xdr:colOff>
      <xdr:row>59</xdr:row>
      <xdr:rowOff>91478</xdr:rowOff>
    </xdr:to>
    <xdr:sp macro="" textlink="">
      <xdr:nvSpPr>
        <xdr:cNvPr id="814" name="楕円 813"/>
        <xdr:cNvSpPr/>
      </xdr:nvSpPr>
      <xdr:spPr>
        <a:xfrm>
          <a:off x="221107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76255</xdr:rowOff>
    </xdr:from>
    <xdr:ext cx="313932" cy="259045"/>
    <xdr:sp macro="" textlink="">
      <xdr:nvSpPr>
        <xdr:cNvPr id="815" name="貸付金該当値テキスト"/>
        <xdr:cNvSpPr txBox="1"/>
      </xdr:nvSpPr>
      <xdr:spPr>
        <a:xfrm>
          <a:off x="22212300" y="1002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161404</xdr:rowOff>
    </xdr:from>
    <xdr:to>
      <xdr:col>112</xdr:col>
      <xdr:colOff>38100</xdr:colOff>
      <xdr:row>59</xdr:row>
      <xdr:rowOff>91554</xdr:rowOff>
    </xdr:to>
    <xdr:sp macro="" textlink="">
      <xdr:nvSpPr>
        <xdr:cNvPr id="816" name="楕円 815"/>
        <xdr:cNvSpPr/>
      </xdr:nvSpPr>
      <xdr:spPr>
        <a:xfrm>
          <a:off x="21272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82681</xdr:rowOff>
    </xdr:from>
    <xdr:ext cx="313932" cy="259045"/>
    <xdr:sp macro="" textlink="">
      <xdr:nvSpPr>
        <xdr:cNvPr id="817" name="テキスト ボックス 816"/>
        <xdr:cNvSpPr txBox="1"/>
      </xdr:nvSpPr>
      <xdr:spPr>
        <a:xfrm>
          <a:off x="21166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161404</xdr:rowOff>
    </xdr:from>
    <xdr:to>
      <xdr:col>107</xdr:col>
      <xdr:colOff>101600</xdr:colOff>
      <xdr:row>59</xdr:row>
      <xdr:rowOff>91554</xdr:rowOff>
    </xdr:to>
    <xdr:sp macro="" textlink="">
      <xdr:nvSpPr>
        <xdr:cNvPr id="818" name="楕円 817"/>
        <xdr:cNvSpPr/>
      </xdr:nvSpPr>
      <xdr:spPr>
        <a:xfrm>
          <a:off x="20383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82681</xdr:rowOff>
    </xdr:from>
    <xdr:ext cx="313932" cy="259045"/>
    <xdr:sp macro="" textlink="">
      <xdr:nvSpPr>
        <xdr:cNvPr id="819" name="テキスト ボックス 818"/>
        <xdr:cNvSpPr txBox="1"/>
      </xdr:nvSpPr>
      <xdr:spPr>
        <a:xfrm>
          <a:off x="20277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159766</xdr:rowOff>
    </xdr:from>
    <xdr:to>
      <xdr:col>102</xdr:col>
      <xdr:colOff>165100</xdr:colOff>
      <xdr:row>59</xdr:row>
      <xdr:rowOff>89916</xdr:rowOff>
    </xdr:to>
    <xdr:sp macro="" textlink="">
      <xdr:nvSpPr>
        <xdr:cNvPr id="820" name="楕円 819"/>
        <xdr:cNvSpPr/>
      </xdr:nvSpPr>
      <xdr:spPr>
        <a:xfrm>
          <a:off x="19494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81043</xdr:rowOff>
    </xdr:from>
    <xdr:ext cx="378565" cy="259045"/>
    <xdr:sp macro="" textlink="">
      <xdr:nvSpPr>
        <xdr:cNvPr id="821" name="テキスト ボックス 820"/>
        <xdr:cNvSpPr txBox="1"/>
      </xdr:nvSpPr>
      <xdr:spPr>
        <a:xfrm>
          <a:off x="19356017" y="1019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159804</xdr:rowOff>
    </xdr:from>
    <xdr:to>
      <xdr:col>98</xdr:col>
      <xdr:colOff>38100</xdr:colOff>
      <xdr:row>59</xdr:row>
      <xdr:rowOff>89954</xdr:rowOff>
    </xdr:to>
    <xdr:sp macro="" textlink="">
      <xdr:nvSpPr>
        <xdr:cNvPr id="822" name="楕円 821"/>
        <xdr:cNvSpPr/>
      </xdr:nvSpPr>
      <xdr:spPr>
        <a:xfrm>
          <a:off x="18605500" y="101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81081</xdr:rowOff>
    </xdr:from>
    <xdr:ext cx="378565" cy="259045"/>
    <xdr:sp macro="" textlink="">
      <xdr:nvSpPr>
        <xdr:cNvPr id="823" name="テキスト ボックス 822"/>
        <xdr:cNvSpPr txBox="1"/>
      </xdr:nvSpPr>
      <xdr:spPr>
        <a:xfrm>
          <a:off x="18467017" y="1019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62509</xdr:rowOff>
    </xdr:from>
    <xdr:to>
      <xdr:col>116</xdr:col>
      <xdr:colOff>63500</xdr:colOff>
      <xdr:row>76</xdr:row>
      <xdr:rowOff>105144</xdr:rowOff>
    </xdr:to>
    <xdr:cxnSp macro="">
      <xdr:nvCxnSpPr>
        <xdr:cNvPr id="853" name="直線コネクタ 852"/>
        <xdr:cNvCxnSpPr/>
      </xdr:nvCxnSpPr>
      <xdr:spPr>
        <a:xfrm>
          <a:off x="21323300" y="13092709"/>
          <a:ext cx="8382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169760</xdr:rowOff>
    </xdr:from>
    <xdr:to>
      <xdr:col>111</xdr:col>
      <xdr:colOff>177800</xdr:colOff>
      <xdr:row>76</xdr:row>
      <xdr:rowOff>62509</xdr:rowOff>
    </xdr:to>
    <xdr:cxnSp macro="">
      <xdr:nvCxnSpPr>
        <xdr:cNvPr id="856" name="直線コネクタ 855"/>
        <xdr:cNvCxnSpPr/>
      </xdr:nvCxnSpPr>
      <xdr:spPr>
        <a:xfrm>
          <a:off x="20434300" y="1302851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92608</xdr:rowOff>
    </xdr:from>
    <xdr:to>
      <xdr:col>107</xdr:col>
      <xdr:colOff>50800</xdr:colOff>
      <xdr:row>75</xdr:row>
      <xdr:rowOff>169760</xdr:rowOff>
    </xdr:to>
    <xdr:cxnSp macro="">
      <xdr:nvCxnSpPr>
        <xdr:cNvPr id="859" name="直線コネクタ 858"/>
        <xdr:cNvCxnSpPr/>
      </xdr:nvCxnSpPr>
      <xdr:spPr>
        <a:xfrm>
          <a:off x="19545300" y="12951358"/>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90824</xdr:rowOff>
    </xdr:from>
    <xdr:to>
      <xdr:col>107</xdr:col>
      <xdr:colOff>101600</xdr:colOff>
      <xdr:row>77</xdr:row>
      <xdr:rowOff>20974</xdr:rowOff>
    </xdr:to>
    <xdr:sp macro="" textlink="">
      <xdr:nvSpPr>
        <xdr:cNvPr id="860" name="フローチャート: 判断 859"/>
        <xdr:cNvSpPr/>
      </xdr:nvSpPr>
      <xdr:spPr>
        <a:xfrm>
          <a:off x="20383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12101</xdr:rowOff>
    </xdr:from>
    <xdr:ext cx="534377" cy="259045"/>
    <xdr:sp macro="" textlink="">
      <xdr:nvSpPr>
        <xdr:cNvPr id="861" name="テキスト ボックス 860"/>
        <xdr:cNvSpPr txBox="1"/>
      </xdr:nvSpPr>
      <xdr:spPr>
        <a:xfrm>
          <a:off x="20167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92608</xdr:rowOff>
    </xdr:from>
    <xdr:to>
      <xdr:col>102</xdr:col>
      <xdr:colOff>114300</xdr:colOff>
      <xdr:row>76</xdr:row>
      <xdr:rowOff>63061</xdr:rowOff>
    </xdr:to>
    <xdr:cxnSp macro="">
      <xdr:nvCxnSpPr>
        <xdr:cNvPr id="862" name="直線コネクタ 861"/>
        <xdr:cNvCxnSpPr/>
      </xdr:nvCxnSpPr>
      <xdr:spPr>
        <a:xfrm flipV="1">
          <a:off x="18656300" y="12951358"/>
          <a:ext cx="889000" cy="1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54344</xdr:rowOff>
    </xdr:from>
    <xdr:to>
      <xdr:col>116</xdr:col>
      <xdr:colOff>114300</xdr:colOff>
      <xdr:row>76</xdr:row>
      <xdr:rowOff>155944</xdr:rowOff>
    </xdr:to>
    <xdr:sp macro="" textlink="">
      <xdr:nvSpPr>
        <xdr:cNvPr id="872" name="楕円 871"/>
        <xdr:cNvSpPr/>
      </xdr:nvSpPr>
      <xdr:spPr>
        <a:xfrm>
          <a:off x="22110700" y="13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32771</xdr:rowOff>
    </xdr:from>
    <xdr:ext cx="534377" cy="259045"/>
    <xdr:sp macro="" textlink="">
      <xdr:nvSpPr>
        <xdr:cNvPr id="873" name="繰出金該当値テキスト"/>
        <xdr:cNvSpPr txBox="1"/>
      </xdr:nvSpPr>
      <xdr:spPr>
        <a:xfrm>
          <a:off x="22212300" y="130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11709</xdr:rowOff>
    </xdr:from>
    <xdr:to>
      <xdr:col>112</xdr:col>
      <xdr:colOff>38100</xdr:colOff>
      <xdr:row>76</xdr:row>
      <xdr:rowOff>113309</xdr:rowOff>
    </xdr:to>
    <xdr:sp macro="" textlink="">
      <xdr:nvSpPr>
        <xdr:cNvPr id="874" name="楕円 873"/>
        <xdr:cNvSpPr/>
      </xdr:nvSpPr>
      <xdr:spPr>
        <a:xfrm>
          <a:off x="21272500" y="130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104436</xdr:rowOff>
    </xdr:from>
    <xdr:ext cx="534377" cy="259045"/>
    <xdr:sp macro="" textlink="">
      <xdr:nvSpPr>
        <xdr:cNvPr id="875" name="テキスト ボックス 874"/>
        <xdr:cNvSpPr txBox="1"/>
      </xdr:nvSpPr>
      <xdr:spPr>
        <a:xfrm>
          <a:off x="21056111" y="131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118961</xdr:rowOff>
    </xdr:from>
    <xdr:to>
      <xdr:col>107</xdr:col>
      <xdr:colOff>101600</xdr:colOff>
      <xdr:row>76</xdr:row>
      <xdr:rowOff>49110</xdr:rowOff>
    </xdr:to>
    <xdr:sp macro="" textlink="">
      <xdr:nvSpPr>
        <xdr:cNvPr id="876" name="楕円 875"/>
        <xdr:cNvSpPr/>
      </xdr:nvSpPr>
      <xdr:spPr>
        <a:xfrm>
          <a:off x="203835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65638</xdr:rowOff>
    </xdr:from>
    <xdr:ext cx="534377" cy="259045"/>
    <xdr:sp macro="" textlink="">
      <xdr:nvSpPr>
        <xdr:cNvPr id="877" name="テキスト ボックス 876"/>
        <xdr:cNvSpPr txBox="1"/>
      </xdr:nvSpPr>
      <xdr:spPr>
        <a:xfrm>
          <a:off x="20167111" y="127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41808</xdr:rowOff>
    </xdr:from>
    <xdr:to>
      <xdr:col>102</xdr:col>
      <xdr:colOff>165100</xdr:colOff>
      <xdr:row>75</xdr:row>
      <xdr:rowOff>143408</xdr:rowOff>
    </xdr:to>
    <xdr:sp macro="" textlink="">
      <xdr:nvSpPr>
        <xdr:cNvPr id="878" name="楕円 877"/>
        <xdr:cNvSpPr/>
      </xdr:nvSpPr>
      <xdr:spPr>
        <a:xfrm>
          <a:off x="19494500" y="12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159935</xdr:rowOff>
    </xdr:from>
    <xdr:ext cx="534377" cy="259045"/>
    <xdr:sp macro="" textlink="">
      <xdr:nvSpPr>
        <xdr:cNvPr id="879" name="テキスト ボックス 878"/>
        <xdr:cNvSpPr txBox="1"/>
      </xdr:nvSpPr>
      <xdr:spPr>
        <a:xfrm>
          <a:off x="19278111" y="126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12261</xdr:rowOff>
    </xdr:from>
    <xdr:to>
      <xdr:col>98</xdr:col>
      <xdr:colOff>38100</xdr:colOff>
      <xdr:row>76</xdr:row>
      <xdr:rowOff>113861</xdr:rowOff>
    </xdr:to>
    <xdr:sp macro="" textlink="">
      <xdr:nvSpPr>
        <xdr:cNvPr id="880" name="楕円 879"/>
        <xdr:cNvSpPr/>
      </xdr:nvSpPr>
      <xdr:spPr>
        <a:xfrm>
          <a:off x="18605500" y="130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130389</xdr:rowOff>
    </xdr:from>
    <xdr:ext cx="534377" cy="259045"/>
    <xdr:sp macro="" textlink="">
      <xdr:nvSpPr>
        <xdr:cNvPr id="881" name="テキスト ボックス 880"/>
        <xdr:cNvSpPr txBox="1"/>
      </xdr:nvSpPr>
      <xdr:spPr>
        <a:xfrm>
          <a:off x="18389111" y="128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394,414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円となっています。主な構成項目である扶助費は、住民一人当たり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150,881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円となっており、類似団体平均と比較しても約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倍程度で推移しており、保育所児童委託運営経費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及び生活保護費の増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によることが主な要因です。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また繰出金については、住民一人当た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43,814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％程度低いものの、前年度と比較して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介護保険特別会計繰出金</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や後期高齢者医療特別会計繰出金などが増加しております。</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引き続き</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独立採算制の趣旨にのっとり、各特別会計において保険税等の定期的な見直しにより、自主財源の確保に努め、繰出金の抑制に努めます。</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8026</xdr:rowOff>
    </xdr:from>
    <xdr:to>
      <xdr:col>24</xdr:col>
      <xdr:colOff>63500</xdr:colOff>
      <xdr:row>34</xdr:row>
      <xdr:rowOff>34087</xdr:rowOff>
    </xdr:to>
    <xdr:cxnSp macro="">
      <xdr:nvCxnSpPr>
        <xdr:cNvPr id="59" name="直線コネクタ 58"/>
        <xdr:cNvCxnSpPr/>
      </xdr:nvCxnSpPr>
      <xdr:spPr>
        <a:xfrm>
          <a:off x="3797300" y="5837326"/>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92151</xdr:rowOff>
    </xdr:from>
    <xdr:to>
      <xdr:col>19</xdr:col>
      <xdr:colOff>177800</xdr:colOff>
      <xdr:row>34</xdr:row>
      <xdr:rowOff>8026</xdr:rowOff>
    </xdr:to>
    <xdr:cxnSp macro="">
      <xdr:nvCxnSpPr>
        <xdr:cNvPr id="62" name="直線コネクタ 61"/>
        <xdr:cNvCxnSpPr/>
      </xdr:nvCxnSpPr>
      <xdr:spPr>
        <a:xfrm>
          <a:off x="2908300" y="575000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92151</xdr:rowOff>
    </xdr:from>
    <xdr:to>
      <xdr:col>15</xdr:col>
      <xdr:colOff>50800</xdr:colOff>
      <xdr:row>33</xdr:row>
      <xdr:rowOff>114554</xdr:rowOff>
    </xdr:to>
    <xdr:cxnSp macro="">
      <xdr:nvCxnSpPr>
        <xdr:cNvPr id="65" name="直線コネクタ 64"/>
        <xdr:cNvCxnSpPr/>
      </xdr:nvCxnSpPr>
      <xdr:spPr>
        <a:xfrm flipV="1">
          <a:off x="2019300" y="575000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102667</xdr:rowOff>
    </xdr:from>
    <xdr:to>
      <xdr:col>10</xdr:col>
      <xdr:colOff>114300</xdr:colOff>
      <xdr:row>33</xdr:row>
      <xdr:rowOff>114554</xdr:rowOff>
    </xdr:to>
    <xdr:cxnSp macro="">
      <xdr:nvCxnSpPr>
        <xdr:cNvPr id="68" name="直線コネクタ 67"/>
        <xdr:cNvCxnSpPr/>
      </xdr:nvCxnSpPr>
      <xdr:spPr>
        <a:xfrm>
          <a:off x="1130300" y="576051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154737</xdr:rowOff>
    </xdr:from>
    <xdr:to>
      <xdr:col>24</xdr:col>
      <xdr:colOff>114300</xdr:colOff>
      <xdr:row>34</xdr:row>
      <xdr:rowOff>84887</xdr:rowOff>
    </xdr:to>
    <xdr:sp macro="" textlink="">
      <xdr:nvSpPr>
        <xdr:cNvPr id="78" name="楕円 77"/>
        <xdr:cNvSpPr/>
      </xdr:nvSpPr>
      <xdr:spPr>
        <a:xfrm>
          <a:off x="45847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6164</xdr:rowOff>
    </xdr:from>
    <xdr:ext cx="469744" cy="259045"/>
    <xdr:sp macro="" textlink="">
      <xdr:nvSpPr>
        <xdr:cNvPr id="79" name="議会費該当値テキスト"/>
        <xdr:cNvSpPr txBox="1"/>
      </xdr:nvSpPr>
      <xdr:spPr>
        <a:xfrm>
          <a:off x="4686300" y="56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128676</xdr:rowOff>
    </xdr:from>
    <xdr:to>
      <xdr:col>20</xdr:col>
      <xdr:colOff>38100</xdr:colOff>
      <xdr:row>34</xdr:row>
      <xdr:rowOff>58826</xdr:rowOff>
    </xdr:to>
    <xdr:sp macro="" textlink="">
      <xdr:nvSpPr>
        <xdr:cNvPr id="80" name="楕円 79"/>
        <xdr:cNvSpPr/>
      </xdr:nvSpPr>
      <xdr:spPr>
        <a:xfrm>
          <a:off x="3746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75353</xdr:rowOff>
    </xdr:from>
    <xdr:ext cx="469744" cy="259045"/>
    <xdr:sp macro="" textlink="">
      <xdr:nvSpPr>
        <xdr:cNvPr id="81" name="テキスト ボックス 80"/>
        <xdr:cNvSpPr txBox="1"/>
      </xdr:nvSpPr>
      <xdr:spPr>
        <a:xfrm>
          <a:off x="3562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41351</xdr:rowOff>
    </xdr:from>
    <xdr:to>
      <xdr:col>15</xdr:col>
      <xdr:colOff>101600</xdr:colOff>
      <xdr:row>33</xdr:row>
      <xdr:rowOff>142951</xdr:rowOff>
    </xdr:to>
    <xdr:sp macro="" textlink="">
      <xdr:nvSpPr>
        <xdr:cNvPr id="82" name="楕円 81"/>
        <xdr:cNvSpPr/>
      </xdr:nvSpPr>
      <xdr:spPr>
        <a:xfrm>
          <a:off x="2857500" y="56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159478</xdr:rowOff>
    </xdr:from>
    <xdr:ext cx="469744" cy="259045"/>
    <xdr:sp macro="" textlink="">
      <xdr:nvSpPr>
        <xdr:cNvPr id="83" name="テキスト ボックス 82"/>
        <xdr:cNvSpPr txBox="1"/>
      </xdr:nvSpPr>
      <xdr:spPr>
        <a:xfrm>
          <a:off x="2673428" y="54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63754</xdr:rowOff>
    </xdr:from>
    <xdr:to>
      <xdr:col>10</xdr:col>
      <xdr:colOff>165100</xdr:colOff>
      <xdr:row>33</xdr:row>
      <xdr:rowOff>165354</xdr:rowOff>
    </xdr:to>
    <xdr:sp macro="" textlink="">
      <xdr:nvSpPr>
        <xdr:cNvPr id="84" name="楕円 83"/>
        <xdr:cNvSpPr/>
      </xdr:nvSpPr>
      <xdr:spPr>
        <a:xfrm>
          <a:off x="1968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10431</xdr:rowOff>
    </xdr:from>
    <xdr:ext cx="469744" cy="259045"/>
    <xdr:sp macro="" textlink="">
      <xdr:nvSpPr>
        <xdr:cNvPr id="85" name="テキスト ボックス 84"/>
        <xdr:cNvSpPr txBox="1"/>
      </xdr:nvSpPr>
      <xdr:spPr>
        <a:xfrm>
          <a:off x="1784428"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51867</xdr:rowOff>
    </xdr:from>
    <xdr:to>
      <xdr:col>6</xdr:col>
      <xdr:colOff>38100</xdr:colOff>
      <xdr:row>33</xdr:row>
      <xdr:rowOff>153467</xdr:rowOff>
    </xdr:to>
    <xdr:sp macro="" textlink="">
      <xdr:nvSpPr>
        <xdr:cNvPr id="86" name="楕円 85"/>
        <xdr:cNvSpPr/>
      </xdr:nvSpPr>
      <xdr:spPr>
        <a:xfrm>
          <a:off x="1079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169994</xdr:rowOff>
    </xdr:from>
    <xdr:ext cx="469744" cy="259045"/>
    <xdr:sp macro="" textlink="">
      <xdr:nvSpPr>
        <xdr:cNvPr id="87" name="テキスト ボックス 86"/>
        <xdr:cNvSpPr txBox="1"/>
      </xdr:nvSpPr>
      <xdr:spPr>
        <a:xfrm>
          <a:off x="895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73775</xdr:rowOff>
    </xdr:from>
    <xdr:to>
      <xdr:col>24</xdr:col>
      <xdr:colOff>63500</xdr:colOff>
      <xdr:row>58</xdr:row>
      <xdr:rowOff>94844</xdr:rowOff>
    </xdr:to>
    <xdr:cxnSp macro="">
      <xdr:nvCxnSpPr>
        <xdr:cNvPr id="117" name="直線コネクタ 116"/>
        <xdr:cNvCxnSpPr/>
      </xdr:nvCxnSpPr>
      <xdr:spPr>
        <a:xfrm flipV="1">
          <a:off x="3797300" y="10017875"/>
          <a:ext cx="8382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75311</xdr:rowOff>
    </xdr:from>
    <xdr:to>
      <xdr:col>19</xdr:col>
      <xdr:colOff>177800</xdr:colOff>
      <xdr:row>58</xdr:row>
      <xdr:rowOff>94844</xdr:rowOff>
    </xdr:to>
    <xdr:cxnSp macro="">
      <xdr:nvCxnSpPr>
        <xdr:cNvPr id="120" name="直線コネクタ 119"/>
        <xdr:cNvCxnSpPr/>
      </xdr:nvCxnSpPr>
      <xdr:spPr>
        <a:xfrm>
          <a:off x="2908300" y="10019411"/>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68605</xdr:rowOff>
    </xdr:from>
    <xdr:to>
      <xdr:col>15</xdr:col>
      <xdr:colOff>50800</xdr:colOff>
      <xdr:row>58</xdr:row>
      <xdr:rowOff>75311</xdr:rowOff>
    </xdr:to>
    <xdr:cxnSp macro="">
      <xdr:nvCxnSpPr>
        <xdr:cNvPr id="123" name="直線コネクタ 122"/>
        <xdr:cNvCxnSpPr/>
      </xdr:nvCxnSpPr>
      <xdr:spPr>
        <a:xfrm>
          <a:off x="2019300" y="10012705"/>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61531</xdr:rowOff>
    </xdr:from>
    <xdr:to>
      <xdr:col>10</xdr:col>
      <xdr:colOff>114300</xdr:colOff>
      <xdr:row>58</xdr:row>
      <xdr:rowOff>68605</xdr:rowOff>
    </xdr:to>
    <xdr:cxnSp macro="">
      <xdr:nvCxnSpPr>
        <xdr:cNvPr id="126" name="直線コネクタ 125"/>
        <xdr:cNvCxnSpPr/>
      </xdr:nvCxnSpPr>
      <xdr:spPr>
        <a:xfrm>
          <a:off x="1130300" y="10005631"/>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22975</xdr:rowOff>
    </xdr:from>
    <xdr:to>
      <xdr:col>24</xdr:col>
      <xdr:colOff>114300</xdr:colOff>
      <xdr:row>58</xdr:row>
      <xdr:rowOff>124575</xdr:rowOff>
    </xdr:to>
    <xdr:sp macro="" textlink="">
      <xdr:nvSpPr>
        <xdr:cNvPr id="136" name="楕円 135"/>
        <xdr:cNvSpPr/>
      </xdr:nvSpPr>
      <xdr:spPr>
        <a:xfrm>
          <a:off x="4584700" y="99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1402</xdr:rowOff>
    </xdr:from>
    <xdr:ext cx="534377" cy="259045"/>
    <xdr:sp macro="" textlink="">
      <xdr:nvSpPr>
        <xdr:cNvPr id="137" name="総務費該当値テキスト"/>
        <xdr:cNvSpPr txBox="1"/>
      </xdr:nvSpPr>
      <xdr:spPr>
        <a:xfrm>
          <a:off x="4686300" y="99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44044</xdr:rowOff>
    </xdr:from>
    <xdr:to>
      <xdr:col>20</xdr:col>
      <xdr:colOff>38100</xdr:colOff>
      <xdr:row>58</xdr:row>
      <xdr:rowOff>145644</xdr:rowOff>
    </xdr:to>
    <xdr:sp macro="" textlink="">
      <xdr:nvSpPr>
        <xdr:cNvPr id="138" name="楕円 137"/>
        <xdr:cNvSpPr/>
      </xdr:nvSpPr>
      <xdr:spPr>
        <a:xfrm>
          <a:off x="3746500" y="99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136771</xdr:rowOff>
    </xdr:from>
    <xdr:ext cx="534377" cy="259045"/>
    <xdr:sp macro="" textlink="">
      <xdr:nvSpPr>
        <xdr:cNvPr id="139" name="テキスト ボックス 138"/>
        <xdr:cNvSpPr txBox="1"/>
      </xdr:nvSpPr>
      <xdr:spPr>
        <a:xfrm>
          <a:off x="3530111" y="100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24511</xdr:rowOff>
    </xdr:from>
    <xdr:to>
      <xdr:col>15</xdr:col>
      <xdr:colOff>101600</xdr:colOff>
      <xdr:row>58</xdr:row>
      <xdr:rowOff>126111</xdr:rowOff>
    </xdr:to>
    <xdr:sp macro="" textlink="">
      <xdr:nvSpPr>
        <xdr:cNvPr id="140" name="楕円 139"/>
        <xdr:cNvSpPr/>
      </xdr:nvSpPr>
      <xdr:spPr>
        <a:xfrm>
          <a:off x="2857500" y="99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117238</xdr:rowOff>
    </xdr:from>
    <xdr:ext cx="534377" cy="259045"/>
    <xdr:sp macro="" textlink="">
      <xdr:nvSpPr>
        <xdr:cNvPr id="141" name="テキスト ボックス 140"/>
        <xdr:cNvSpPr txBox="1"/>
      </xdr:nvSpPr>
      <xdr:spPr>
        <a:xfrm>
          <a:off x="2641111" y="1006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17805</xdr:rowOff>
    </xdr:from>
    <xdr:to>
      <xdr:col>10</xdr:col>
      <xdr:colOff>165100</xdr:colOff>
      <xdr:row>58</xdr:row>
      <xdr:rowOff>119405</xdr:rowOff>
    </xdr:to>
    <xdr:sp macro="" textlink="">
      <xdr:nvSpPr>
        <xdr:cNvPr id="142" name="楕円 141"/>
        <xdr:cNvSpPr/>
      </xdr:nvSpPr>
      <xdr:spPr>
        <a:xfrm>
          <a:off x="1968500" y="99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110532</xdr:rowOff>
    </xdr:from>
    <xdr:ext cx="534377" cy="259045"/>
    <xdr:sp macro="" textlink="">
      <xdr:nvSpPr>
        <xdr:cNvPr id="143" name="テキスト ボックス 142"/>
        <xdr:cNvSpPr txBox="1"/>
      </xdr:nvSpPr>
      <xdr:spPr>
        <a:xfrm>
          <a:off x="1752111" y="100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10731</xdr:rowOff>
    </xdr:from>
    <xdr:to>
      <xdr:col>6</xdr:col>
      <xdr:colOff>38100</xdr:colOff>
      <xdr:row>58</xdr:row>
      <xdr:rowOff>112331</xdr:rowOff>
    </xdr:to>
    <xdr:sp macro="" textlink="">
      <xdr:nvSpPr>
        <xdr:cNvPr id="144" name="楕円 143"/>
        <xdr:cNvSpPr/>
      </xdr:nvSpPr>
      <xdr:spPr>
        <a:xfrm>
          <a:off x="1079500" y="99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103458</xdr:rowOff>
    </xdr:from>
    <xdr:ext cx="534377" cy="259045"/>
    <xdr:sp macro="" textlink="">
      <xdr:nvSpPr>
        <xdr:cNvPr id="145" name="テキスト ボックス 144"/>
        <xdr:cNvSpPr txBox="1"/>
      </xdr:nvSpPr>
      <xdr:spPr>
        <a:xfrm>
          <a:off x="863111" y="100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162903</xdr:rowOff>
    </xdr:from>
    <xdr:to>
      <xdr:col>24</xdr:col>
      <xdr:colOff>63500</xdr:colOff>
      <xdr:row>73</xdr:row>
      <xdr:rowOff>2540</xdr:rowOff>
    </xdr:to>
    <xdr:cxnSp macro="">
      <xdr:nvCxnSpPr>
        <xdr:cNvPr id="175" name="直線コネクタ 174"/>
        <xdr:cNvCxnSpPr/>
      </xdr:nvCxnSpPr>
      <xdr:spPr>
        <a:xfrm flipV="1">
          <a:off x="3797300" y="12507303"/>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160515</xdr:rowOff>
    </xdr:from>
    <xdr:to>
      <xdr:col>19</xdr:col>
      <xdr:colOff>177800</xdr:colOff>
      <xdr:row>73</xdr:row>
      <xdr:rowOff>2540</xdr:rowOff>
    </xdr:to>
    <xdr:cxnSp macro="">
      <xdr:nvCxnSpPr>
        <xdr:cNvPr id="178" name="直線コネクタ 177"/>
        <xdr:cNvCxnSpPr/>
      </xdr:nvCxnSpPr>
      <xdr:spPr>
        <a:xfrm>
          <a:off x="2908300" y="12504915"/>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160515</xdr:rowOff>
    </xdr:from>
    <xdr:to>
      <xdr:col>15</xdr:col>
      <xdr:colOff>50800</xdr:colOff>
      <xdr:row>73</xdr:row>
      <xdr:rowOff>6794</xdr:rowOff>
    </xdr:to>
    <xdr:cxnSp macro="">
      <xdr:nvCxnSpPr>
        <xdr:cNvPr id="181" name="直線コネクタ 180"/>
        <xdr:cNvCxnSpPr/>
      </xdr:nvCxnSpPr>
      <xdr:spPr>
        <a:xfrm flipV="1">
          <a:off x="2019300" y="1250491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68884</xdr:rowOff>
    </xdr:from>
    <xdr:to>
      <xdr:col>15</xdr:col>
      <xdr:colOff>101600</xdr:colOff>
      <xdr:row>77</xdr:row>
      <xdr:rowOff>170484</xdr:rowOff>
    </xdr:to>
    <xdr:sp macro="" textlink="">
      <xdr:nvSpPr>
        <xdr:cNvPr id="182" name="フローチャート: 判断 181"/>
        <xdr:cNvSpPr/>
      </xdr:nvSpPr>
      <xdr:spPr>
        <a:xfrm>
          <a:off x="2857500" y="1327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161611</xdr:rowOff>
    </xdr:from>
    <xdr:ext cx="599010" cy="259045"/>
    <xdr:sp macro="" textlink="">
      <xdr:nvSpPr>
        <xdr:cNvPr id="183" name="テキスト ボックス 182"/>
        <xdr:cNvSpPr txBox="1"/>
      </xdr:nvSpPr>
      <xdr:spPr>
        <a:xfrm>
          <a:off x="2608795" y="1336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6794</xdr:rowOff>
    </xdr:from>
    <xdr:to>
      <xdr:col>10</xdr:col>
      <xdr:colOff>114300</xdr:colOff>
      <xdr:row>73</xdr:row>
      <xdr:rowOff>158953</xdr:rowOff>
    </xdr:to>
    <xdr:cxnSp macro="">
      <xdr:nvCxnSpPr>
        <xdr:cNvPr id="184" name="直線コネクタ 183"/>
        <xdr:cNvCxnSpPr/>
      </xdr:nvCxnSpPr>
      <xdr:spPr>
        <a:xfrm flipV="1">
          <a:off x="1130300" y="12522644"/>
          <a:ext cx="889000" cy="1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112103</xdr:rowOff>
    </xdr:from>
    <xdr:to>
      <xdr:col>24</xdr:col>
      <xdr:colOff>114300</xdr:colOff>
      <xdr:row>73</xdr:row>
      <xdr:rowOff>42253</xdr:rowOff>
    </xdr:to>
    <xdr:sp macro="" textlink="">
      <xdr:nvSpPr>
        <xdr:cNvPr id="194" name="楕円 193"/>
        <xdr:cNvSpPr/>
      </xdr:nvSpPr>
      <xdr:spPr>
        <a:xfrm>
          <a:off x="4584700" y="12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134980</xdr:rowOff>
    </xdr:from>
    <xdr:ext cx="599010" cy="259045"/>
    <xdr:sp macro="" textlink="">
      <xdr:nvSpPr>
        <xdr:cNvPr id="195" name="民生費該当値テキスト"/>
        <xdr:cNvSpPr txBox="1"/>
      </xdr:nvSpPr>
      <xdr:spPr>
        <a:xfrm>
          <a:off x="4686300" y="1230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123190</xdr:rowOff>
    </xdr:from>
    <xdr:to>
      <xdr:col>20</xdr:col>
      <xdr:colOff>38100</xdr:colOff>
      <xdr:row>73</xdr:row>
      <xdr:rowOff>53340</xdr:rowOff>
    </xdr:to>
    <xdr:sp macro="" textlink="">
      <xdr:nvSpPr>
        <xdr:cNvPr id="196" name="楕円 195"/>
        <xdr:cNvSpPr/>
      </xdr:nvSpPr>
      <xdr:spPr>
        <a:xfrm>
          <a:off x="3746500" y="124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69867</xdr:rowOff>
    </xdr:from>
    <xdr:ext cx="599010" cy="259045"/>
    <xdr:sp macro="" textlink="">
      <xdr:nvSpPr>
        <xdr:cNvPr id="197" name="テキスト ボックス 196"/>
        <xdr:cNvSpPr txBox="1"/>
      </xdr:nvSpPr>
      <xdr:spPr>
        <a:xfrm>
          <a:off x="3497795" y="122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109715</xdr:rowOff>
    </xdr:from>
    <xdr:to>
      <xdr:col>15</xdr:col>
      <xdr:colOff>101600</xdr:colOff>
      <xdr:row>73</xdr:row>
      <xdr:rowOff>39865</xdr:rowOff>
    </xdr:to>
    <xdr:sp macro="" textlink="">
      <xdr:nvSpPr>
        <xdr:cNvPr id="198" name="楕円 197"/>
        <xdr:cNvSpPr/>
      </xdr:nvSpPr>
      <xdr:spPr>
        <a:xfrm>
          <a:off x="2857500" y="124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56392</xdr:rowOff>
    </xdr:from>
    <xdr:ext cx="599010" cy="259045"/>
    <xdr:sp macro="" textlink="">
      <xdr:nvSpPr>
        <xdr:cNvPr id="199" name="テキスト ボックス 198"/>
        <xdr:cNvSpPr txBox="1"/>
      </xdr:nvSpPr>
      <xdr:spPr>
        <a:xfrm>
          <a:off x="2608795" y="1222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127444</xdr:rowOff>
    </xdr:from>
    <xdr:to>
      <xdr:col>10</xdr:col>
      <xdr:colOff>165100</xdr:colOff>
      <xdr:row>73</xdr:row>
      <xdr:rowOff>57594</xdr:rowOff>
    </xdr:to>
    <xdr:sp macro="" textlink="">
      <xdr:nvSpPr>
        <xdr:cNvPr id="200" name="楕円 199"/>
        <xdr:cNvSpPr/>
      </xdr:nvSpPr>
      <xdr:spPr>
        <a:xfrm>
          <a:off x="1968500" y="124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74121</xdr:rowOff>
    </xdr:from>
    <xdr:ext cx="599010" cy="259045"/>
    <xdr:sp macro="" textlink="">
      <xdr:nvSpPr>
        <xdr:cNvPr id="201" name="テキスト ボックス 200"/>
        <xdr:cNvSpPr txBox="1"/>
      </xdr:nvSpPr>
      <xdr:spPr>
        <a:xfrm>
          <a:off x="1719795" y="122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108153</xdr:rowOff>
    </xdr:from>
    <xdr:to>
      <xdr:col>6</xdr:col>
      <xdr:colOff>38100</xdr:colOff>
      <xdr:row>74</xdr:row>
      <xdr:rowOff>38303</xdr:rowOff>
    </xdr:to>
    <xdr:sp macro="" textlink="">
      <xdr:nvSpPr>
        <xdr:cNvPr id="202" name="楕円 201"/>
        <xdr:cNvSpPr/>
      </xdr:nvSpPr>
      <xdr:spPr>
        <a:xfrm>
          <a:off x="1079500" y="12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54830</xdr:rowOff>
    </xdr:from>
    <xdr:ext cx="599010" cy="259045"/>
    <xdr:sp macro="" textlink="">
      <xdr:nvSpPr>
        <xdr:cNvPr id="203" name="テキスト ボックス 202"/>
        <xdr:cNvSpPr txBox="1"/>
      </xdr:nvSpPr>
      <xdr:spPr>
        <a:xfrm>
          <a:off x="830795" y="1239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43562</xdr:rowOff>
    </xdr:from>
    <xdr:to>
      <xdr:col>24</xdr:col>
      <xdr:colOff>63500</xdr:colOff>
      <xdr:row>97</xdr:row>
      <xdr:rowOff>51028</xdr:rowOff>
    </xdr:to>
    <xdr:cxnSp macro="">
      <xdr:nvCxnSpPr>
        <xdr:cNvPr id="232" name="直線コネクタ 231"/>
        <xdr:cNvCxnSpPr/>
      </xdr:nvCxnSpPr>
      <xdr:spPr>
        <a:xfrm>
          <a:off x="3797300" y="16674212"/>
          <a:ext cx="8382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43562</xdr:rowOff>
    </xdr:from>
    <xdr:to>
      <xdr:col>19</xdr:col>
      <xdr:colOff>177800</xdr:colOff>
      <xdr:row>97</xdr:row>
      <xdr:rowOff>67311</xdr:rowOff>
    </xdr:to>
    <xdr:cxnSp macro="">
      <xdr:nvCxnSpPr>
        <xdr:cNvPr id="235" name="直線コネクタ 234"/>
        <xdr:cNvCxnSpPr/>
      </xdr:nvCxnSpPr>
      <xdr:spPr>
        <a:xfrm flipV="1">
          <a:off x="2908300" y="1667421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67311</xdr:rowOff>
    </xdr:from>
    <xdr:to>
      <xdr:col>15</xdr:col>
      <xdr:colOff>50800</xdr:colOff>
      <xdr:row>97</xdr:row>
      <xdr:rowOff>76161</xdr:rowOff>
    </xdr:to>
    <xdr:cxnSp macro="">
      <xdr:nvCxnSpPr>
        <xdr:cNvPr id="238" name="直線コネクタ 237"/>
        <xdr:cNvCxnSpPr/>
      </xdr:nvCxnSpPr>
      <xdr:spPr>
        <a:xfrm flipV="1">
          <a:off x="2019300" y="16697961"/>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107544</xdr:rowOff>
    </xdr:from>
    <xdr:to>
      <xdr:col>15</xdr:col>
      <xdr:colOff>101600</xdr:colOff>
      <xdr:row>97</xdr:row>
      <xdr:rowOff>37694</xdr:rowOff>
    </xdr:to>
    <xdr:sp macro="" textlink="">
      <xdr:nvSpPr>
        <xdr:cNvPr id="239" name="フローチャート: 判断 238"/>
        <xdr:cNvSpPr/>
      </xdr:nvSpPr>
      <xdr:spPr>
        <a:xfrm>
          <a:off x="2857500" y="1656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54221</xdr:rowOff>
    </xdr:from>
    <xdr:ext cx="534377" cy="259045"/>
    <xdr:sp macro="" textlink="">
      <xdr:nvSpPr>
        <xdr:cNvPr id="240" name="テキスト ボックス 239"/>
        <xdr:cNvSpPr txBox="1"/>
      </xdr:nvSpPr>
      <xdr:spPr>
        <a:xfrm>
          <a:off x="2641111" y="163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67005</xdr:rowOff>
    </xdr:from>
    <xdr:to>
      <xdr:col>10</xdr:col>
      <xdr:colOff>114300</xdr:colOff>
      <xdr:row>97</xdr:row>
      <xdr:rowOff>76161</xdr:rowOff>
    </xdr:to>
    <xdr:cxnSp macro="">
      <xdr:nvCxnSpPr>
        <xdr:cNvPr id="241" name="直線コネクタ 240"/>
        <xdr:cNvCxnSpPr/>
      </xdr:nvCxnSpPr>
      <xdr:spPr>
        <a:xfrm>
          <a:off x="1130300" y="16697655"/>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228</xdr:rowOff>
    </xdr:from>
    <xdr:to>
      <xdr:col>24</xdr:col>
      <xdr:colOff>114300</xdr:colOff>
      <xdr:row>97</xdr:row>
      <xdr:rowOff>101828</xdr:rowOff>
    </xdr:to>
    <xdr:sp macro="" textlink="">
      <xdr:nvSpPr>
        <xdr:cNvPr id="251" name="楕円 250"/>
        <xdr:cNvSpPr/>
      </xdr:nvSpPr>
      <xdr:spPr>
        <a:xfrm>
          <a:off x="4584700" y="166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86605</xdr:rowOff>
    </xdr:from>
    <xdr:ext cx="534377" cy="259045"/>
    <xdr:sp macro="" textlink="">
      <xdr:nvSpPr>
        <xdr:cNvPr id="252" name="衛生費該当値テキスト"/>
        <xdr:cNvSpPr txBox="1"/>
      </xdr:nvSpPr>
      <xdr:spPr>
        <a:xfrm>
          <a:off x="4686300"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164212</xdr:rowOff>
    </xdr:from>
    <xdr:to>
      <xdr:col>20</xdr:col>
      <xdr:colOff>38100</xdr:colOff>
      <xdr:row>97</xdr:row>
      <xdr:rowOff>94362</xdr:rowOff>
    </xdr:to>
    <xdr:sp macro="" textlink="">
      <xdr:nvSpPr>
        <xdr:cNvPr id="253" name="楕円 252"/>
        <xdr:cNvSpPr/>
      </xdr:nvSpPr>
      <xdr:spPr>
        <a:xfrm>
          <a:off x="3746500" y="166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85489</xdr:rowOff>
    </xdr:from>
    <xdr:ext cx="534377" cy="259045"/>
    <xdr:sp macro="" textlink="">
      <xdr:nvSpPr>
        <xdr:cNvPr id="254" name="テキスト ボックス 253"/>
        <xdr:cNvSpPr txBox="1"/>
      </xdr:nvSpPr>
      <xdr:spPr>
        <a:xfrm>
          <a:off x="3530111" y="167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16511</xdr:rowOff>
    </xdr:from>
    <xdr:to>
      <xdr:col>15</xdr:col>
      <xdr:colOff>101600</xdr:colOff>
      <xdr:row>97</xdr:row>
      <xdr:rowOff>118111</xdr:rowOff>
    </xdr:to>
    <xdr:sp macro="" textlink="">
      <xdr:nvSpPr>
        <xdr:cNvPr id="255" name="楕円 254"/>
        <xdr:cNvSpPr/>
      </xdr:nvSpPr>
      <xdr:spPr>
        <a:xfrm>
          <a:off x="2857500" y="166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109238</xdr:rowOff>
    </xdr:from>
    <xdr:ext cx="534377" cy="259045"/>
    <xdr:sp macro="" textlink="">
      <xdr:nvSpPr>
        <xdr:cNvPr id="256" name="テキスト ボックス 255"/>
        <xdr:cNvSpPr txBox="1"/>
      </xdr:nvSpPr>
      <xdr:spPr>
        <a:xfrm>
          <a:off x="2641111" y="167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25361</xdr:rowOff>
    </xdr:from>
    <xdr:to>
      <xdr:col>10</xdr:col>
      <xdr:colOff>165100</xdr:colOff>
      <xdr:row>97</xdr:row>
      <xdr:rowOff>126961</xdr:rowOff>
    </xdr:to>
    <xdr:sp macro="" textlink="">
      <xdr:nvSpPr>
        <xdr:cNvPr id="257" name="楕円 256"/>
        <xdr:cNvSpPr/>
      </xdr:nvSpPr>
      <xdr:spPr>
        <a:xfrm>
          <a:off x="1968500" y="166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118088</xdr:rowOff>
    </xdr:from>
    <xdr:ext cx="534377" cy="259045"/>
    <xdr:sp macro="" textlink="">
      <xdr:nvSpPr>
        <xdr:cNvPr id="258" name="テキスト ボックス 257"/>
        <xdr:cNvSpPr txBox="1"/>
      </xdr:nvSpPr>
      <xdr:spPr>
        <a:xfrm>
          <a:off x="1752111" y="167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16205</xdr:rowOff>
    </xdr:from>
    <xdr:to>
      <xdr:col>6</xdr:col>
      <xdr:colOff>38100</xdr:colOff>
      <xdr:row>97</xdr:row>
      <xdr:rowOff>117805</xdr:rowOff>
    </xdr:to>
    <xdr:sp macro="" textlink="">
      <xdr:nvSpPr>
        <xdr:cNvPr id="259" name="楕円 258"/>
        <xdr:cNvSpPr/>
      </xdr:nvSpPr>
      <xdr:spPr>
        <a:xfrm>
          <a:off x="1079500" y="166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108932</xdr:rowOff>
    </xdr:from>
    <xdr:ext cx="534377" cy="259045"/>
    <xdr:sp macro="" textlink="">
      <xdr:nvSpPr>
        <xdr:cNvPr id="260" name="テキスト ボックス 259"/>
        <xdr:cNvSpPr txBox="1"/>
      </xdr:nvSpPr>
      <xdr:spPr>
        <a:xfrm>
          <a:off x="863111" y="167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10704</xdr:rowOff>
    </xdr:from>
    <xdr:to>
      <xdr:col>55</xdr:col>
      <xdr:colOff>0</xdr:colOff>
      <xdr:row>38</xdr:row>
      <xdr:rowOff>49240</xdr:rowOff>
    </xdr:to>
    <xdr:cxnSp macro="">
      <xdr:nvCxnSpPr>
        <xdr:cNvPr id="291" name="直線コネクタ 290"/>
        <xdr:cNvCxnSpPr/>
      </xdr:nvCxnSpPr>
      <xdr:spPr>
        <a:xfrm flipV="1">
          <a:off x="9639300" y="6525804"/>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156355</xdr:rowOff>
    </xdr:from>
    <xdr:to>
      <xdr:col>50</xdr:col>
      <xdr:colOff>114300</xdr:colOff>
      <xdr:row>38</xdr:row>
      <xdr:rowOff>49240</xdr:rowOff>
    </xdr:to>
    <xdr:cxnSp macro="">
      <xdr:nvCxnSpPr>
        <xdr:cNvPr id="294" name="直線コネクタ 293"/>
        <xdr:cNvCxnSpPr/>
      </xdr:nvCxnSpPr>
      <xdr:spPr>
        <a:xfrm>
          <a:off x="8750300" y="6500005"/>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154396</xdr:rowOff>
    </xdr:from>
    <xdr:to>
      <xdr:col>45</xdr:col>
      <xdr:colOff>177800</xdr:colOff>
      <xdr:row>37</xdr:row>
      <xdr:rowOff>156355</xdr:rowOff>
    </xdr:to>
    <xdr:cxnSp macro="">
      <xdr:nvCxnSpPr>
        <xdr:cNvPr id="297" name="直線コネクタ 296"/>
        <xdr:cNvCxnSpPr/>
      </xdr:nvCxnSpPr>
      <xdr:spPr>
        <a:xfrm>
          <a:off x="7861300" y="6498046"/>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160746</xdr:rowOff>
    </xdr:from>
    <xdr:to>
      <xdr:col>46</xdr:col>
      <xdr:colOff>38100</xdr:colOff>
      <xdr:row>38</xdr:row>
      <xdr:rowOff>90896</xdr:rowOff>
    </xdr:to>
    <xdr:sp macro="" textlink="">
      <xdr:nvSpPr>
        <xdr:cNvPr id="298" name="フローチャート: 判断 297"/>
        <xdr:cNvSpPr/>
      </xdr:nvSpPr>
      <xdr:spPr>
        <a:xfrm>
          <a:off x="8699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82023</xdr:rowOff>
    </xdr:from>
    <xdr:ext cx="378565" cy="259045"/>
    <xdr:sp macro="" textlink="">
      <xdr:nvSpPr>
        <xdr:cNvPr id="299" name="テキスト ボックス 298"/>
        <xdr:cNvSpPr txBox="1"/>
      </xdr:nvSpPr>
      <xdr:spPr>
        <a:xfrm>
          <a:off x="8561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154396</xdr:rowOff>
    </xdr:from>
    <xdr:to>
      <xdr:col>41</xdr:col>
      <xdr:colOff>50800</xdr:colOff>
      <xdr:row>38</xdr:row>
      <xdr:rowOff>2213</xdr:rowOff>
    </xdr:to>
    <xdr:cxnSp macro="">
      <xdr:nvCxnSpPr>
        <xdr:cNvPr id="300" name="直線コネクタ 299"/>
        <xdr:cNvCxnSpPr/>
      </xdr:nvCxnSpPr>
      <xdr:spPr>
        <a:xfrm flipV="1">
          <a:off x="6972300" y="6498046"/>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310" name="楕円 309"/>
        <xdr:cNvSpPr/>
      </xdr:nvSpPr>
      <xdr:spPr>
        <a:xfrm>
          <a:off x="104267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154231</xdr:rowOff>
    </xdr:from>
    <xdr:ext cx="378565" cy="259045"/>
    <xdr:sp macro="" textlink="">
      <xdr:nvSpPr>
        <xdr:cNvPr id="311" name="労働費該当値テキスト"/>
        <xdr:cNvSpPr txBox="1"/>
      </xdr:nvSpPr>
      <xdr:spPr>
        <a:xfrm>
          <a:off x="10528300" y="63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169890</xdr:rowOff>
    </xdr:from>
    <xdr:to>
      <xdr:col>50</xdr:col>
      <xdr:colOff>165100</xdr:colOff>
      <xdr:row>38</xdr:row>
      <xdr:rowOff>100040</xdr:rowOff>
    </xdr:to>
    <xdr:sp macro="" textlink="">
      <xdr:nvSpPr>
        <xdr:cNvPr id="312" name="楕円 311"/>
        <xdr:cNvSpPr/>
      </xdr:nvSpPr>
      <xdr:spPr>
        <a:xfrm>
          <a:off x="9588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91167</xdr:rowOff>
    </xdr:from>
    <xdr:ext cx="378565" cy="259045"/>
    <xdr:sp macro="" textlink="">
      <xdr:nvSpPr>
        <xdr:cNvPr id="313" name="テキスト ボックス 312"/>
        <xdr:cNvSpPr txBox="1"/>
      </xdr:nvSpPr>
      <xdr:spPr>
        <a:xfrm>
          <a:off x="9450017" y="660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105555</xdr:rowOff>
    </xdr:from>
    <xdr:to>
      <xdr:col>46</xdr:col>
      <xdr:colOff>38100</xdr:colOff>
      <xdr:row>38</xdr:row>
      <xdr:rowOff>35705</xdr:rowOff>
    </xdr:to>
    <xdr:sp macro="" textlink="">
      <xdr:nvSpPr>
        <xdr:cNvPr id="314" name="楕円 313"/>
        <xdr:cNvSpPr/>
      </xdr:nvSpPr>
      <xdr:spPr>
        <a:xfrm>
          <a:off x="8699500" y="64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52232</xdr:rowOff>
    </xdr:from>
    <xdr:ext cx="378565" cy="259045"/>
    <xdr:sp macro="" textlink="">
      <xdr:nvSpPr>
        <xdr:cNvPr id="315" name="テキスト ボックス 314"/>
        <xdr:cNvSpPr txBox="1"/>
      </xdr:nvSpPr>
      <xdr:spPr>
        <a:xfrm>
          <a:off x="8561017" y="622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103596</xdr:rowOff>
    </xdr:from>
    <xdr:to>
      <xdr:col>41</xdr:col>
      <xdr:colOff>101600</xdr:colOff>
      <xdr:row>38</xdr:row>
      <xdr:rowOff>33745</xdr:rowOff>
    </xdr:to>
    <xdr:sp macro="" textlink="">
      <xdr:nvSpPr>
        <xdr:cNvPr id="316" name="楕円 315"/>
        <xdr:cNvSpPr/>
      </xdr:nvSpPr>
      <xdr:spPr>
        <a:xfrm>
          <a:off x="7810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24873</xdr:rowOff>
    </xdr:from>
    <xdr:ext cx="378565" cy="259045"/>
    <xdr:sp macro="" textlink="">
      <xdr:nvSpPr>
        <xdr:cNvPr id="317" name="テキスト ボックス 316"/>
        <xdr:cNvSpPr txBox="1"/>
      </xdr:nvSpPr>
      <xdr:spPr>
        <a:xfrm>
          <a:off x="7672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122863</xdr:rowOff>
    </xdr:from>
    <xdr:to>
      <xdr:col>36</xdr:col>
      <xdr:colOff>165100</xdr:colOff>
      <xdr:row>38</xdr:row>
      <xdr:rowOff>53014</xdr:rowOff>
    </xdr:to>
    <xdr:sp macro="" textlink="">
      <xdr:nvSpPr>
        <xdr:cNvPr id="318" name="楕円 317"/>
        <xdr:cNvSpPr/>
      </xdr:nvSpPr>
      <xdr:spPr>
        <a:xfrm>
          <a:off x="6921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44140</xdr:rowOff>
    </xdr:from>
    <xdr:ext cx="378565" cy="259045"/>
    <xdr:sp macro="" textlink="">
      <xdr:nvSpPr>
        <xdr:cNvPr id="319" name="テキスト ボックス 318"/>
        <xdr:cNvSpPr txBox="1"/>
      </xdr:nvSpPr>
      <xdr:spPr>
        <a:xfrm>
          <a:off x="6783017" y="655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29514</xdr:rowOff>
    </xdr:from>
    <xdr:to>
      <xdr:col>55</xdr:col>
      <xdr:colOff>0</xdr:colOff>
      <xdr:row>59</xdr:row>
      <xdr:rowOff>31210</xdr:rowOff>
    </xdr:to>
    <xdr:cxnSp macro="">
      <xdr:nvCxnSpPr>
        <xdr:cNvPr id="348" name="直線コネクタ 347"/>
        <xdr:cNvCxnSpPr/>
      </xdr:nvCxnSpPr>
      <xdr:spPr>
        <a:xfrm flipV="1">
          <a:off x="9639300" y="10145064"/>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26238</xdr:rowOff>
    </xdr:from>
    <xdr:to>
      <xdr:col>50</xdr:col>
      <xdr:colOff>114300</xdr:colOff>
      <xdr:row>59</xdr:row>
      <xdr:rowOff>31210</xdr:rowOff>
    </xdr:to>
    <xdr:cxnSp macro="">
      <xdr:nvCxnSpPr>
        <xdr:cNvPr id="351" name="直線コネクタ 350"/>
        <xdr:cNvCxnSpPr/>
      </xdr:nvCxnSpPr>
      <xdr:spPr>
        <a:xfrm>
          <a:off x="8750300" y="1014178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26238</xdr:rowOff>
    </xdr:from>
    <xdr:to>
      <xdr:col>45</xdr:col>
      <xdr:colOff>177800</xdr:colOff>
      <xdr:row>59</xdr:row>
      <xdr:rowOff>31534</xdr:rowOff>
    </xdr:to>
    <xdr:cxnSp macro="">
      <xdr:nvCxnSpPr>
        <xdr:cNvPr id="354" name="直線コネクタ 353"/>
        <xdr:cNvCxnSpPr/>
      </xdr:nvCxnSpPr>
      <xdr:spPr>
        <a:xfrm flipV="1">
          <a:off x="7861300" y="1014178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47219</xdr:rowOff>
    </xdr:from>
    <xdr:to>
      <xdr:col>46</xdr:col>
      <xdr:colOff>38100</xdr:colOff>
      <xdr:row>58</xdr:row>
      <xdr:rowOff>148819</xdr:rowOff>
    </xdr:to>
    <xdr:sp macro="" textlink="">
      <xdr:nvSpPr>
        <xdr:cNvPr id="355" name="フローチャート: 判断 354"/>
        <xdr:cNvSpPr/>
      </xdr:nvSpPr>
      <xdr:spPr>
        <a:xfrm>
          <a:off x="8699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165346</xdr:rowOff>
    </xdr:from>
    <xdr:ext cx="469744" cy="259045"/>
    <xdr:sp macro="" textlink="">
      <xdr:nvSpPr>
        <xdr:cNvPr id="356" name="テキスト ボックス 355"/>
        <xdr:cNvSpPr txBox="1"/>
      </xdr:nvSpPr>
      <xdr:spPr>
        <a:xfrm>
          <a:off x="8515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31534</xdr:rowOff>
    </xdr:from>
    <xdr:to>
      <xdr:col>41</xdr:col>
      <xdr:colOff>50800</xdr:colOff>
      <xdr:row>59</xdr:row>
      <xdr:rowOff>35268</xdr:rowOff>
    </xdr:to>
    <xdr:cxnSp macro="">
      <xdr:nvCxnSpPr>
        <xdr:cNvPr id="357" name="直線コネクタ 356"/>
        <xdr:cNvCxnSpPr/>
      </xdr:nvCxnSpPr>
      <xdr:spPr>
        <a:xfrm flipV="1">
          <a:off x="6972300" y="1014708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150164</xdr:rowOff>
    </xdr:from>
    <xdr:to>
      <xdr:col>55</xdr:col>
      <xdr:colOff>50800</xdr:colOff>
      <xdr:row>59</xdr:row>
      <xdr:rowOff>80314</xdr:rowOff>
    </xdr:to>
    <xdr:sp macro="" textlink="">
      <xdr:nvSpPr>
        <xdr:cNvPr id="367" name="楕円 366"/>
        <xdr:cNvSpPr/>
      </xdr:nvSpPr>
      <xdr:spPr>
        <a:xfrm>
          <a:off x="104267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65091</xdr:rowOff>
    </xdr:from>
    <xdr:ext cx="378565" cy="259045"/>
    <xdr:sp macro="" textlink="">
      <xdr:nvSpPr>
        <xdr:cNvPr id="368" name="農林水産業費該当値テキスト"/>
        <xdr:cNvSpPr txBox="1"/>
      </xdr:nvSpPr>
      <xdr:spPr>
        <a:xfrm>
          <a:off x="10528300" y="1000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151860</xdr:rowOff>
    </xdr:from>
    <xdr:to>
      <xdr:col>50</xdr:col>
      <xdr:colOff>165100</xdr:colOff>
      <xdr:row>59</xdr:row>
      <xdr:rowOff>82010</xdr:rowOff>
    </xdr:to>
    <xdr:sp macro="" textlink="">
      <xdr:nvSpPr>
        <xdr:cNvPr id="369" name="楕円 368"/>
        <xdr:cNvSpPr/>
      </xdr:nvSpPr>
      <xdr:spPr>
        <a:xfrm>
          <a:off x="9588500" y="10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73137</xdr:rowOff>
    </xdr:from>
    <xdr:ext cx="378565" cy="259045"/>
    <xdr:sp macro="" textlink="">
      <xdr:nvSpPr>
        <xdr:cNvPr id="370" name="テキスト ボックス 369"/>
        <xdr:cNvSpPr txBox="1"/>
      </xdr:nvSpPr>
      <xdr:spPr>
        <a:xfrm>
          <a:off x="9450017" y="1018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146888</xdr:rowOff>
    </xdr:from>
    <xdr:to>
      <xdr:col>46</xdr:col>
      <xdr:colOff>38100</xdr:colOff>
      <xdr:row>59</xdr:row>
      <xdr:rowOff>77038</xdr:rowOff>
    </xdr:to>
    <xdr:sp macro="" textlink="">
      <xdr:nvSpPr>
        <xdr:cNvPr id="371" name="楕円 370"/>
        <xdr:cNvSpPr/>
      </xdr:nvSpPr>
      <xdr:spPr>
        <a:xfrm>
          <a:off x="86995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68165</xdr:rowOff>
    </xdr:from>
    <xdr:ext cx="378565" cy="259045"/>
    <xdr:sp macro="" textlink="">
      <xdr:nvSpPr>
        <xdr:cNvPr id="372" name="テキスト ボックス 371"/>
        <xdr:cNvSpPr txBox="1"/>
      </xdr:nvSpPr>
      <xdr:spPr>
        <a:xfrm>
          <a:off x="8561017" y="10183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152184</xdr:rowOff>
    </xdr:from>
    <xdr:to>
      <xdr:col>41</xdr:col>
      <xdr:colOff>101600</xdr:colOff>
      <xdr:row>59</xdr:row>
      <xdr:rowOff>82334</xdr:rowOff>
    </xdr:to>
    <xdr:sp macro="" textlink="">
      <xdr:nvSpPr>
        <xdr:cNvPr id="373" name="楕円 372"/>
        <xdr:cNvSpPr/>
      </xdr:nvSpPr>
      <xdr:spPr>
        <a:xfrm>
          <a:off x="7810500" y="100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73461</xdr:rowOff>
    </xdr:from>
    <xdr:ext cx="378565" cy="259045"/>
    <xdr:sp macro="" textlink="">
      <xdr:nvSpPr>
        <xdr:cNvPr id="374" name="テキスト ボックス 373"/>
        <xdr:cNvSpPr txBox="1"/>
      </xdr:nvSpPr>
      <xdr:spPr>
        <a:xfrm>
          <a:off x="7672017" y="10189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155918</xdr:rowOff>
    </xdr:from>
    <xdr:to>
      <xdr:col>36</xdr:col>
      <xdr:colOff>165100</xdr:colOff>
      <xdr:row>59</xdr:row>
      <xdr:rowOff>86068</xdr:rowOff>
    </xdr:to>
    <xdr:sp macro="" textlink="">
      <xdr:nvSpPr>
        <xdr:cNvPr id="375" name="楕円 374"/>
        <xdr:cNvSpPr/>
      </xdr:nvSpPr>
      <xdr:spPr>
        <a:xfrm>
          <a:off x="6921500" y="101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77195</xdr:rowOff>
    </xdr:from>
    <xdr:ext cx="378565" cy="259045"/>
    <xdr:sp macro="" textlink="">
      <xdr:nvSpPr>
        <xdr:cNvPr id="376" name="テキスト ボックス 375"/>
        <xdr:cNvSpPr txBox="1"/>
      </xdr:nvSpPr>
      <xdr:spPr>
        <a:xfrm>
          <a:off x="6783017" y="1019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163565</xdr:rowOff>
    </xdr:from>
    <xdr:to>
      <xdr:col>55</xdr:col>
      <xdr:colOff>0</xdr:colOff>
      <xdr:row>78</xdr:row>
      <xdr:rowOff>74481</xdr:rowOff>
    </xdr:to>
    <xdr:cxnSp macro="">
      <xdr:nvCxnSpPr>
        <xdr:cNvPr id="403" name="直線コネクタ 402"/>
        <xdr:cNvCxnSpPr/>
      </xdr:nvCxnSpPr>
      <xdr:spPr>
        <a:xfrm flipV="1">
          <a:off x="9639300" y="13365215"/>
          <a:ext cx="838200" cy="8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60878</xdr:rowOff>
    </xdr:from>
    <xdr:to>
      <xdr:col>50</xdr:col>
      <xdr:colOff>114300</xdr:colOff>
      <xdr:row>78</xdr:row>
      <xdr:rowOff>74481</xdr:rowOff>
    </xdr:to>
    <xdr:cxnSp macro="">
      <xdr:nvCxnSpPr>
        <xdr:cNvPr id="406" name="直線コネクタ 405"/>
        <xdr:cNvCxnSpPr/>
      </xdr:nvCxnSpPr>
      <xdr:spPr>
        <a:xfrm>
          <a:off x="8750300" y="13433978"/>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60878</xdr:rowOff>
    </xdr:from>
    <xdr:to>
      <xdr:col>45</xdr:col>
      <xdr:colOff>177800</xdr:colOff>
      <xdr:row>78</xdr:row>
      <xdr:rowOff>82505</xdr:rowOff>
    </xdr:to>
    <xdr:cxnSp macro="">
      <xdr:nvCxnSpPr>
        <xdr:cNvPr id="409" name="直線コネクタ 408"/>
        <xdr:cNvCxnSpPr/>
      </xdr:nvCxnSpPr>
      <xdr:spPr>
        <a:xfrm flipV="1">
          <a:off x="7861300" y="13433978"/>
          <a:ext cx="889000" cy="2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118366</xdr:rowOff>
    </xdr:from>
    <xdr:to>
      <xdr:col>46</xdr:col>
      <xdr:colOff>38100</xdr:colOff>
      <xdr:row>78</xdr:row>
      <xdr:rowOff>48516</xdr:rowOff>
    </xdr:to>
    <xdr:sp macro="" textlink="">
      <xdr:nvSpPr>
        <xdr:cNvPr id="410" name="フローチャート: 判断 409"/>
        <xdr:cNvSpPr/>
      </xdr:nvSpPr>
      <xdr:spPr>
        <a:xfrm>
          <a:off x="8699500" y="1332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65043</xdr:rowOff>
    </xdr:from>
    <xdr:ext cx="469744" cy="259045"/>
    <xdr:sp macro="" textlink="">
      <xdr:nvSpPr>
        <xdr:cNvPr id="411" name="テキスト ボックス 410"/>
        <xdr:cNvSpPr txBox="1"/>
      </xdr:nvSpPr>
      <xdr:spPr>
        <a:xfrm>
          <a:off x="8515428" y="1309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76744</xdr:rowOff>
    </xdr:from>
    <xdr:to>
      <xdr:col>41</xdr:col>
      <xdr:colOff>50800</xdr:colOff>
      <xdr:row>78</xdr:row>
      <xdr:rowOff>82505</xdr:rowOff>
    </xdr:to>
    <xdr:cxnSp macro="">
      <xdr:nvCxnSpPr>
        <xdr:cNvPr id="412" name="直線コネクタ 411"/>
        <xdr:cNvCxnSpPr/>
      </xdr:nvCxnSpPr>
      <xdr:spPr>
        <a:xfrm>
          <a:off x="6972300" y="13449844"/>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112765</xdr:rowOff>
    </xdr:from>
    <xdr:to>
      <xdr:col>55</xdr:col>
      <xdr:colOff>50800</xdr:colOff>
      <xdr:row>78</xdr:row>
      <xdr:rowOff>42915</xdr:rowOff>
    </xdr:to>
    <xdr:sp macro="" textlink="">
      <xdr:nvSpPr>
        <xdr:cNvPr id="422" name="楕円 421"/>
        <xdr:cNvSpPr/>
      </xdr:nvSpPr>
      <xdr:spPr>
        <a:xfrm>
          <a:off x="104267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91192</xdr:rowOff>
    </xdr:from>
    <xdr:ext cx="469744" cy="259045"/>
    <xdr:sp macro="" textlink="">
      <xdr:nvSpPr>
        <xdr:cNvPr id="423" name="商工費該当値テキスト"/>
        <xdr:cNvSpPr txBox="1"/>
      </xdr:nvSpPr>
      <xdr:spPr>
        <a:xfrm>
          <a:off x="10528300" y="132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23681</xdr:rowOff>
    </xdr:from>
    <xdr:to>
      <xdr:col>50</xdr:col>
      <xdr:colOff>165100</xdr:colOff>
      <xdr:row>78</xdr:row>
      <xdr:rowOff>125281</xdr:rowOff>
    </xdr:to>
    <xdr:sp macro="" textlink="">
      <xdr:nvSpPr>
        <xdr:cNvPr id="424" name="楕円 423"/>
        <xdr:cNvSpPr/>
      </xdr:nvSpPr>
      <xdr:spPr>
        <a:xfrm>
          <a:off x="9588500" y="133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116408</xdr:rowOff>
    </xdr:from>
    <xdr:ext cx="469744" cy="259045"/>
    <xdr:sp macro="" textlink="">
      <xdr:nvSpPr>
        <xdr:cNvPr id="425" name="テキスト ボックス 424"/>
        <xdr:cNvSpPr txBox="1"/>
      </xdr:nvSpPr>
      <xdr:spPr>
        <a:xfrm>
          <a:off x="9404428" y="1348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10078</xdr:rowOff>
    </xdr:from>
    <xdr:to>
      <xdr:col>46</xdr:col>
      <xdr:colOff>38100</xdr:colOff>
      <xdr:row>78</xdr:row>
      <xdr:rowOff>111678</xdr:rowOff>
    </xdr:to>
    <xdr:sp macro="" textlink="">
      <xdr:nvSpPr>
        <xdr:cNvPr id="426" name="楕円 425"/>
        <xdr:cNvSpPr/>
      </xdr:nvSpPr>
      <xdr:spPr>
        <a:xfrm>
          <a:off x="8699500" y="133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102805</xdr:rowOff>
    </xdr:from>
    <xdr:ext cx="469744" cy="259045"/>
    <xdr:sp macro="" textlink="">
      <xdr:nvSpPr>
        <xdr:cNvPr id="427" name="テキスト ボックス 426"/>
        <xdr:cNvSpPr txBox="1"/>
      </xdr:nvSpPr>
      <xdr:spPr>
        <a:xfrm>
          <a:off x="8515428" y="1347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31705</xdr:rowOff>
    </xdr:from>
    <xdr:to>
      <xdr:col>41</xdr:col>
      <xdr:colOff>101600</xdr:colOff>
      <xdr:row>78</xdr:row>
      <xdr:rowOff>133305</xdr:rowOff>
    </xdr:to>
    <xdr:sp macro="" textlink="">
      <xdr:nvSpPr>
        <xdr:cNvPr id="428" name="楕円 427"/>
        <xdr:cNvSpPr/>
      </xdr:nvSpPr>
      <xdr:spPr>
        <a:xfrm>
          <a:off x="7810500" y="134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124432</xdr:rowOff>
    </xdr:from>
    <xdr:ext cx="469744" cy="259045"/>
    <xdr:sp macro="" textlink="">
      <xdr:nvSpPr>
        <xdr:cNvPr id="429" name="テキスト ボックス 428"/>
        <xdr:cNvSpPr txBox="1"/>
      </xdr:nvSpPr>
      <xdr:spPr>
        <a:xfrm>
          <a:off x="7626428" y="134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25944</xdr:rowOff>
    </xdr:from>
    <xdr:to>
      <xdr:col>36</xdr:col>
      <xdr:colOff>165100</xdr:colOff>
      <xdr:row>78</xdr:row>
      <xdr:rowOff>127544</xdr:rowOff>
    </xdr:to>
    <xdr:sp macro="" textlink="">
      <xdr:nvSpPr>
        <xdr:cNvPr id="430" name="楕円 429"/>
        <xdr:cNvSpPr/>
      </xdr:nvSpPr>
      <xdr:spPr>
        <a:xfrm>
          <a:off x="6921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118671</xdr:rowOff>
    </xdr:from>
    <xdr:ext cx="469744" cy="259045"/>
    <xdr:sp macro="" textlink="">
      <xdr:nvSpPr>
        <xdr:cNvPr id="431" name="テキスト ボックス 430"/>
        <xdr:cNvSpPr txBox="1"/>
      </xdr:nvSpPr>
      <xdr:spPr>
        <a:xfrm>
          <a:off x="6737428" y="134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28808</xdr:rowOff>
    </xdr:from>
    <xdr:to>
      <xdr:col>55</xdr:col>
      <xdr:colOff>0</xdr:colOff>
      <xdr:row>97</xdr:row>
      <xdr:rowOff>35589</xdr:rowOff>
    </xdr:to>
    <xdr:cxnSp macro="">
      <xdr:nvCxnSpPr>
        <xdr:cNvPr id="462" name="直線コネクタ 461"/>
        <xdr:cNvCxnSpPr/>
      </xdr:nvCxnSpPr>
      <xdr:spPr>
        <a:xfrm flipV="1">
          <a:off x="9639300" y="16659458"/>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35589</xdr:rowOff>
    </xdr:from>
    <xdr:to>
      <xdr:col>50</xdr:col>
      <xdr:colOff>114300</xdr:colOff>
      <xdr:row>97</xdr:row>
      <xdr:rowOff>104854</xdr:rowOff>
    </xdr:to>
    <xdr:cxnSp macro="">
      <xdr:nvCxnSpPr>
        <xdr:cNvPr id="465" name="直線コネクタ 464"/>
        <xdr:cNvCxnSpPr/>
      </xdr:nvCxnSpPr>
      <xdr:spPr>
        <a:xfrm flipV="1">
          <a:off x="8750300" y="16666239"/>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64621</xdr:rowOff>
    </xdr:from>
    <xdr:to>
      <xdr:col>45</xdr:col>
      <xdr:colOff>177800</xdr:colOff>
      <xdr:row>97</xdr:row>
      <xdr:rowOff>104854</xdr:rowOff>
    </xdr:to>
    <xdr:cxnSp macro="">
      <xdr:nvCxnSpPr>
        <xdr:cNvPr id="468" name="直線コネクタ 467"/>
        <xdr:cNvCxnSpPr/>
      </xdr:nvCxnSpPr>
      <xdr:spPr>
        <a:xfrm>
          <a:off x="7861300" y="16695271"/>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113861</xdr:rowOff>
    </xdr:from>
    <xdr:to>
      <xdr:col>46</xdr:col>
      <xdr:colOff>38100</xdr:colOff>
      <xdr:row>97</xdr:row>
      <xdr:rowOff>44011</xdr:rowOff>
    </xdr:to>
    <xdr:sp macro="" textlink="">
      <xdr:nvSpPr>
        <xdr:cNvPr id="469" name="フローチャート: 判断 468"/>
        <xdr:cNvSpPr/>
      </xdr:nvSpPr>
      <xdr:spPr>
        <a:xfrm>
          <a:off x="8699500" y="1657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60538</xdr:rowOff>
    </xdr:from>
    <xdr:ext cx="534377" cy="259045"/>
    <xdr:sp macro="" textlink="">
      <xdr:nvSpPr>
        <xdr:cNvPr id="470" name="テキスト ボックス 469"/>
        <xdr:cNvSpPr txBox="1"/>
      </xdr:nvSpPr>
      <xdr:spPr>
        <a:xfrm>
          <a:off x="8483111" y="163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64621</xdr:rowOff>
    </xdr:from>
    <xdr:to>
      <xdr:col>41</xdr:col>
      <xdr:colOff>50800</xdr:colOff>
      <xdr:row>97</xdr:row>
      <xdr:rowOff>136457</xdr:rowOff>
    </xdr:to>
    <xdr:cxnSp macro="">
      <xdr:nvCxnSpPr>
        <xdr:cNvPr id="471" name="直線コネクタ 470"/>
        <xdr:cNvCxnSpPr/>
      </xdr:nvCxnSpPr>
      <xdr:spPr>
        <a:xfrm flipV="1">
          <a:off x="6972300" y="16695271"/>
          <a:ext cx="889000" cy="7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149458</xdr:rowOff>
    </xdr:from>
    <xdr:to>
      <xdr:col>55</xdr:col>
      <xdr:colOff>50800</xdr:colOff>
      <xdr:row>97</xdr:row>
      <xdr:rowOff>79608</xdr:rowOff>
    </xdr:to>
    <xdr:sp macro="" textlink="">
      <xdr:nvSpPr>
        <xdr:cNvPr id="481" name="楕円 480"/>
        <xdr:cNvSpPr/>
      </xdr:nvSpPr>
      <xdr:spPr>
        <a:xfrm>
          <a:off x="10426700" y="166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127885</xdr:rowOff>
    </xdr:from>
    <xdr:ext cx="534377" cy="259045"/>
    <xdr:sp macro="" textlink="">
      <xdr:nvSpPr>
        <xdr:cNvPr id="482" name="土木費該当値テキスト"/>
        <xdr:cNvSpPr txBox="1"/>
      </xdr:nvSpPr>
      <xdr:spPr>
        <a:xfrm>
          <a:off x="10528300" y="1658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156239</xdr:rowOff>
    </xdr:from>
    <xdr:to>
      <xdr:col>50</xdr:col>
      <xdr:colOff>165100</xdr:colOff>
      <xdr:row>97</xdr:row>
      <xdr:rowOff>86389</xdr:rowOff>
    </xdr:to>
    <xdr:sp macro="" textlink="">
      <xdr:nvSpPr>
        <xdr:cNvPr id="483" name="楕円 482"/>
        <xdr:cNvSpPr/>
      </xdr:nvSpPr>
      <xdr:spPr>
        <a:xfrm>
          <a:off x="9588500" y="166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77516</xdr:rowOff>
    </xdr:from>
    <xdr:ext cx="534377" cy="259045"/>
    <xdr:sp macro="" textlink="">
      <xdr:nvSpPr>
        <xdr:cNvPr id="484" name="テキスト ボックス 483"/>
        <xdr:cNvSpPr txBox="1"/>
      </xdr:nvSpPr>
      <xdr:spPr>
        <a:xfrm>
          <a:off x="9372111" y="167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54054</xdr:rowOff>
    </xdr:from>
    <xdr:to>
      <xdr:col>46</xdr:col>
      <xdr:colOff>38100</xdr:colOff>
      <xdr:row>97</xdr:row>
      <xdr:rowOff>155654</xdr:rowOff>
    </xdr:to>
    <xdr:sp macro="" textlink="">
      <xdr:nvSpPr>
        <xdr:cNvPr id="485" name="楕円 484"/>
        <xdr:cNvSpPr/>
      </xdr:nvSpPr>
      <xdr:spPr>
        <a:xfrm>
          <a:off x="8699500" y="166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146781</xdr:rowOff>
    </xdr:from>
    <xdr:ext cx="534377" cy="259045"/>
    <xdr:sp macro="" textlink="">
      <xdr:nvSpPr>
        <xdr:cNvPr id="486" name="テキスト ボックス 485"/>
        <xdr:cNvSpPr txBox="1"/>
      </xdr:nvSpPr>
      <xdr:spPr>
        <a:xfrm>
          <a:off x="8483111" y="167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13821</xdr:rowOff>
    </xdr:from>
    <xdr:to>
      <xdr:col>41</xdr:col>
      <xdr:colOff>101600</xdr:colOff>
      <xdr:row>97</xdr:row>
      <xdr:rowOff>115421</xdr:rowOff>
    </xdr:to>
    <xdr:sp macro="" textlink="">
      <xdr:nvSpPr>
        <xdr:cNvPr id="487" name="楕円 486"/>
        <xdr:cNvSpPr/>
      </xdr:nvSpPr>
      <xdr:spPr>
        <a:xfrm>
          <a:off x="7810500" y="166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106548</xdr:rowOff>
    </xdr:from>
    <xdr:ext cx="534377" cy="259045"/>
    <xdr:sp macro="" textlink="">
      <xdr:nvSpPr>
        <xdr:cNvPr id="488" name="テキスト ボックス 487"/>
        <xdr:cNvSpPr txBox="1"/>
      </xdr:nvSpPr>
      <xdr:spPr>
        <a:xfrm>
          <a:off x="7594111" y="167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85657</xdr:rowOff>
    </xdr:from>
    <xdr:to>
      <xdr:col>36</xdr:col>
      <xdr:colOff>165100</xdr:colOff>
      <xdr:row>98</xdr:row>
      <xdr:rowOff>15807</xdr:rowOff>
    </xdr:to>
    <xdr:sp macro="" textlink="">
      <xdr:nvSpPr>
        <xdr:cNvPr id="489" name="楕円 488"/>
        <xdr:cNvSpPr/>
      </xdr:nvSpPr>
      <xdr:spPr>
        <a:xfrm>
          <a:off x="6921500" y="16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6934</xdr:rowOff>
    </xdr:from>
    <xdr:ext cx="534377" cy="259045"/>
    <xdr:sp macro="" textlink="">
      <xdr:nvSpPr>
        <xdr:cNvPr id="490" name="テキスト ボックス 489"/>
        <xdr:cNvSpPr txBox="1"/>
      </xdr:nvSpPr>
      <xdr:spPr>
        <a:xfrm>
          <a:off x="6705111" y="168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160457</xdr:rowOff>
    </xdr:from>
    <xdr:to>
      <xdr:col>85</xdr:col>
      <xdr:colOff>127000</xdr:colOff>
      <xdr:row>38</xdr:row>
      <xdr:rowOff>1077</xdr:rowOff>
    </xdr:to>
    <xdr:cxnSp macro="">
      <xdr:nvCxnSpPr>
        <xdr:cNvPr id="518" name="直線コネクタ 517"/>
        <xdr:cNvCxnSpPr/>
      </xdr:nvCxnSpPr>
      <xdr:spPr>
        <a:xfrm>
          <a:off x="15481300" y="6504107"/>
          <a:ext cx="8382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152913</xdr:rowOff>
    </xdr:from>
    <xdr:to>
      <xdr:col>81</xdr:col>
      <xdr:colOff>50800</xdr:colOff>
      <xdr:row>37</xdr:row>
      <xdr:rowOff>160457</xdr:rowOff>
    </xdr:to>
    <xdr:cxnSp macro="">
      <xdr:nvCxnSpPr>
        <xdr:cNvPr id="521" name="直線コネクタ 520"/>
        <xdr:cNvCxnSpPr/>
      </xdr:nvCxnSpPr>
      <xdr:spPr>
        <a:xfrm>
          <a:off x="14592300" y="649656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84470</xdr:rowOff>
    </xdr:from>
    <xdr:to>
      <xdr:col>76</xdr:col>
      <xdr:colOff>114300</xdr:colOff>
      <xdr:row>37</xdr:row>
      <xdr:rowOff>152913</xdr:rowOff>
    </xdr:to>
    <xdr:cxnSp macro="">
      <xdr:nvCxnSpPr>
        <xdr:cNvPr id="524" name="直線コネクタ 523"/>
        <xdr:cNvCxnSpPr/>
      </xdr:nvCxnSpPr>
      <xdr:spPr>
        <a:xfrm>
          <a:off x="13703300" y="6428120"/>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5" name="フローチャート: 判断 524"/>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6" name="テキスト ボックス 525"/>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84470</xdr:rowOff>
    </xdr:from>
    <xdr:to>
      <xdr:col>71</xdr:col>
      <xdr:colOff>177800</xdr:colOff>
      <xdr:row>37</xdr:row>
      <xdr:rowOff>95626</xdr:rowOff>
    </xdr:to>
    <xdr:cxnSp macro="">
      <xdr:nvCxnSpPr>
        <xdr:cNvPr id="527" name="直線コネクタ 526"/>
        <xdr:cNvCxnSpPr/>
      </xdr:nvCxnSpPr>
      <xdr:spPr>
        <a:xfrm flipV="1">
          <a:off x="12814300" y="6428120"/>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121727</xdr:rowOff>
    </xdr:from>
    <xdr:to>
      <xdr:col>85</xdr:col>
      <xdr:colOff>177800</xdr:colOff>
      <xdr:row>38</xdr:row>
      <xdr:rowOff>51877</xdr:rowOff>
    </xdr:to>
    <xdr:sp macro="" textlink="">
      <xdr:nvSpPr>
        <xdr:cNvPr id="537" name="楕円 536"/>
        <xdr:cNvSpPr/>
      </xdr:nvSpPr>
      <xdr:spPr>
        <a:xfrm>
          <a:off x="16268700" y="64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100154</xdr:rowOff>
    </xdr:from>
    <xdr:ext cx="534377" cy="259045"/>
    <xdr:sp macro="" textlink="">
      <xdr:nvSpPr>
        <xdr:cNvPr id="538" name="消防費該当値テキスト"/>
        <xdr:cNvSpPr txBox="1"/>
      </xdr:nvSpPr>
      <xdr:spPr>
        <a:xfrm>
          <a:off x="16370300" y="644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109657</xdr:rowOff>
    </xdr:from>
    <xdr:to>
      <xdr:col>81</xdr:col>
      <xdr:colOff>101600</xdr:colOff>
      <xdr:row>38</xdr:row>
      <xdr:rowOff>39807</xdr:rowOff>
    </xdr:to>
    <xdr:sp macro="" textlink="">
      <xdr:nvSpPr>
        <xdr:cNvPr id="539" name="楕円 538"/>
        <xdr:cNvSpPr/>
      </xdr:nvSpPr>
      <xdr:spPr>
        <a:xfrm>
          <a:off x="15430500" y="64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30934</xdr:rowOff>
    </xdr:from>
    <xdr:ext cx="534377" cy="259045"/>
    <xdr:sp macro="" textlink="">
      <xdr:nvSpPr>
        <xdr:cNvPr id="540" name="テキスト ボックス 539"/>
        <xdr:cNvSpPr txBox="1"/>
      </xdr:nvSpPr>
      <xdr:spPr>
        <a:xfrm>
          <a:off x="15214111" y="65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102113</xdr:rowOff>
    </xdr:from>
    <xdr:to>
      <xdr:col>76</xdr:col>
      <xdr:colOff>165100</xdr:colOff>
      <xdr:row>38</xdr:row>
      <xdr:rowOff>32263</xdr:rowOff>
    </xdr:to>
    <xdr:sp macro="" textlink="">
      <xdr:nvSpPr>
        <xdr:cNvPr id="541" name="楕円 540"/>
        <xdr:cNvSpPr/>
      </xdr:nvSpPr>
      <xdr:spPr>
        <a:xfrm>
          <a:off x="14541500" y="64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23390</xdr:rowOff>
    </xdr:from>
    <xdr:ext cx="534377" cy="259045"/>
    <xdr:sp macro="" textlink="">
      <xdr:nvSpPr>
        <xdr:cNvPr id="542" name="テキスト ボックス 541"/>
        <xdr:cNvSpPr txBox="1"/>
      </xdr:nvSpPr>
      <xdr:spPr>
        <a:xfrm>
          <a:off x="14325111" y="65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33670</xdr:rowOff>
    </xdr:from>
    <xdr:to>
      <xdr:col>72</xdr:col>
      <xdr:colOff>38100</xdr:colOff>
      <xdr:row>37</xdr:row>
      <xdr:rowOff>135270</xdr:rowOff>
    </xdr:to>
    <xdr:sp macro="" textlink="">
      <xdr:nvSpPr>
        <xdr:cNvPr id="543" name="楕円 542"/>
        <xdr:cNvSpPr/>
      </xdr:nvSpPr>
      <xdr:spPr>
        <a:xfrm>
          <a:off x="13652500" y="63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126397</xdr:rowOff>
    </xdr:from>
    <xdr:ext cx="534377" cy="259045"/>
    <xdr:sp macro="" textlink="">
      <xdr:nvSpPr>
        <xdr:cNvPr id="544" name="テキスト ボックス 543"/>
        <xdr:cNvSpPr txBox="1"/>
      </xdr:nvSpPr>
      <xdr:spPr>
        <a:xfrm>
          <a:off x="13436111" y="64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44826</xdr:rowOff>
    </xdr:from>
    <xdr:to>
      <xdr:col>67</xdr:col>
      <xdr:colOff>101600</xdr:colOff>
      <xdr:row>37</xdr:row>
      <xdr:rowOff>146426</xdr:rowOff>
    </xdr:to>
    <xdr:sp macro="" textlink="">
      <xdr:nvSpPr>
        <xdr:cNvPr id="545" name="楕円 544"/>
        <xdr:cNvSpPr/>
      </xdr:nvSpPr>
      <xdr:spPr>
        <a:xfrm>
          <a:off x="12763500" y="63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137553</xdr:rowOff>
    </xdr:from>
    <xdr:ext cx="534377" cy="259045"/>
    <xdr:sp macro="" textlink="">
      <xdr:nvSpPr>
        <xdr:cNvPr id="546" name="テキスト ボックス 545"/>
        <xdr:cNvSpPr txBox="1"/>
      </xdr:nvSpPr>
      <xdr:spPr>
        <a:xfrm>
          <a:off x="12547111" y="648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138214</xdr:rowOff>
    </xdr:from>
    <xdr:to>
      <xdr:col>85</xdr:col>
      <xdr:colOff>127000</xdr:colOff>
      <xdr:row>57</xdr:row>
      <xdr:rowOff>52298</xdr:rowOff>
    </xdr:to>
    <xdr:cxnSp macro="">
      <xdr:nvCxnSpPr>
        <xdr:cNvPr id="576" name="直線コネクタ 575"/>
        <xdr:cNvCxnSpPr/>
      </xdr:nvCxnSpPr>
      <xdr:spPr>
        <a:xfrm flipV="1">
          <a:off x="15481300" y="9739414"/>
          <a:ext cx="8382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50870</xdr:rowOff>
    </xdr:from>
    <xdr:to>
      <xdr:col>81</xdr:col>
      <xdr:colOff>50800</xdr:colOff>
      <xdr:row>57</xdr:row>
      <xdr:rowOff>52298</xdr:rowOff>
    </xdr:to>
    <xdr:cxnSp macro="">
      <xdr:nvCxnSpPr>
        <xdr:cNvPr id="579" name="直線コネクタ 578"/>
        <xdr:cNvCxnSpPr/>
      </xdr:nvCxnSpPr>
      <xdr:spPr>
        <a:xfrm>
          <a:off x="14592300" y="9823520"/>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154959</xdr:rowOff>
    </xdr:from>
    <xdr:to>
      <xdr:col>76</xdr:col>
      <xdr:colOff>114300</xdr:colOff>
      <xdr:row>57</xdr:row>
      <xdr:rowOff>50870</xdr:rowOff>
    </xdr:to>
    <xdr:cxnSp macro="">
      <xdr:nvCxnSpPr>
        <xdr:cNvPr id="582" name="直線コネクタ 581"/>
        <xdr:cNvCxnSpPr/>
      </xdr:nvCxnSpPr>
      <xdr:spPr>
        <a:xfrm>
          <a:off x="13703300" y="9756159"/>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90748</xdr:rowOff>
    </xdr:from>
    <xdr:to>
      <xdr:col>76</xdr:col>
      <xdr:colOff>165100</xdr:colOff>
      <xdr:row>57</xdr:row>
      <xdr:rowOff>20898</xdr:rowOff>
    </xdr:to>
    <xdr:sp macro="" textlink="">
      <xdr:nvSpPr>
        <xdr:cNvPr id="583" name="フローチャート: 判断 582"/>
        <xdr:cNvSpPr/>
      </xdr:nvSpPr>
      <xdr:spPr>
        <a:xfrm>
          <a:off x="14541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37425</xdr:rowOff>
    </xdr:from>
    <xdr:ext cx="534377" cy="259045"/>
    <xdr:sp macro="" textlink="">
      <xdr:nvSpPr>
        <xdr:cNvPr id="584" name="テキスト ボックス 583"/>
        <xdr:cNvSpPr txBox="1"/>
      </xdr:nvSpPr>
      <xdr:spPr>
        <a:xfrm>
          <a:off x="14325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150520</xdr:rowOff>
    </xdr:from>
    <xdr:to>
      <xdr:col>71</xdr:col>
      <xdr:colOff>177800</xdr:colOff>
      <xdr:row>56</xdr:row>
      <xdr:rowOff>154959</xdr:rowOff>
    </xdr:to>
    <xdr:cxnSp macro="">
      <xdr:nvCxnSpPr>
        <xdr:cNvPr id="585" name="直線コネクタ 584"/>
        <xdr:cNvCxnSpPr/>
      </xdr:nvCxnSpPr>
      <xdr:spPr>
        <a:xfrm>
          <a:off x="12814300" y="9751720"/>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87414</xdr:rowOff>
    </xdr:from>
    <xdr:to>
      <xdr:col>85</xdr:col>
      <xdr:colOff>177800</xdr:colOff>
      <xdr:row>57</xdr:row>
      <xdr:rowOff>17564</xdr:rowOff>
    </xdr:to>
    <xdr:sp macro="" textlink="">
      <xdr:nvSpPr>
        <xdr:cNvPr id="595" name="楕円 594"/>
        <xdr:cNvSpPr/>
      </xdr:nvSpPr>
      <xdr:spPr>
        <a:xfrm>
          <a:off x="16268700" y="96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65841</xdr:rowOff>
    </xdr:from>
    <xdr:ext cx="534377" cy="259045"/>
    <xdr:sp macro="" textlink="">
      <xdr:nvSpPr>
        <xdr:cNvPr id="596" name="教育費該当値テキスト"/>
        <xdr:cNvSpPr txBox="1"/>
      </xdr:nvSpPr>
      <xdr:spPr>
        <a:xfrm>
          <a:off x="16370300" y="96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1498</xdr:rowOff>
    </xdr:from>
    <xdr:to>
      <xdr:col>81</xdr:col>
      <xdr:colOff>101600</xdr:colOff>
      <xdr:row>57</xdr:row>
      <xdr:rowOff>103098</xdr:rowOff>
    </xdr:to>
    <xdr:sp macro="" textlink="">
      <xdr:nvSpPr>
        <xdr:cNvPr id="597" name="楕円 596"/>
        <xdr:cNvSpPr/>
      </xdr:nvSpPr>
      <xdr:spPr>
        <a:xfrm>
          <a:off x="15430500" y="9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94225</xdr:rowOff>
    </xdr:from>
    <xdr:ext cx="534377" cy="259045"/>
    <xdr:sp macro="" textlink="">
      <xdr:nvSpPr>
        <xdr:cNvPr id="598" name="テキスト ボックス 597"/>
        <xdr:cNvSpPr txBox="1"/>
      </xdr:nvSpPr>
      <xdr:spPr>
        <a:xfrm>
          <a:off x="15214111" y="98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xdr:rowOff>
    </xdr:from>
    <xdr:to>
      <xdr:col>76</xdr:col>
      <xdr:colOff>165100</xdr:colOff>
      <xdr:row>57</xdr:row>
      <xdr:rowOff>101670</xdr:rowOff>
    </xdr:to>
    <xdr:sp macro="" textlink="">
      <xdr:nvSpPr>
        <xdr:cNvPr id="599" name="楕円 598"/>
        <xdr:cNvSpPr/>
      </xdr:nvSpPr>
      <xdr:spPr>
        <a:xfrm>
          <a:off x="14541500" y="97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92797</xdr:rowOff>
    </xdr:from>
    <xdr:ext cx="534377" cy="259045"/>
    <xdr:sp macro="" textlink="">
      <xdr:nvSpPr>
        <xdr:cNvPr id="600" name="テキスト ボックス 599"/>
        <xdr:cNvSpPr txBox="1"/>
      </xdr:nvSpPr>
      <xdr:spPr>
        <a:xfrm>
          <a:off x="14325111" y="98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104159</xdr:rowOff>
    </xdr:from>
    <xdr:to>
      <xdr:col>72</xdr:col>
      <xdr:colOff>38100</xdr:colOff>
      <xdr:row>57</xdr:row>
      <xdr:rowOff>34309</xdr:rowOff>
    </xdr:to>
    <xdr:sp macro="" textlink="">
      <xdr:nvSpPr>
        <xdr:cNvPr id="601" name="楕円 600"/>
        <xdr:cNvSpPr/>
      </xdr:nvSpPr>
      <xdr:spPr>
        <a:xfrm>
          <a:off x="13652500" y="97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25436</xdr:rowOff>
    </xdr:from>
    <xdr:ext cx="534377" cy="259045"/>
    <xdr:sp macro="" textlink="">
      <xdr:nvSpPr>
        <xdr:cNvPr id="602" name="テキスト ボックス 601"/>
        <xdr:cNvSpPr txBox="1"/>
      </xdr:nvSpPr>
      <xdr:spPr>
        <a:xfrm>
          <a:off x="13436111" y="9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99720</xdr:rowOff>
    </xdr:from>
    <xdr:to>
      <xdr:col>67</xdr:col>
      <xdr:colOff>101600</xdr:colOff>
      <xdr:row>57</xdr:row>
      <xdr:rowOff>29870</xdr:rowOff>
    </xdr:to>
    <xdr:sp macro="" textlink="">
      <xdr:nvSpPr>
        <xdr:cNvPr id="603" name="楕円 602"/>
        <xdr:cNvSpPr/>
      </xdr:nvSpPr>
      <xdr:spPr>
        <a:xfrm>
          <a:off x="12763500" y="97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20997</xdr:rowOff>
    </xdr:from>
    <xdr:ext cx="534377" cy="259045"/>
    <xdr:sp macro="" textlink="">
      <xdr:nvSpPr>
        <xdr:cNvPr id="604" name="テキスト ボックス 603"/>
        <xdr:cNvSpPr txBox="1"/>
      </xdr:nvSpPr>
      <xdr:spPr>
        <a:xfrm>
          <a:off x="12547111" y="97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40649</xdr:rowOff>
    </xdr:from>
    <xdr:to>
      <xdr:col>76</xdr:col>
      <xdr:colOff>165100</xdr:colOff>
      <xdr:row>79</xdr:row>
      <xdr:rowOff>142249</xdr:rowOff>
    </xdr:to>
    <xdr:sp macro="" textlink="">
      <xdr:nvSpPr>
        <xdr:cNvPr id="642" name="フローチャート: 判断 641"/>
        <xdr:cNvSpPr/>
      </xdr:nvSpPr>
      <xdr:spPr>
        <a:xfrm>
          <a:off x="14541500" y="135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158776</xdr:rowOff>
    </xdr:from>
    <xdr:ext cx="378565" cy="259045"/>
    <xdr:sp macro="" textlink="">
      <xdr:nvSpPr>
        <xdr:cNvPr id="643" name="テキスト ボックス 642"/>
        <xdr:cNvSpPr txBox="1"/>
      </xdr:nvSpPr>
      <xdr:spPr>
        <a:xfrm>
          <a:off x="14403017" y="13360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5"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170687</xdr:rowOff>
    </xdr:from>
    <xdr:to>
      <xdr:col>85</xdr:col>
      <xdr:colOff>127000</xdr:colOff>
      <xdr:row>98</xdr:row>
      <xdr:rowOff>3111</xdr:rowOff>
    </xdr:to>
    <xdr:cxnSp macro="">
      <xdr:nvCxnSpPr>
        <xdr:cNvPr id="692" name="直線コネクタ 691"/>
        <xdr:cNvCxnSpPr/>
      </xdr:nvCxnSpPr>
      <xdr:spPr>
        <a:xfrm>
          <a:off x="15481300" y="16801337"/>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170687</xdr:rowOff>
    </xdr:from>
    <xdr:to>
      <xdr:col>81</xdr:col>
      <xdr:colOff>50800</xdr:colOff>
      <xdr:row>98</xdr:row>
      <xdr:rowOff>4280</xdr:rowOff>
    </xdr:to>
    <xdr:cxnSp macro="">
      <xdr:nvCxnSpPr>
        <xdr:cNvPr id="695" name="直線コネクタ 694"/>
        <xdr:cNvCxnSpPr/>
      </xdr:nvCxnSpPr>
      <xdr:spPr>
        <a:xfrm flipV="1">
          <a:off x="14592300" y="16801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162940</xdr:rowOff>
    </xdr:from>
    <xdr:to>
      <xdr:col>76</xdr:col>
      <xdr:colOff>114300</xdr:colOff>
      <xdr:row>98</xdr:row>
      <xdr:rowOff>4280</xdr:rowOff>
    </xdr:to>
    <xdr:cxnSp macro="">
      <xdr:nvCxnSpPr>
        <xdr:cNvPr id="698" name="直線コネクタ 697"/>
        <xdr:cNvCxnSpPr/>
      </xdr:nvCxnSpPr>
      <xdr:spPr>
        <a:xfrm>
          <a:off x="13703300" y="1679359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9" name="フローチャート: 判断 698"/>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700" name="テキスト ボックス 699"/>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145580</xdr:rowOff>
    </xdr:from>
    <xdr:to>
      <xdr:col>71</xdr:col>
      <xdr:colOff>177800</xdr:colOff>
      <xdr:row>97</xdr:row>
      <xdr:rowOff>162940</xdr:rowOff>
    </xdr:to>
    <xdr:cxnSp macro="">
      <xdr:nvCxnSpPr>
        <xdr:cNvPr id="701" name="直線コネクタ 700"/>
        <xdr:cNvCxnSpPr/>
      </xdr:nvCxnSpPr>
      <xdr:spPr>
        <a:xfrm>
          <a:off x="12814300" y="16776230"/>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123761</xdr:rowOff>
    </xdr:from>
    <xdr:to>
      <xdr:col>85</xdr:col>
      <xdr:colOff>177800</xdr:colOff>
      <xdr:row>98</xdr:row>
      <xdr:rowOff>53911</xdr:rowOff>
    </xdr:to>
    <xdr:sp macro="" textlink="">
      <xdr:nvSpPr>
        <xdr:cNvPr id="711" name="楕円 710"/>
        <xdr:cNvSpPr/>
      </xdr:nvSpPr>
      <xdr:spPr>
        <a:xfrm>
          <a:off x="162687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38688</xdr:rowOff>
    </xdr:from>
    <xdr:ext cx="534377" cy="259045"/>
    <xdr:sp macro="" textlink="">
      <xdr:nvSpPr>
        <xdr:cNvPr id="712" name="公債費該当値テキスト"/>
        <xdr:cNvSpPr txBox="1"/>
      </xdr:nvSpPr>
      <xdr:spPr>
        <a:xfrm>
          <a:off x="16370300" y="166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119887</xdr:rowOff>
    </xdr:from>
    <xdr:to>
      <xdr:col>81</xdr:col>
      <xdr:colOff>101600</xdr:colOff>
      <xdr:row>98</xdr:row>
      <xdr:rowOff>50037</xdr:rowOff>
    </xdr:to>
    <xdr:sp macro="" textlink="">
      <xdr:nvSpPr>
        <xdr:cNvPr id="713" name="楕円 712"/>
        <xdr:cNvSpPr/>
      </xdr:nvSpPr>
      <xdr:spPr>
        <a:xfrm>
          <a:off x="15430500" y="167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41164</xdr:rowOff>
    </xdr:from>
    <xdr:ext cx="534377" cy="259045"/>
    <xdr:sp macro="" textlink="">
      <xdr:nvSpPr>
        <xdr:cNvPr id="714" name="テキスト ボックス 713"/>
        <xdr:cNvSpPr txBox="1"/>
      </xdr:nvSpPr>
      <xdr:spPr>
        <a:xfrm>
          <a:off x="15214111" y="168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124930</xdr:rowOff>
    </xdr:from>
    <xdr:to>
      <xdr:col>76</xdr:col>
      <xdr:colOff>165100</xdr:colOff>
      <xdr:row>98</xdr:row>
      <xdr:rowOff>55080</xdr:rowOff>
    </xdr:to>
    <xdr:sp macro="" textlink="">
      <xdr:nvSpPr>
        <xdr:cNvPr id="715" name="楕円 714"/>
        <xdr:cNvSpPr/>
      </xdr:nvSpPr>
      <xdr:spPr>
        <a:xfrm>
          <a:off x="14541500" y="167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46207</xdr:rowOff>
    </xdr:from>
    <xdr:ext cx="534377" cy="259045"/>
    <xdr:sp macro="" textlink="">
      <xdr:nvSpPr>
        <xdr:cNvPr id="716" name="テキスト ボックス 715"/>
        <xdr:cNvSpPr txBox="1"/>
      </xdr:nvSpPr>
      <xdr:spPr>
        <a:xfrm>
          <a:off x="14325111" y="168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112140</xdr:rowOff>
    </xdr:from>
    <xdr:to>
      <xdr:col>72</xdr:col>
      <xdr:colOff>38100</xdr:colOff>
      <xdr:row>98</xdr:row>
      <xdr:rowOff>42290</xdr:rowOff>
    </xdr:to>
    <xdr:sp macro="" textlink="">
      <xdr:nvSpPr>
        <xdr:cNvPr id="717" name="楕円 716"/>
        <xdr:cNvSpPr/>
      </xdr:nvSpPr>
      <xdr:spPr>
        <a:xfrm>
          <a:off x="13652500" y="167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33417</xdr:rowOff>
    </xdr:from>
    <xdr:ext cx="534377" cy="259045"/>
    <xdr:sp macro="" textlink="">
      <xdr:nvSpPr>
        <xdr:cNvPr id="718" name="テキスト ボックス 717"/>
        <xdr:cNvSpPr txBox="1"/>
      </xdr:nvSpPr>
      <xdr:spPr>
        <a:xfrm>
          <a:off x="13436111" y="168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94780</xdr:rowOff>
    </xdr:from>
    <xdr:to>
      <xdr:col>67</xdr:col>
      <xdr:colOff>101600</xdr:colOff>
      <xdr:row>98</xdr:row>
      <xdr:rowOff>24930</xdr:rowOff>
    </xdr:to>
    <xdr:sp macro="" textlink="">
      <xdr:nvSpPr>
        <xdr:cNvPr id="719" name="楕円 718"/>
        <xdr:cNvSpPr/>
      </xdr:nvSpPr>
      <xdr:spPr>
        <a:xfrm>
          <a:off x="12763500" y="167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16057</xdr:rowOff>
    </xdr:from>
    <xdr:ext cx="534377" cy="259045"/>
    <xdr:sp macro="" textlink="">
      <xdr:nvSpPr>
        <xdr:cNvPr id="720" name="テキスト ボックス 719"/>
        <xdr:cNvSpPr txBox="1"/>
      </xdr:nvSpPr>
      <xdr:spPr>
        <a:xfrm>
          <a:off x="12547111" y="168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58" name="フローチャート: 判断 757"/>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59" name="テキスト ボックス 758"/>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205,173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円となっています。類似団体平均と比較すると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40,352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円ほど多く、決算額全体でみると、民生費のうち老人福祉費に要する経費が年々増加傾向にあります。</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れは介護保険費及び後期高齢者医療費に係る一般会計からの繰出金の増加が要因となっています</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。また児童福祉費についても前年度と比較して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124,008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円増加しており、引き続き民生費に対する経費の割合が高いことが想定されます。</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となっています。類似団体平均と比較すると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ほど低いものの、前年度と比較して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円増加しております。これは都市核地区土地区画整理事業繰出金の増加が主な要因となっています。</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年度決算額は、歳入で</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(922,734</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の増、歳出で</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(838,937</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の増となり、歳入歳出差引額は、</a:t>
          </a:r>
          <a:r>
            <a:rPr kumimoji="1" lang="en-US" altLang="ja-JP" sz="1050">
              <a:latin typeface="ＭＳ Ｐゴシック" panose="020B0600070205080204" pitchFamily="50" charset="-128"/>
              <a:ea typeface="ＭＳ Ｐゴシック" panose="020B0600070205080204" pitchFamily="50" charset="-128"/>
            </a:rPr>
            <a:t>13.1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(83,797</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の増となりました。</a:t>
          </a:r>
        </a:p>
        <a:p>
          <a:r>
            <a:rPr kumimoji="1" lang="ja-JP" altLang="en-US" sz="1050">
              <a:latin typeface="ＭＳ Ｐゴシック" panose="020B0600070205080204" pitchFamily="50" charset="-128"/>
              <a:ea typeface="ＭＳ Ｐゴシック" panose="020B0600070205080204" pitchFamily="50" charset="-128"/>
            </a:rPr>
            <a:t>　実質収支は、主要市道第１２号線における用地取得費、物件補償費（</a:t>
          </a:r>
          <a:r>
            <a:rPr kumimoji="1" lang="en-US" altLang="ja-JP" sz="1050">
              <a:latin typeface="ＭＳ Ｐゴシック" panose="020B0600070205080204" pitchFamily="50" charset="-128"/>
              <a:ea typeface="ＭＳ Ｐゴシック" panose="020B0600070205080204" pitchFamily="50" charset="-128"/>
            </a:rPr>
            <a:t>16,543</a:t>
          </a:r>
          <a:r>
            <a:rPr kumimoji="1" lang="ja-JP" altLang="en-US" sz="1050">
              <a:latin typeface="ＭＳ Ｐゴシック" panose="020B0600070205080204" pitchFamily="50" charset="-128"/>
              <a:ea typeface="ＭＳ Ｐゴシック" panose="020B0600070205080204" pitchFamily="50" charset="-128"/>
            </a:rPr>
            <a:t>千円）、及び第一小、第二小、第三小、第八小、第九小、雷塚小学校での特別教室等冷房設備設置工事等（</a:t>
          </a:r>
          <a:r>
            <a:rPr kumimoji="1" lang="en-US" altLang="ja-JP" sz="1050">
              <a:latin typeface="ＭＳ Ｐゴシック" panose="020B0600070205080204" pitchFamily="50" charset="-128"/>
              <a:ea typeface="ＭＳ Ｐゴシック" panose="020B0600070205080204" pitchFamily="50" charset="-128"/>
            </a:rPr>
            <a:t>7,197</a:t>
          </a:r>
          <a:r>
            <a:rPr kumimoji="1" lang="ja-JP" altLang="en-US" sz="1050">
              <a:latin typeface="ＭＳ Ｐゴシック" panose="020B0600070205080204" pitchFamily="50" charset="-128"/>
              <a:ea typeface="ＭＳ Ｐゴシック" panose="020B0600070205080204" pitchFamily="50" charset="-128"/>
            </a:rPr>
            <a:t>千円）を平成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年度に繰越すことにより</a:t>
          </a:r>
          <a:r>
            <a:rPr kumimoji="1" lang="en-US" altLang="ja-JP" sz="1050">
              <a:latin typeface="ＭＳ Ｐゴシック" panose="020B0600070205080204" pitchFamily="50" charset="-128"/>
              <a:ea typeface="ＭＳ Ｐゴシック" panose="020B0600070205080204" pitchFamily="50" charset="-128"/>
            </a:rPr>
            <a:t>700,772</a:t>
          </a:r>
          <a:r>
            <a:rPr kumimoji="1" lang="ja-JP" altLang="en-US" sz="1050">
              <a:latin typeface="ＭＳ Ｐゴシック" panose="020B0600070205080204" pitchFamily="50" charset="-128"/>
              <a:ea typeface="ＭＳ Ｐゴシック" panose="020B0600070205080204" pitchFamily="50" charset="-128"/>
            </a:rPr>
            <a:t>千円となりました。</a:t>
          </a:r>
          <a:endParaRPr kumimoji="1" lang="en-US" altLang="ja-JP" sz="105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の健全化を図るため、自主財源の根幹をなす市税収入の確保のため、納税指導や滞納処分により収納対策の更なる強化を図るとともに、扶助費など類似団体を大きく上回る経費の事務事業を見直し、歳出削減を図り、財政基盤の強化に努める必要があります。</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一般会計については財政調整基金や公共施設建設基金といった特定目的基金の取崩し、臨時財政対策債発行可能額満額を起債したことにより、収支のバランスを図ったことから、黒字となっています。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特別会計については、一般会計からの多額の繰入金等により収支のバランスを図ったことから黒字となっており、国民健康保険事業特別会計においては、一般会計からの赤字補填繰入金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539,201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446,757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千円の黒字となっています。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介護保険特別会計においても、一般会計からの基準内繰入等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884,881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186,080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千円の黒字となっております。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また、その他の特別会計においても同様に一般会計からの繰入金により黒字となっています。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財政調整基金や公共施設建設基金といった特定目的基金の基金残高は年々減少しているとともに、臨時財政対策債を発行可能額満額発行しているのに対して、他の特別会計の繰出金は増加の一途をたど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一般会計においては、自主財源の根幹をなす市税収入の確保のため、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により、自主財源の確保に努め、一般会計に依存しない経営の健全化を図る必要があり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001;&#25919;&#25285;&#24403;&#65319;/3&#36001;&#25919;&#25285;&#24403;G3&#65306;&#20104;&#31639;&#25285;&#24403;/15_&#35519;&#26619;(&#26481;&#20140;&#37117;)/1&#26481;&#20140;&#37117;/~&#36942;&#21435;&#12501;&#12457;&#12523;&#12480;&#65288;&#65374;H30&#65289;/10&#36001;&#25919;&#29366;&#27841;&#36039;&#26009;&#38598;&#65288;&#32207;&#21209;&#30465;)/H31&#36001;&#25919;&#29366;&#27841;&#36039;&#26009;&#38598;&#12398;&#20316;&#25104;&#21450;&#12403;&#25552;&#20986;&#65288;&#24179;&#25104;29&#24180;&#24230;&#27770;&#31639;&#65289;/2%20&#22238;&#31572;&#25991;&#26360;/0314&#22238;&#31572;&#24460;&#26481;&#20140;&#37117;&#20462;&#27491;&#12304;&#36001;&#25919;&#29366;&#27841;&#36039;&#26009;&#38598;&#12305;_132233_&#27494;&#34101;&#26449;&#23665;&#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23972</v>
          </cell>
          <cell r="F3">
            <v>63956</v>
          </cell>
        </row>
        <row r="5">
          <cell r="A5" t="str">
            <v xml:space="preserve"> H26</v>
          </cell>
          <cell r="D5">
            <v>29101</v>
          </cell>
          <cell r="F5">
            <v>66255</v>
          </cell>
        </row>
        <row r="7">
          <cell r="A7" t="str">
            <v xml:space="preserve"> H27</v>
          </cell>
          <cell r="D7">
            <v>24391</v>
          </cell>
          <cell r="F7">
            <v>47278</v>
          </cell>
        </row>
        <row r="9">
          <cell r="A9" t="str">
            <v xml:space="preserve"> H28</v>
          </cell>
          <cell r="D9">
            <v>28847</v>
          </cell>
          <cell r="F9">
            <v>67319</v>
          </cell>
        </row>
        <row r="11">
          <cell r="A11" t="str">
            <v xml:space="preserve"> H29</v>
          </cell>
          <cell r="D11">
            <v>35094</v>
          </cell>
          <cell r="F11">
            <v>70615</v>
          </cell>
        </row>
        <row r="18">
          <cell r="B18" t="str">
            <v>H25</v>
          </cell>
          <cell r="C18" t="str">
            <v>H26</v>
          </cell>
          <cell r="D18" t="str">
            <v>H27</v>
          </cell>
          <cell r="E18" t="str">
            <v>H28</v>
          </cell>
          <cell r="F18" t="str">
            <v>H29</v>
          </cell>
        </row>
        <row r="19">
          <cell r="A19" t="str">
            <v>実質収支額</v>
          </cell>
          <cell r="B19">
            <v>5.77</v>
          </cell>
          <cell r="C19">
            <v>6.61</v>
          </cell>
          <cell r="D19">
            <v>5.36</v>
          </cell>
          <cell r="E19">
            <v>4.55</v>
          </cell>
          <cell r="F19">
            <v>5.08</v>
          </cell>
        </row>
        <row r="20">
          <cell r="A20" t="str">
            <v>財政調整基金残高</v>
          </cell>
          <cell r="B20">
            <v>4.3600000000000003</v>
          </cell>
          <cell r="C20">
            <v>4.6500000000000004</v>
          </cell>
          <cell r="D20">
            <v>4.79</v>
          </cell>
          <cell r="E20">
            <v>5.04</v>
          </cell>
          <cell r="F20">
            <v>8.36</v>
          </cell>
        </row>
        <row r="21">
          <cell r="A21" t="str">
            <v>実質単年度収支</v>
          </cell>
          <cell r="B21">
            <v>-0.63</v>
          </cell>
          <cell r="C21">
            <v>1.03</v>
          </cell>
          <cell r="D21">
            <v>-1.02</v>
          </cell>
          <cell r="E21">
            <v>-0.56000000000000005</v>
          </cell>
          <cell r="F21">
            <v>3.95</v>
          </cell>
        </row>
        <row r="25">
          <cell r="B25" t="str">
            <v>H25</v>
          </cell>
          <cell r="C25">
            <v>0</v>
          </cell>
          <cell r="D25" t="str">
            <v>H26</v>
          </cell>
          <cell r="E25">
            <v>0</v>
          </cell>
          <cell r="F25" t="str">
            <v>H27</v>
          </cell>
          <cell r="G25">
            <v>0</v>
          </cell>
          <cell r="H25" t="str">
            <v>H28</v>
          </cell>
          <cell r="I25">
            <v>0</v>
          </cell>
          <cell r="J25" t="str">
            <v>H29</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都市核地区土地区画整理事業特別会計（特別会計）</v>
          </cell>
          <cell r="B30" t="e">
            <v>#N/A</v>
          </cell>
          <cell r="C30">
            <v>0</v>
          </cell>
          <cell r="D30" t="e">
            <v>#N/A</v>
          </cell>
          <cell r="E30">
            <v>0</v>
          </cell>
          <cell r="F30" t="e">
            <v>#N/A</v>
          </cell>
          <cell r="G30">
            <v>0</v>
          </cell>
          <cell r="H30" t="e">
            <v>#N/A</v>
          </cell>
          <cell r="I30">
            <v>0</v>
          </cell>
          <cell r="J30" t="e">
            <v>#N/A</v>
          </cell>
          <cell r="K30">
            <v>0</v>
          </cell>
        </row>
        <row r="31">
          <cell r="A31" t="str">
            <v>都市核地区土地区画整理事業特別会計（一般会計）</v>
          </cell>
          <cell r="B31" t="e">
            <v>#N/A</v>
          </cell>
          <cell r="C31">
            <v>0</v>
          </cell>
          <cell r="D31" t="e">
            <v>#N/A</v>
          </cell>
          <cell r="E31">
            <v>0</v>
          </cell>
          <cell r="F31" t="e">
            <v>#N/A</v>
          </cell>
          <cell r="G31">
            <v>0</v>
          </cell>
          <cell r="H31" t="e">
            <v>#N/A</v>
          </cell>
          <cell r="I31">
            <v>0</v>
          </cell>
          <cell r="J31" t="e">
            <v>#N/A</v>
          </cell>
          <cell r="K31">
            <v>0</v>
          </cell>
        </row>
        <row r="32">
          <cell r="A32" t="str">
            <v>下水道事業特別会計</v>
          </cell>
          <cell r="B32" t="e">
            <v>#N/A</v>
          </cell>
          <cell r="C32">
            <v>0.32</v>
          </cell>
          <cell r="D32" t="e">
            <v>#N/A</v>
          </cell>
          <cell r="E32">
            <v>0.44</v>
          </cell>
          <cell r="F32" t="e">
            <v>#N/A</v>
          </cell>
          <cell r="G32">
            <v>0.41</v>
          </cell>
          <cell r="H32" t="e">
            <v>#N/A</v>
          </cell>
          <cell r="I32">
            <v>0.92</v>
          </cell>
          <cell r="J32" t="e">
            <v>#N/A</v>
          </cell>
          <cell r="K32">
            <v>0.28999999999999998</v>
          </cell>
        </row>
        <row r="33">
          <cell r="A33" t="str">
            <v>後期高齢者医療特別会計</v>
          </cell>
          <cell r="B33" t="e">
            <v>#N/A</v>
          </cell>
          <cell r="C33">
            <v>0.28000000000000003</v>
          </cell>
          <cell r="D33" t="e">
            <v>#N/A</v>
          </cell>
          <cell r="E33">
            <v>0.28000000000000003</v>
          </cell>
          <cell r="F33" t="e">
            <v>#N/A</v>
          </cell>
          <cell r="G33">
            <v>0.42</v>
          </cell>
          <cell r="H33" t="e">
            <v>#N/A</v>
          </cell>
          <cell r="I33">
            <v>0.36</v>
          </cell>
          <cell r="J33" t="e">
            <v>#N/A</v>
          </cell>
          <cell r="K33">
            <v>0.52</v>
          </cell>
        </row>
        <row r="34">
          <cell r="A34" t="str">
            <v>介護保険特別会計</v>
          </cell>
          <cell r="B34" t="e">
            <v>#N/A</v>
          </cell>
          <cell r="C34">
            <v>0.82</v>
          </cell>
          <cell r="D34" t="e">
            <v>#N/A</v>
          </cell>
          <cell r="E34">
            <v>0.67</v>
          </cell>
          <cell r="F34" t="e">
            <v>#N/A</v>
          </cell>
          <cell r="G34">
            <v>0.66</v>
          </cell>
          <cell r="H34" t="e">
            <v>#N/A</v>
          </cell>
          <cell r="I34">
            <v>1.3</v>
          </cell>
          <cell r="J34" t="e">
            <v>#N/A</v>
          </cell>
          <cell r="K34">
            <v>1.34</v>
          </cell>
        </row>
        <row r="35">
          <cell r="A35" t="str">
            <v>国民健康保険事業特別会計</v>
          </cell>
          <cell r="B35" t="e">
            <v>#N/A</v>
          </cell>
          <cell r="C35">
            <v>0.77</v>
          </cell>
          <cell r="D35" t="e">
            <v>#N/A</v>
          </cell>
          <cell r="E35">
            <v>1.81</v>
          </cell>
          <cell r="F35" t="e">
            <v>#N/A</v>
          </cell>
          <cell r="G35">
            <v>2.2400000000000002</v>
          </cell>
          <cell r="H35" t="e">
            <v>#N/A</v>
          </cell>
          <cell r="I35">
            <v>3.33</v>
          </cell>
          <cell r="J35" t="e">
            <v>#N/A</v>
          </cell>
          <cell r="K35">
            <v>3.24</v>
          </cell>
        </row>
        <row r="36">
          <cell r="A36" t="str">
            <v>一般会計</v>
          </cell>
          <cell r="B36" t="e">
            <v>#N/A</v>
          </cell>
          <cell r="C36">
            <v>5.77</v>
          </cell>
          <cell r="D36" t="e">
            <v>#N/A</v>
          </cell>
          <cell r="E36">
            <v>6.6</v>
          </cell>
          <cell r="F36" t="e">
            <v>#N/A</v>
          </cell>
          <cell r="G36">
            <v>5.35</v>
          </cell>
          <cell r="H36" t="e">
            <v>#N/A</v>
          </cell>
          <cell r="I36">
            <v>4.55</v>
          </cell>
          <cell r="J36" t="e">
            <v>#N/A</v>
          </cell>
          <cell r="K36">
            <v>5.08</v>
          </cell>
        </row>
        <row r="40">
          <cell r="B40" t="str">
            <v>H25</v>
          </cell>
          <cell r="C40">
            <v>0</v>
          </cell>
          <cell r="D40">
            <v>0</v>
          </cell>
          <cell r="E40" t="str">
            <v>H26</v>
          </cell>
          <cell r="F40">
            <v>0</v>
          </cell>
          <cell r="G40">
            <v>0</v>
          </cell>
          <cell r="H40" t="str">
            <v>H27</v>
          </cell>
          <cell r="I40">
            <v>0</v>
          </cell>
          <cell r="J40">
            <v>0</v>
          </cell>
          <cell r="K40" t="str">
            <v>H28</v>
          </cell>
          <cell r="L40">
            <v>0</v>
          </cell>
          <cell r="M40">
            <v>0</v>
          </cell>
          <cell r="N40" t="str">
            <v>H29</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1746</v>
          </cell>
          <cell r="E42">
            <v>0</v>
          </cell>
          <cell r="F42">
            <v>0</v>
          </cell>
          <cell r="G42">
            <v>1690</v>
          </cell>
          <cell r="H42">
            <v>0</v>
          </cell>
          <cell r="I42">
            <v>0</v>
          </cell>
          <cell r="J42">
            <v>1521</v>
          </cell>
          <cell r="K42">
            <v>0</v>
          </cell>
          <cell r="L42">
            <v>0</v>
          </cell>
          <cell r="M42">
            <v>1500</v>
          </cell>
          <cell r="N42">
            <v>0</v>
          </cell>
          <cell r="O42">
            <v>0</v>
          </cell>
          <cell r="P42">
            <v>1454</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41</v>
          </cell>
          <cell r="C44">
            <v>0</v>
          </cell>
          <cell r="D44">
            <v>0</v>
          </cell>
          <cell r="E44">
            <v>18</v>
          </cell>
          <cell r="F44">
            <v>0</v>
          </cell>
          <cell r="G44">
            <v>0</v>
          </cell>
          <cell r="H44">
            <v>35</v>
          </cell>
          <cell r="I44">
            <v>0</v>
          </cell>
          <cell r="J44">
            <v>0</v>
          </cell>
          <cell r="K44">
            <v>37</v>
          </cell>
          <cell r="L44">
            <v>0</v>
          </cell>
          <cell r="M44">
            <v>0</v>
          </cell>
          <cell r="N44">
            <v>35</v>
          </cell>
          <cell r="O44">
            <v>0</v>
          </cell>
          <cell r="P44">
            <v>0</v>
          </cell>
        </row>
        <row r="45">
          <cell r="A45" t="str">
            <v>組合等が起こした地方債の元利償還金に対する負担金等</v>
          </cell>
          <cell r="B45">
            <v>86</v>
          </cell>
          <cell r="C45">
            <v>0</v>
          </cell>
          <cell r="D45">
            <v>0</v>
          </cell>
          <cell r="E45">
            <v>73</v>
          </cell>
          <cell r="F45">
            <v>0</v>
          </cell>
          <cell r="G45">
            <v>0</v>
          </cell>
          <cell r="H45">
            <v>71</v>
          </cell>
          <cell r="I45">
            <v>0</v>
          </cell>
          <cell r="J45">
            <v>0</v>
          </cell>
          <cell r="K45">
            <v>64</v>
          </cell>
          <cell r="L45">
            <v>0</v>
          </cell>
          <cell r="M45">
            <v>0</v>
          </cell>
          <cell r="N45">
            <v>52</v>
          </cell>
          <cell r="O45">
            <v>0</v>
          </cell>
          <cell r="P45">
            <v>0</v>
          </cell>
        </row>
        <row r="46">
          <cell r="A46" t="str">
            <v>公営企業債の元利償還金に対する繰入金</v>
          </cell>
          <cell r="B46">
            <v>233</v>
          </cell>
          <cell r="C46">
            <v>0</v>
          </cell>
          <cell r="D46">
            <v>0</v>
          </cell>
          <cell r="E46">
            <v>162</v>
          </cell>
          <cell r="F46">
            <v>0</v>
          </cell>
          <cell r="G46">
            <v>0</v>
          </cell>
          <cell r="H46">
            <v>143</v>
          </cell>
          <cell r="I46">
            <v>0</v>
          </cell>
          <cell r="J46">
            <v>0</v>
          </cell>
          <cell r="K46">
            <v>126</v>
          </cell>
          <cell r="L46">
            <v>0</v>
          </cell>
          <cell r="M46">
            <v>0</v>
          </cell>
          <cell r="N46">
            <v>115</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1377</v>
          </cell>
          <cell r="C49">
            <v>0</v>
          </cell>
          <cell r="D49">
            <v>0</v>
          </cell>
          <cell r="E49">
            <v>1277</v>
          </cell>
          <cell r="F49">
            <v>0</v>
          </cell>
          <cell r="G49">
            <v>0</v>
          </cell>
          <cell r="H49">
            <v>1207</v>
          </cell>
          <cell r="I49">
            <v>0</v>
          </cell>
          <cell r="J49">
            <v>0</v>
          </cell>
          <cell r="K49">
            <v>1235</v>
          </cell>
          <cell r="L49">
            <v>0</v>
          </cell>
          <cell r="M49">
            <v>0</v>
          </cell>
          <cell r="N49">
            <v>1218</v>
          </cell>
          <cell r="O49">
            <v>0</v>
          </cell>
          <cell r="P49">
            <v>0</v>
          </cell>
        </row>
        <row r="50">
          <cell r="A50" t="str">
            <v>実質公債費比率の分子</v>
          </cell>
          <cell r="B50" t="e">
            <v>#N/A</v>
          </cell>
          <cell r="C50">
            <v>-9</v>
          </cell>
          <cell r="D50" t="e">
            <v>#N/A</v>
          </cell>
          <cell r="E50" t="e">
            <v>#N/A</v>
          </cell>
          <cell r="F50">
            <v>-160</v>
          </cell>
          <cell r="G50" t="e">
            <v>#N/A</v>
          </cell>
          <cell r="H50" t="e">
            <v>#N/A</v>
          </cell>
          <cell r="I50">
            <v>-65</v>
          </cell>
          <cell r="J50" t="e">
            <v>#N/A</v>
          </cell>
          <cell r="K50" t="e">
            <v>#N/A</v>
          </cell>
          <cell r="L50">
            <v>-38</v>
          </cell>
          <cell r="M50" t="e">
            <v>#N/A</v>
          </cell>
          <cell r="N50" t="e">
            <v>#N/A</v>
          </cell>
          <cell r="O50">
            <v>-34</v>
          </cell>
          <cell r="P50" t="e">
            <v>#N/A</v>
          </cell>
        </row>
        <row r="54">
          <cell r="B54" t="str">
            <v>H25</v>
          </cell>
          <cell r="C54">
            <v>0</v>
          </cell>
          <cell r="D54">
            <v>0</v>
          </cell>
          <cell r="E54" t="str">
            <v>H26</v>
          </cell>
          <cell r="F54">
            <v>0</v>
          </cell>
          <cell r="G54">
            <v>0</v>
          </cell>
          <cell r="H54" t="str">
            <v>H27</v>
          </cell>
          <cell r="I54">
            <v>0</v>
          </cell>
          <cell r="J54">
            <v>0</v>
          </cell>
          <cell r="K54" t="str">
            <v>H28</v>
          </cell>
          <cell r="L54">
            <v>0</v>
          </cell>
          <cell r="M54">
            <v>0</v>
          </cell>
          <cell r="N54" t="str">
            <v>H29</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13512</v>
          </cell>
          <cell r="E56">
            <v>0</v>
          </cell>
          <cell r="F56">
            <v>0</v>
          </cell>
          <cell r="G56">
            <v>13659</v>
          </cell>
          <cell r="H56">
            <v>0</v>
          </cell>
          <cell r="I56">
            <v>0</v>
          </cell>
          <cell r="J56">
            <v>13637</v>
          </cell>
          <cell r="K56">
            <v>0</v>
          </cell>
          <cell r="L56">
            <v>0</v>
          </cell>
          <cell r="M56">
            <v>13516</v>
          </cell>
          <cell r="N56">
            <v>0</v>
          </cell>
          <cell r="O56">
            <v>0</v>
          </cell>
          <cell r="P56">
            <v>13608</v>
          </cell>
        </row>
        <row r="57">
          <cell r="A57" t="str">
            <v>充当可能特定歳入</v>
          </cell>
          <cell r="B57">
            <v>0</v>
          </cell>
          <cell r="C57">
            <v>0</v>
          </cell>
          <cell r="D57">
            <v>2691</v>
          </cell>
          <cell r="E57">
            <v>0</v>
          </cell>
          <cell r="F57">
            <v>0</v>
          </cell>
          <cell r="G57">
            <v>2398</v>
          </cell>
          <cell r="H57">
            <v>0</v>
          </cell>
          <cell r="I57">
            <v>0</v>
          </cell>
          <cell r="J57">
            <v>2333</v>
          </cell>
          <cell r="K57">
            <v>0</v>
          </cell>
          <cell r="L57">
            <v>0</v>
          </cell>
          <cell r="M57">
            <v>2068</v>
          </cell>
          <cell r="N57">
            <v>0</v>
          </cell>
          <cell r="O57">
            <v>0</v>
          </cell>
          <cell r="P57">
            <v>2305</v>
          </cell>
        </row>
        <row r="58">
          <cell r="A58" t="str">
            <v>充当可能基金</v>
          </cell>
          <cell r="B58">
            <v>0</v>
          </cell>
          <cell r="C58">
            <v>0</v>
          </cell>
          <cell r="D58">
            <v>4686</v>
          </cell>
          <cell r="E58">
            <v>0</v>
          </cell>
          <cell r="F58">
            <v>0</v>
          </cell>
          <cell r="G58">
            <v>4802</v>
          </cell>
          <cell r="H58">
            <v>0</v>
          </cell>
          <cell r="I58">
            <v>0</v>
          </cell>
          <cell r="J58">
            <v>4629</v>
          </cell>
          <cell r="K58">
            <v>0</v>
          </cell>
          <cell r="L58">
            <v>0</v>
          </cell>
          <cell r="M58">
            <v>4443</v>
          </cell>
          <cell r="N58">
            <v>0</v>
          </cell>
          <cell r="O58">
            <v>0</v>
          </cell>
          <cell r="P58">
            <v>4743</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3525</v>
          </cell>
          <cell r="C62">
            <v>0</v>
          </cell>
          <cell r="D62">
            <v>0</v>
          </cell>
          <cell r="E62">
            <v>3473</v>
          </cell>
          <cell r="F62">
            <v>0</v>
          </cell>
          <cell r="G62">
            <v>0</v>
          </cell>
          <cell r="H62">
            <v>3190</v>
          </cell>
          <cell r="I62">
            <v>0</v>
          </cell>
          <cell r="J62">
            <v>0</v>
          </cell>
          <cell r="K62">
            <v>3122</v>
          </cell>
          <cell r="L62">
            <v>0</v>
          </cell>
          <cell r="M62">
            <v>0</v>
          </cell>
          <cell r="N62">
            <v>3119</v>
          </cell>
          <cell r="O62">
            <v>0</v>
          </cell>
          <cell r="P62">
            <v>0</v>
          </cell>
        </row>
        <row r="63">
          <cell r="A63" t="str">
            <v>組合等負担等見込額</v>
          </cell>
          <cell r="B63">
            <v>499</v>
          </cell>
          <cell r="C63">
            <v>0</v>
          </cell>
          <cell r="D63">
            <v>0</v>
          </cell>
          <cell r="E63">
            <v>434</v>
          </cell>
          <cell r="F63">
            <v>0</v>
          </cell>
          <cell r="G63">
            <v>0</v>
          </cell>
          <cell r="H63">
            <v>376</v>
          </cell>
          <cell r="I63">
            <v>0</v>
          </cell>
          <cell r="J63">
            <v>0</v>
          </cell>
          <cell r="K63">
            <v>321</v>
          </cell>
          <cell r="L63">
            <v>0</v>
          </cell>
          <cell r="M63">
            <v>0</v>
          </cell>
          <cell r="N63">
            <v>359</v>
          </cell>
          <cell r="O63">
            <v>0</v>
          </cell>
          <cell r="P63">
            <v>0</v>
          </cell>
        </row>
        <row r="64">
          <cell r="A64" t="str">
            <v>公営企業債等繰入見込額</v>
          </cell>
          <cell r="B64">
            <v>1769</v>
          </cell>
          <cell r="C64">
            <v>0</v>
          </cell>
          <cell r="D64">
            <v>0</v>
          </cell>
          <cell r="E64">
            <v>1490</v>
          </cell>
          <cell r="F64">
            <v>0</v>
          </cell>
          <cell r="G64">
            <v>0</v>
          </cell>
          <cell r="H64">
            <v>1413</v>
          </cell>
          <cell r="I64">
            <v>0</v>
          </cell>
          <cell r="J64">
            <v>0</v>
          </cell>
          <cell r="K64">
            <v>1345</v>
          </cell>
          <cell r="L64">
            <v>0</v>
          </cell>
          <cell r="M64">
            <v>0</v>
          </cell>
          <cell r="N64">
            <v>1453</v>
          </cell>
          <cell r="O64">
            <v>0</v>
          </cell>
          <cell r="P64">
            <v>0</v>
          </cell>
        </row>
        <row r="65">
          <cell r="A65" t="str">
            <v>債務負担行為に基づく支出予定額</v>
          </cell>
          <cell r="B65">
            <v>520</v>
          </cell>
          <cell r="C65">
            <v>0</v>
          </cell>
          <cell r="D65">
            <v>0</v>
          </cell>
          <cell r="E65">
            <v>672</v>
          </cell>
          <cell r="F65">
            <v>0</v>
          </cell>
          <cell r="G65">
            <v>0</v>
          </cell>
          <cell r="H65">
            <v>668</v>
          </cell>
          <cell r="I65">
            <v>0</v>
          </cell>
          <cell r="J65">
            <v>0</v>
          </cell>
          <cell r="K65">
            <v>609</v>
          </cell>
          <cell r="L65">
            <v>0</v>
          </cell>
          <cell r="M65">
            <v>0</v>
          </cell>
          <cell r="N65">
            <v>548</v>
          </cell>
          <cell r="O65">
            <v>0</v>
          </cell>
          <cell r="P65">
            <v>0</v>
          </cell>
        </row>
        <row r="66">
          <cell r="A66" t="str">
            <v>一般会計等に係る地方債の現在高</v>
          </cell>
          <cell r="B66">
            <v>13887</v>
          </cell>
          <cell r="C66">
            <v>0</v>
          </cell>
          <cell r="D66">
            <v>0</v>
          </cell>
          <cell r="E66">
            <v>14229</v>
          </cell>
          <cell r="F66">
            <v>0</v>
          </cell>
          <cell r="G66">
            <v>0</v>
          </cell>
          <cell r="H66">
            <v>14307</v>
          </cell>
          <cell r="I66">
            <v>0</v>
          </cell>
          <cell r="J66">
            <v>0</v>
          </cell>
          <cell r="K66">
            <v>14236</v>
          </cell>
          <cell r="L66">
            <v>0</v>
          </cell>
          <cell r="M66">
            <v>0</v>
          </cell>
          <cell r="N66">
            <v>14569</v>
          </cell>
          <cell r="O66">
            <v>0</v>
          </cell>
          <cell r="P66">
            <v>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654</v>
          </cell>
          <cell r="C72">
            <v>688</v>
          </cell>
          <cell r="D72">
            <v>1153</v>
          </cell>
        </row>
        <row r="73">
          <cell r="A73" t="str">
            <v>減債基金</v>
          </cell>
          <cell r="B73" t="str">
            <v>-</v>
          </cell>
          <cell r="C73" t="str">
            <v>-</v>
          </cell>
          <cell r="D73" t="str">
            <v>-</v>
          </cell>
        </row>
        <row r="74">
          <cell r="A74" t="str">
            <v>その他特定目的基金</v>
          </cell>
          <cell r="B74">
            <v>3033</v>
          </cell>
          <cell r="C74">
            <v>2887</v>
          </cell>
          <cell r="D74">
            <v>3069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582" t="s">
        <v>400</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c r="A2" s="41"/>
      <c r="B2" s="44" t="s">
        <v>17</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583" t="s">
        <v>401</v>
      </c>
      <c r="C3" s="584"/>
      <c r="D3" s="584"/>
      <c r="E3" s="585"/>
      <c r="F3" s="585"/>
      <c r="G3" s="585"/>
      <c r="H3" s="585"/>
      <c r="I3" s="585"/>
      <c r="J3" s="585"/>
      <c r="K3" s="585"/>
      <c r="L3" s="585" t="s">
        <v>402</v>
      </c>
      <c r="M3" s="585"/>
      <c r="N3" s="585"/>
      <c r="O3" s="585"/>
      <c r="P3" s="585"/>
      <c r="Q3" s="585"/>
      <c r="R3" s="588"/>
      <c r="S3" s="588"/>
      <c r="T3" s="588"/>
      <c r="U3" s="588"/>
      <c r="V3" s="589"/>
      <c r="W3" s="482" t="s">
        <v>403</v>
      </c>
      <c r="X3" s="483"/>
      <c r="Y3" s="483"/>
      <c r="Z3" s="483"/>
      <c r="AA3" s="483"/>
      <c r="AB3" s="584"/>
      <c r="AC3" s="588" t="s">
        <v>404</v>
      </c>
      <c r="AD3" s="483"/>
      <c r="AE3" s="483"/>
      <c r="AF3" s="483"/>
      <c r="AG3" s="483"/>
      <c r="AH3" s="483"/>
      <c r="AI3" s="483"/>
      <c r="AJ3" s="483"/>
      <c r="AK3" s="483"/>
      <c r="AL3" s="550"/>
      <c r="AM3" s="482" t="s">
        <v>18</v>
      </c>
      <c r="AN3" s="483"/>
      <c r="AO3" s="483"/>
      <c r="AP3" s="483"/>
      <c r="AQ3" s="483"/>
      <c r="AR3" s="483"/>
      <c r="AS3" s="483"/>
      <c r="AT3" s="483"/>
      <c r="AU3" s="483"/>
      <c r="AV3" s="483"/>
      <c r="AW3" s="483"/>
      <c r="AX3" s="550"/>
      <c r="AY3" s="542" t="s">
        <v>19</v>
      </c>
      <c r="AZ3" s="543"/>
      <c r="BA3" s="543"/>
      <c r="BB3" s="543"/>
      <c r="BC3" s="543"/>
      <c r="BD3" s="543"/>
      <c r="BE3" s="543"/>
      <c r="BF3" s="543"/>
      <c r="BG3" s="543"/>
      <c r="BH3" s="543"/>
      <c r="BI3" s="543"/>
      <c r="BJ3" s="543"/>
      <c r="BK3" s="543"/>
      <c r="BL3" s="543"/>
      <c r="BM3" s="592"/>
      <c r="BN3" s="482" t="s">
        <v>20</v>
      </c>
      <c r="BO3" s="483"/>
      <c r="BP3" s="483"/>
      <c r="BQ3" s="483"/>
      <c r="BR3" s="483"/>
      <c r="BS3" s="483"/>
      <c r="BT3" s="483"/>
      <c r="BU3" s="550"/>
      <c r="BV3" s="482" t="s">
        <v>21</v>
      </c>
      <c r="BW3" s="483"/>
      <c r="BX3" s="483"/>
      <c r="BY3" s="483"/>
      <c r="BZ3" s="483"/>
      <c r="CA3" s="483"/>
      <c r="CB3" s="483"/>
      <c r="CC3" s="550"/>
      <c r="CD3" s="542" t="s">
        <v>19</v>
      </c>
      <c r="CE3" s="543"/>
      <c r="CF3" s="543"/>
      <c r="CG3" s="543"/>
      <c r="CH3" s="543"/>
      <c r="CI3" s="543"/>
      <c r="CJ3" s="543"/>
      <c r="CK3" s="543"/>
      <c r="CL3" s="543"/>
      <c r="CM3" s="543"/>
      <c r="CN3" s="543"/>
      <c r="CO3" s="543"/>
      <c r="CP3" s="543"/>
      <c r="CQ3" s="543"/>
      <c r="CR3" s="543"/>
      <c r="CS3" s="592"/>
      <c r="CT3" s="482" t="s">
        <v>22</v>
      </c>
      <c r="CU3" s="483"/>
      <c r="CV3" s="483"/>
      <c r="CW3" s="483"/>
      <c r="CX3" s="483"/>
      <c r="CY3" s="483"/>
      <c r="CZ3" s="483"/>
      <c r="DA3" s="550"/>
      <c r="DB3" s="482" t="s">
        <v>23</v>
      </c>
      <c r="DC3" s="483"/>
      <c r="DD3" s="483"/>
      <c r="DE3" s="483"/>
      <c r="DF3" s="483"/>
      <c r="DG3" s="483"/>
      <c r="DH3" s="483"/>
      <c r="DI3" s="550"/>
      <c r="DJ3" s="41"/>
      <c r="DK3" s="41"/>
      <c r="DL3" s="41"/>
      <c r="DM3" s="41"/>
      <c r="DN3" s="41"/>
      <c r="DO3" s="41"/>
    </row>
    <row r="4" spans="1:119" ht="18.75" customHeight="1">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09"/>
      <c r="AN4" s="419"/>
      <c r="AO4" s="419"/>
      <c r="AP4" s="419"/>
      <c r="AQ4" s="419"/>
      <c r="AR4" s="419"/>
      <c r="AS4" s="419"/>
      <c r="AT4" s="419"/>
      <c r="AU4" s="419"/>
      <c r="AV4" s="419"/>
      <c r="AW4" s="419"/>
      <c r="AX4" s="591"/>
      <c r="AY4" s="395" t="s">
        <v>405</v>
      </c>
      <c r="AZ4" s="396"/>
      <c r="BA4" s="396"/>
      <c r="BB4" s="396"/>
      <c r="BC4" s="396"/>
      <c r="BD4" s="396"/>
      <c r="BE4" s="396"/>
      <c r="BF4" s="396"/>
      <c r="BG4" s="396"/>
      <c r="BH4" s="396"/>
      <c r="BI4" s="396"/>
      <c r="BJ4" s="396"/>
      <c r="BK4" s="396"/>
      <c r="BL4" s="396"/>
      <c r="BM4" s="397"/>
      <c r="BN4" s="398">
        <v>29315204</v>
      </c>
      <c r="BO4" s="399"/>
      <c r="BP4" s="399"/>
      <c r="BQ4" s="399"/>
      <c r="BR4" s="399"/>
      <c r="BS4" s="399"/>
      <c r="BT4" s="399"/>
      <c r="BU4" s="400"/>
      <c r="BV4" s="398">
        <v>28392470</v>
      </c>
      <c r="BW4" s="399"/>
      <c r="BX4" s="399"/>
      <c r="BY4" s="399"/>
      <c r="BZ4" s="399"/>
      <c r="CA4" s="399"/>
      <c r="CB4" s="399"/>
      <c r="CC4" s="400"/>
      <c r="CD4" s="576" t="s">
        <v>24</v>
      </c>
      <c r="CE4" s="577"/>
      <c r="CF4" s="577"/>
      <c r="CG4" s="577"/>
      <c r="CH4" s="577"/>
      <c r="CI4" s="577"/>
      <c r="CJ4" s="577"/>
      <c r="CK4" s="577"/>
      <c r="CL4" s="577"/>
      <c r="CM4" s="577"/>
      <c r="CN4" s="577"/>
      <c r="CO4" s="577"/>
      <c r="CP4" s="577"/>
      <c r="CQ4" s="577"/>
      <c r="CR4" s="577"/>
      <c r="CS4" s="578"/>
      <c r="CT4" s="579">
        <v>5.0999999999999996</v>
      </c>
      <c r="CU4" s="580"/>
      <c r="CV4" s="580"/>
      <c r="CW4" s="580"/>
      <c r="CX4" s="580"/>
      <c r="CY4" s="580"/>
      <c r="CZ4" s="580"/>
      <c r="DA4" s="581"/>
      <c r="DB4" s="579">
        <v>4.5999999999999996</v>
      </c>
      <c r="DC4" s="580"/>
      <c r="DD4" s="580"/>
      <c r="DE4" s="580"/>
      <c r="DF4" s="580"/>
      <c r="DG4" s="580"/>
      <c r="DH4" s="580"/>
      <c r="DI4" s="581"/>
      <c r="DJ4" s="41"/>
      <c r="DK4" s="41"/>
      <c r="DL4" s="41"/>
      <c r="DM4" s="41"/>
      <c r="DN4" s="41"/>
      <c r="DO4" s="41"/>
    </row>
    <row r="5" spans="1:119" ht="18.75" customHeight="1">
      <c r="A5" s="42"/>
      <c r="B5" s="586"/>
      <c r="C5" s="420"/>
      <c r="D5" s="420"/>
      <c r="E5" s="587"/>
      <c r="F5" s="587"/>
      <c r="G5" s="587"/>
      <c r="H5" s="587"/>
      <c r="I5" s="587"/>
      <c r="J5" s="587"/>
      <c r="K5" s="587"/>
      <c r="L5" s="587"/>
      <c r="M5" s="587"/>
      <c r="N5" s="587"/>
      <c r="O5" s="587"/>
      <c r="P5" s="587"/>
      <c r="Q5" s="587"/>
      <c r="R5" s="418"/>
      <c r="S5" s="418"/>
      <c r="T5" s="418"/>
      <c r="U5" s="418"/>
      <c r="V5" s="590"/>
      <c r="W5" s="509"/>
      <c r="X5" s="419"/>
      <c r="Y5" s="419"/>
      <c r="Z5" s="419"/>
      <c r="AA5" s="419"/>
      <c r="AB5" s="420"/>
      <c r="AC5" s="418"/>
      <c r="AD5" s="419"/>
      <c r="AE5" s="419"/>
      <c r="AF5" s="419"/>
      <c r="AG5" s="419"/>
      <c r="AH5" s="419"/>
      <c r="AI5" s="419"/>
      <c r="AJ5" s="419"/>
      <c r="AK5" s="419"/>
      <c r="AL5" s="591"/>
      <c r="AM5" s="472" t="s">
        <v>25</v>
      </c>
      <c r="AN5" s="377"/>
      <c r="AO5" s="377"/>
      <c r="AP5" s="377"/>
      <c r="AQ5" s="377"/>
      <c r="AR5" s="377"/>
      <c r="AS5" s="377"/>
      <c r="AT5" s="378"/>
      <c r="AU5" s="460" t="s">
        <v>406</v>
      </c>
      <c r="AV5" s="461"/>
      <c r="AW5" s="461"/>
      <c r="AX5" s="461"/>
      <c r="AY5" s="383" t="s">
        <v>407</v>
      </c>
      <c r="AZ5" s="384"/>
      <c r="BA5" s="384"/>
      <c r="BB5" s="384"/>
      <c r="BC5" s="384"/>
      <c r="BD5" s="384"/>
      <c r="BE5" s="384"/>
      <c r="BF5" s="384"/>
      <c r="BG5" s="384"/>
      <c r="BH5" s="384"/>
      <c r="BI5" s="384"/>
      <c r="BJ5" s="384"/>
      <c r="BK5" s="384"/>
      <c r="BL5" s="384"/>
      <c r="BM5" s="385"/>
      <c r="BN5" s="403">
        <v>28590692</v>
      </c>
      <c r="BO5" s="404"/>
      <c r="BP5" s="404"/>
      <c r="BQ5" s="404"/>
      <c r="BR5" s="404"/>
      <c r="BS5" s="404"/>
      <c r="BT5" s="404"/>
      <c r="BU5" s="405"/>
      <c r="BV5" s="403">
        <v>27751755</v>
      </c>
      <c r="BW5" s="404"/>
      <c r="BX5" s="404"/>
      <c r="BY5" s="404"/>
      <c r="BZ5" s="404"/>
      <c r="CA5" s="404"/>
      <c r="CB5" s="404"/>
      <c r="CC5" s="405"/>
      <c r="CD5" s="412" t="s">
        <v>27</v>
      </c>
      <c r="CE5" s="413"/>
      <c r="CF5" s="413"/>
      <c r="CG5" s="413"/>
      <c r="CH5" s="413"/>
      <c r="CI5" s="413"/>
      <c r="CJ5" s="413"/>
      <c r="CK5" s="413"/>
      <c r="CL5" s="413"/>
      <c r="CM5" s="413"/>
      <c r="CN5" s="413"/>
      <c r="CO5" s="413"/>
      <c r="CP5" s="413"/>
      <c r="CQ5" s="413"/>
      <c r="CR5" s="413"/>
      <c r="CS5" s="414"/>
      <c r="CT5" s="373">
        <v>94.1</v>
      </c>
      <c r="CU5" s="374"/>
      <c r="CV5" s="374"/>
      <c r="CW5" s="374"/>
      <c r="CX5" s="374"/>
      <c r="CY5" s="374"/>
      <c r="CZ5" s="374"/>
      <c r="DA5" s="375"/>
      <c r="DB5" s="373">
        <v>95.2</v>
      </c>
      <c r="DC5" s="374"/>
      <c r="DD5" s="374"/>
      <c r="DE5" s="374"/>
      <c r="DF5" s="374"/>
      <c r="DG5" s="374"/>
      <c r="DH5" s="374"/>
      <c r="DI5" s="375"/>
      <c r="DJ5" s="41"/>
      <c r="DK5" s="41"/>
      <c r="DL5" s="41"/>
      <c r="DM5" s="41"/>
      <c r="DN5" s="41"/>
      <c r="DO5" s="41"/>
    </row>
    <row r="6" spans="1:119" ht="18.75" customHeight="1">
      <c r="A6" s="42"/>
      <c r="B6" s="556" t="s">
        <v>28</v>
      </c>
      <c r="C6" s="417"/>
      <c r="D6" s="417"/>
      <c r="E6" s="557"/>
      <c r="F6" s="557"/>
      <c r="G6" s="557"/>
      <c r="H6" s="557"/>
      <c r="I6" s="557"/>
      <c r="J6" s="557"/>
      <c r="K6" s="557"/>
      <c r="L6" s="557" t="s">
        <v>408</v>
      </c>
      <c r="M6" s="557"/>
      <c r="N6" s="557"/>
      <c r="O6" s="557"/>
      <c r="P6" s="557"/>
      <c r="Q6" s="557"/>
      <c r="R6" s="441"/>
      <c r="S6" s="441"/>
      <c r="T6" s="441"/>
      <c r="U6" s="441"/>
      <c r="V6" s="563"/>
      <c r="W6" s="494" t="s">
        <v>29</v>
      </c>
      <c r="X6" s="416"/>
      <c r="Y6" s="416"/>
      <c r="Z6" s="416"/>
      <c r="AA6" s="416"/>
      <c r="AB6" s="417"/>
      <c r="AC6" s="568" t="s">
        <v>409</v>
      </c>
      <c r="AD6" s="569"/>
      <c r="AE6" s="569"/>
      <c r="AF6" s="569"/>
      <c r="AG6" s="569"/>
      <c r="AH6" s="569"/>
      <c r="AI6" s="569"/>
      <c r="AJ6" s="569"/>
      <c r="AK6" s="569"/>
      <c r="AL6" s="570"/>
      <c r="AM6" s="472" t="s">
        <v>30</v>
      </c>
      <c r="AN6" s="377"/>
      <c r="AO6" s="377"/>
      <c r="AP6" s="377"/>
      <c r="AQ6" s="377"/>
      <c r="AR6" s="377"/>
      <c r="AS6" s="377"/>
      <c r="AT6" s="378"/>
      <c r="AU6" s="460" t="s">
        <v>26</v>
      </c>
      <c r="AV6" s="461"/>
      <c r="AW6" s="461"/>
      <c r="AX6" s="461"/>
      <c r="AY6" s="383" t="s">
        <v>410</v>
      </c>
      <c r="AZ6" s="384"/>
      <c r="BA6" s="384"/>
      <c r="BB6" s="384"/>
      <c r="BC6" s="384"/>
      <c r="BD6" s="384"/>
      <c r="BE6" s="384"/>
      <c r="BF6" s="384"/>
      <c r="BG6" s="384"/>
      <c r="BH6" s="384"/>
      <c r="BI6" s="384"/>
      <c r="BJ6" s="384"/>
      <c r="BK6" s="384"/>
      <c r="BL6" s="384"/>
      <c r="BM6" s="385"/>
      <c r="BN6" s="403">
        <v>724512</v>
      </c>
      <c r="BO6" s="404"/>
      <c r="BP6" s="404"/>
      <c r="BQ6" s="404"/>
      <c r="BR6" s="404"/>
      <c r="BS6" s="404"/>
      <c r="BT6" s="404"/>
      <c r="BU6" s="405"/>
      <c r="BV6" s="403">
        <v>640715</v>
      </c>
      <c r="BW6" s="404"/>
      <c r="BX6" s="404"/>
      <c r="BY6" s="404"/>
      <c r="BZ6" s="404"/>
      <c r="CA6" s="404"/>
      <c r="CB6" s="404"/>
      <c r="CC6" s="405"/>
      <c r="CD6" s="412" t="s">
        <v>411</v>
      </c>
      <c r="CE6" s="413"/>
      <c r="CF6" s="413"/>
      <c r="CG6" s="413"/>
      <c r="CH6" s="413"/>
      <c r="CI6" s="413"/>
      <c r="CJ6" s="413"/>
      <c r="CK6" s="413"/>
      <c r="CL6" s="413"/>
      <c r="CM6" s="413"/>
      <c r="CN6" s="413"/>
      <c r="CO6" s="413"/>
      <c r="CP6" s="413"/>
      <c r="CQ6" s="413"/>
      <c r="CR6" s="413"/>
      <c r="CS6" s="414"/>
      <c r="CT6" s="553">
        <v>100.7</v>
      </c>
      <c r="CU6" s="554"/>
      <c r="CV6" s="554"/>
      <c r="CW6" s="554"/>
      <c r="CX6" s="554"/>
      <c r="CY6" s="554"/>
      <c r="CZ6" s="554"/>
      <c r="DA6" s="555"/>
      <c r="DB6" s="553">
        <v>101.2</v>
      </c>
      <c r="DC6" s="554"/>
      <c r="DD6" s="554"/>
      <c r="DE6" s="554"/>
      <c r="DF6" s="554"/>
      <c r="DG6" s="554"/>
      <c r="DH6" s="554"/>
      <c r="DI6" s="555"/>
      <c r="DJ6" s="41"/>
      <c r="DK6" s="41"/>
      <c r="DL6" s="41"/>
      <c r="DM6" s="41"/>
      <c r="DN6" s="41"/>
      <c r="DO6" s="41"/>
    </row>
    <row r="7" spans="1:119" ht="18.75" customHeight="1">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72" t="s">
        <v>31</v>
      </c>
      <c r="AN7" s="377"/>
      <c r="AO7" s="377"/>
      <c r="AP7" s="377"/>
      <c r="AQ7" s="377"/>
      <c r="AR7" s="377"/>
      <c r="AS7" s="377"/>
      <c r="AT7" s="378"/>
      <c r="AU7" s="460" t="s">
        <v>412</v>
      </c>
      <c r="AV7" s="461"/>
      <c r="AW7" s="461"/>
      <c r="AX7" s="461"/>
      <c r="AY7" s="383" t="s">
        <v>413</v>
      </c>
      <c r="AZ7" s="384"/>
      <c r="BA7" s="384"/>
      <c r="BB7" s="384"/>
      <c r="BC7" s="384"/>
      <c r="BD7" s="384"/>
      <c r="BE7" s="384"/>
      <c r="BF7" s="384"/>
      <c r="BG7" s="384"/>
      <c r="BH7" s="384"/>
      <c r="BI7" s="384"/>
      <c r="BJ7" s="384"/>
      <c r="BK7" s="384"/>
      <c r="BL7" s="384"/>
      <c r="BM7" s="385"/>
      <c r="BN7" s="403">
        <v>23740</v>
      </c>
      <c r="BO7" s="404"/>
      <c r="BP7" s="404"/>
      <c r="BQ7" s="404"/>
      <c r="BR7" s="404"/>
      <c r="BS7" s="404"/>
      <c r="BT7" s="404"/>
      <c r="BU7" s="405"/>
      <c r="BV7" s="403">
        <v>19533</v>
      </c>
      <c r="BW7" s="404"/>
      <c r="BX7" s="404"/>
      <c r="BY7" s="404"/>
      <c r="BZ7" s="404"/>
      <c r="CA7" s="404"/>
      <c r="CB7" s="404"/>
      <c r="CC7" s="405"/>
      <c r="CD7" s="412" t="s">
        <v>32</v>
      </c>
      <c r="CE7" s="413"/>
      <c r="CF7" s="413"/>
      <c r="CG7" s="413"/>
      <c r="CH7" s="413"/>
      <c r="CI7" s="413"/>
      <c r="CJ7" s="413"/>
      <c r="CK7" s="413"/>
      <c r="CL7" s="413"/>
      <c r="CM7" s="413"/>
      <c r="CN7" s="413"/>
      <c r="CO7" s="413"/>
      <c r="CP7" s="413"/>
      <c r="CQ7" s="413"/>
      <c r="CR7" s="413"/>
      <c r="CS7" s="414"/>
      <c r="CT7" s="403">
        <v>13787598</v>
      </c>
      <c r="CU7" s="404"/>
      <c r="CV7" s="404"/>
      <c r="CW7" s="404"/>
      <c r="CX7" s="404"/>
      <c r="CY7" s="404"/>
      <c r="CZ7" s="404"/>
      <c r="DA7" s="405"/>
      <c r="DB7" s="403">
        <v>13648306</v>
      </c>
      <c r="DC7" s="404"/>
      <c r="DD7" s="404"/>
      <c r="DE7" s="404"/>
      <c r="DF7" s="404"/>
      <c r="DG7" s="404"/>
      <c r="DH7" s="404"/>
      <c r="DI7" s="405"/>
      <c r="DJ7" s="41"/>
      <c r="DK7" s="41"/>
      <c r="DL7" s="41"/>
      <c r="DM7" s="41"/>
      <c r="DN7" s="41"/>
      <c r="DO7" s="41"/>
    </row>
    <row r="8" spans="1:119" ht="18.75" customHeight="1" thickBot="1">
      <c r="A8" s="42"/>
      <c r="B8" s="561"/>
      <c r="C8" s="495"/>
      <c r="D8" s="495"/>
      <c r="E8" s="562"/>
      <c r="F8" s="562"/>
      <c r="G8" s="562"/>
      <c r="H8" s="562"/>
      <c r="I8" s="562"/>
      <c r="J8" s="562"/>
      <c r="K8" s="562"/>
      <c r="L8" s="562"/>
      <c r="M8" s="562"/>
      <c r="N8" s="562"/>
      <c r="O8" s="562"/>
      <c r="P8" s="562"/>
      <c r="Q8" s="562"/>
      <c r="R8" s="566"/>
      <c r="S8" s="566"/>
      <c r="T8" s="566"/>
      <c r="U8" s="566"/>
      <c r="V8" s="567"/>
      <c r="W8" s="484"/>
      <c r="X8" s="485"/>
      <c r="Y8" s="485"/>
      <c r="Z8" s="485"/>
      <c r="AA8" s="485"/>
      <c r="AB8" s="495"/>
      <c r="AC8" s="573"/>
      <c r="AD8" s="574"/>
      <c r="AE8" s="574"/>
      <c r="AF8" s="574"/>
      <c r="AG8" s="574"/>
      <c r="AH8" s="574"/>
      <c r="AI8" s="574"/>
      <c r="AJ8" s="574"/>
      <c r="AK8" s="574"/>
      <c r="AL8" s="575"/>
      <c r="AM8" s="472" t="s">
        <v>33</v>
      </c>
      <c r="AN8" s="377"/>
      <c r="AO8" s="377"/>
      <c r="AP8" s="377"/>
      <c r="AQ8" s="377"/>
      <c r="AR8" s="377"/>
      <c r="AS8" s="377"/>
      <c r="AT8" s="378"/>
      <c r="AU8" s="460" t="s">
        <v>406</v>
      </c>
      <c r="AV8" s="461"/>
      <c r="AW8" s="461"/>
      <c r="AX8" s="461"/>
      <c r="AY8" s="383" t="s">
        <v>414</v>
      </c>
      <c r="AZ8" s="384"/>
      <c r="BA8" s="384"/>
      <c r="BB8" s="384"/>
      <c r="BC8" s="384"/>
      <c r="BD8" s="384"/>
      <c r="BE8" s="384"/>
      <c r="BF8" s="384"/>
      <c r="BG8" s="384"/>
      <c r="BH8" s="384"/>
      <c r="BI8" s="384"/>
      <c r="BJ8" s="384"/>
      <c r="BK8" s="384"/>
      <c r="BL8" s="384"/>
      <c r="BM8" s="385"/>
      <c r="BN8" s="403">
        <v>700772</v>
      </c>
      <c r="BO8" s="404"/>
      <c r="BP8" s="404"/>
      <c r="BQ8" s="404"/>
      <c r="BR8" s="404"/>
      <c r="BS8" s="404"/>
      <c r="BT8" s="404"/>
      <c r="BU8" s="405"/>
      <c r="BV8" s="403">
        <v>621182</v>
      </c>
      <c r="BW8" s="404"/>
      <c r="BX8" s="404"/>
      <c r="BY8" s="404"/>
      <c r="BZ8" s="404"/>
      <c r="CA8" s="404"/>
      <c r="CB8" s="404"/>
      <c r="CC8" s="405"/>
      <c r="CD8" s="412" t="s">
        <v>34</v>
      </c>
      <c r="CE8" s="413"/>
      <c r="CF8" s="413"/>
      <c r="CG8" s="413"/>
      <c r="CH8" s="413"/>
      <c r="CI8" s="413"/>
      <c r="CJ8" s="413"/>
      <c r="CK8" s="413"/>
      <c r="CL8" s="413"/>
      <c r="CM8" s="413"/>
      <c r="CN8" s="413"/>
      <c r="CO8" s="413"/>
      <c r="CP8" s="413"/>
      <c r="CQ8" s="413"/>
      <c r="CR8" s="413"/>
      <c r="CS8" s="414"/>
      <c r="CT8" s="516">
        <v>0.84</v>
      </c>
      <c r="CU8" s="517"/>
      <c r="CV8" s="517"/>
      <c r="CW8" s="517"/>
      <c r="CX8" s="517"/>
      <c r="CY8" s="517"/>
      <c r="CZ8" s="517"/>
      <c r="DA8" s="518"/>
      <c r="DB8" s="516">
        <v>0.83</v>
      </c>
      <c r="DC8" s="517"/>
      <c r="DD8" s="517"/>
      <c r="DE8" s="517"/>
      <c r="DF8" s="517"/>
      <c r="DG8" s="517"/>
      <c r="DH8" s="517"/>
      <c r="DI8" s="518"/>
      <c r="DJ8" s="41"/>
      <c r="DK8" s="41"/>
      <c r="DL8" s="41"/>
      <c r="DM8" s="41"/>
      <c r="DN8" s="41"/>
      <c r="DO8" s="41"/>
    </row>
    <row r="9" spans="1:119" ht="18.75" customHeight="1" thickBot="1">
      <c r="A9" s="42"/>
      <c r="B9" s="542" t="s">
        <v>35</v>
      </c>
      <c r="C9" s="543"/>
      <c r="D9" s="543"/>
      <c r="E9" s="543"/>
      <c r="F9" s="543"/>
      <c r="G9" s="543"/>
      <c r="H9" s="543"/>
      <c r="I9" s="543"/>
      <c r="J9" s="543"/>
      <c r="K9" s="466"/>
      <c r="L9" s="544" t="s">
        <v>36</v>
      </c>
      <c r="M9" s="545"/>
      <c r="N9" s="545"/>
      <c r="O9" s="545"/>
      <c r="P9" s="545"/>
      <c r="Q9" s="546"/>
      <c r="R9" s="547">
        <v>71229</v>
      </c>
      <c r="S9" s="548"/>
      <c r="T9" s="548"/>
      <c r="U9" s="548"/>
      <c r="V9" s="549"/>
      <c r="W9" s="482" t="s">
        <v>37</v>
      </c>
      <c r="X9" s="483"/>
      <c r="Y9" s="483"/>
      <c r="Z9" s="483"/>
      <c r="AA9" s="483"/>
      <c r="AB9" s="483"/>
      <c r="AC9" s="483"/>
      <c r="AD9" s="483"/>
      <c r="AE9" s="483"/>
      <c r="AF9" s="483"/>
      <c r="AG9" s="483"/>
      <c r="AH9" s="483"/>
      <c r="AI9" s="483"/>
      <c r="AJ9" s="483"/>
      <c r="AK9" s="483"/>
      <c r="AL9" s="550"/>
      <c r="AM9" s="472" t="s">
        <v>38</v>
      </c>
      <c r="AN9" s="377"/>
      <c r="AO9" s="377"/>
      <c r="AP9" s="377"/>
      <c r="AQ9" s="377"/>
      <c r="AR9" s="377"/>
      <c r="AS9" s="377"/>
      <c r="AT9" s="378"/>
      <c r="AU9" s="460" t="s">
        <v>415</v>
      </c>
      <c r="AV9" s="461"/>
      <c r="AW9" s="461"/>
      <c r="AX9" s="461"/>
      <c r="AY9" s="383" t="s">
        <v>416</v>
      </c>
      <c r="AZ9" s="384"/>
      <c r="BA9" s="384"/>
      <c r="BB9" s="384"/>
      <c r="BC9" s="384"/>
      <c r="BD9" s="384"/>
      <c r="BE9" s="384"/>
      <c r="BF9" s="384"/>
      <c r="BG9" s="384"/>
      <c r="BH9" s="384"/>
      <c r="BI9" s="384"/>
      <c r="BJ9" s="384"/>
      <c r="BK9" s="384"/>
      <c r="BL9" s="384"/>
      <c r="BM9" s="385"/>
      <c r="BN9" s="403">
        <v>79590</v>
      </c>
      <c r="BO9" s="404"/>
      <c r="BP9" s="404"/>
      <c r="BQ9" s="404"/>
      <c r="BR9" s="404"/>
      <c r="BS9" s="404"/>
      <c r="BT9" s="404"/>
      <c r="BU9" s="405"/>
      <c r="BV9" s="403">
        <v>-110282</v>
      </c>
      <c r="BW9" s="404"/>
      <c r="BX9" s="404"/>
      <c r="BY9" s="404"/>
      <c r="BZ9" s="404"/>
      <c r="CA9" s="404"/>
      <c r="CB9" s="404"/>
      <c r="CC9" s="405"/>
      <c r="CD9" s="412" t="s">
        <v>39</v>
      </c>
      <c r="CE9" s="413"/>
      <c r="CF9" s="413"/>
      <c r="CG9" s="413"/>
      <c r="CH9" s="413"/>
      <c r="CI9" s="413"/>
      <c r="CJ9" s="413"/>
      <c r="CK9" s="413"/>
      <c r="CL9" s="413"/>
      <c r="CM9" s="413"/>
      <c r="CN9" s="413"/>
      <c r="CO9" s="413"/>
      <c r="CP9" s="413"/>
      <c r="CQ9" s="413"/>
      <c r="CR9" s="413"/>
      <c r="CS9" s="414"/>
      <c r="CT9" s="373">
        <v>6.8</v>
      </c>
      <c r="CU9" s="374"/>
      <c r="CV9" s="374"/>
      <c r="CW9" s="374"/>
      <c r="CX9" s="374"/>
      <c r="CY9" s="374"/>
      <c r="CZ9" s="374"/>
      <c r="DA9" s="375"/>
      <c r="DB9" s="373">
        <v>6.9</v>
      </c>
      <c r="DC9" s="374"/>
      <c r="DD9" s="374"/>
      <c r="DE9" s="374"/>
      <c r="DF9" s="374"/>
      <c r="DG9" s="374"/>
      <c r="DH9" s="374"/>
      <c r="DI9" s="375"/>
      <c r="DJ9" s="41"/>
      <c r="DK9" s="41"/>
      <c r="DL9" s="41"/>
      <c r="DM9" s="41"/>
      <c r="DN9" s="41"/>
      <c r="DO9" s="41"/>
    </row>
    <row r="10" spans="1:119" ht="18.75" customHeight="1" thickBot="1">
      <c r="A10" s="42"/>
      <c r="B10" s="542"/>
      <c r="C10" s="543"/>
      <c r="D10" s="543"/>
      <c r="E10" s="543"/>
      <c r="F10" s="543"/>
      <c r="G10" s="543"/>
      <c r="H10" s="543"/>
      <c r="I10" s="543"/>
      <c r="J10" s="543"/>
      <c r="K10" s="466"/>
      <c r="L10" s="376" t="s">
        <v>40</v>
      </c>
      <c r="M10" s="377"/>
      <c r="N10" s="377"/>
      <c r="O10" s="377"/>
      <c r="P10" s="377"/>
      <c r="Q10" s="378"/>
      <c r="R10" s="379">
        <v>70053</v>
      </c>
      <c r="S10" s="380"/>
      <c r="T10" s="380"/>
      <c r="U10" s="380"/>
      <c r="V10" s="382"/>
      <c r="W10" s="551"/>
      <c r="X10" s="365"/>
      <c r="Y10" s="365"/>
      <c r="Z10" s="365"/>
      <c r="AA10" s="365"/>
      <c r="AB10" s="365"/>
      <c r="AC10" s="365"/>
      <c r="AD10" s="365"/>
      <c r="AE10" s="365"/>
      <c r="AF10" s="365"/>
      <c r="AG10" s="365"/>
      <c r="AH10" s="365"/>
      <c r="AI10" s="365"/>
      <c r="AJ10" s="365"/>
      <c r="AK10" s="365"/>
      <c r="AL10" s="552"/>
      <c r="AM10" s="472" t="s">
        <v>41</v>
      </c>
      <c r="AN10" s="377"/>
      <c r="AO10" s="377"/>
      <c r="AP10" s="377"/>
      <c r="AQ10" s="377"/>
      <c r="AR10" s="377"/>
      <c r="AS10" s="377"/>
      <c r="AT10" s="378"/>
      <c r="AU10" s="460" t="s">
        <v>417</v>
      </c>
      <c r="AV10" s="461"/>
      <c r="AW10" s="461"/>
      <c r="AX10" s="461"/>
      <c r="AY10" s="383" t="s">
        <v>418</v>
      </c>
      <c r="AZ10" s="384"/>
      <c r="BA10" s="384"/>
      <c r="BB10" s="384"/>
      <c r="BC10" s="384"/>
      <c r="BD10" s="384"/>
      <c r="BE10" s="384"/>
      <c r="BF10" s="384"/>
      <c r="BG10" s="384"/>
      <c r="BH10" s="384"/>
      <c r="BI10" s="384"/>
      <c r="BJ10" s="384"/>
      <c r="BK10" s="384"/>
      <c r="BL10" s="384"/>
      <c r="BM10" s="385"/>
      <c r="BN10" s="403">
        <v>547299</v>
      </c>
      <c r="BO10" s="404"/>
      <c r="BP10" s="404"/>
      <c r="BQ10" s="404"/>
      <c r="BR10" s="404"/>
      <c r="BS10" s="404"/>
      <c r="BT10" s="404"/>
      <c r="BU10" s="405"/>
      <c r="BV10" s="403">
        <v>510848</v>
      </c>
      <c r="BW10" s="404"/>
      <c r="BX10" s="404"/>
      <c r="BY10" s="404"/>
      <c r="BZ10" s="404"/>
      <c r="CA10" s="404"/>
      <c r="CB10" s="404"/>
      <c r="CC10" s="405"/>
      <c r="CD10" s="46" t="s">
        <v>419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42"/>
      <c r="C11" s="543"/>
      <c r="D11" s="543"/>
      <c r="E11" s="543"/>
      <c r="F11" s="543"/>
      <c r="G11" s="543"/>
      <c r="H11" s="543"/>
      <c r="I11" s="543"/>
      <c r="J11" s="543"/>
      <c r="K11" s="466"/>
      <c r="L11" s="449" t="s">
        <v>42</v>
      </c>
      <c r="M11" s="450"/>
      <c r="N11" s="450"/>
      <c r="O11" s="450"/>
      <c r="P11" s="450"/>
      <c r="Q11" s="451"/>
      <c r="R11" s="539" t="s">
        <v>420</v>
      </c>
      <c r="S11" s="540"/>
      <c r="T11" s="540"/>
      <c r="U11" s="540"/>
      <c r="V11" s="541"/>
      <c r="W11" s="551"/>
      <c r="X11" s="365"/>
      <c r="Y11" s="365"/>
      <c r="Z11" s="365"/>
      <c r="AA11" s="365"/>
      <c r="AB11" s="365"/>
      <c r="AC11" s="365"/>
      <c r="AD11" s="365"/>
      <c r="AE11" s="365"/>
      <c r="AF11" s="365"/>
      <c r="AG11" s="365"/>
      <c r="AH11" s="365"/>
      <c r="AI11" s="365"/>
      <c r="AJ11" s="365"/>
      <c r="AK11" s="365"/>
      <c r="AL11" s="552"/>
      <c r="AM11" s="472" t="s">
        <v>43</v>
      </c>
      <c r="AN11" s="377"/>
      <c r="AO11" s="377"/>
      <c r="AP11" s="377"/>
      <c r="AQ11" s="377"/>
      <c r="AR11" s="377"/>
      <c r="AS11" s="377"/>
      <c r="AT11" s="378"/>
      <c r="AU11" s="460" t="s">
        <v>406</v>
      </c>
      <c r="AV11" s="461"/>
      <c r="AW11" s="461"/>
      <c r="AX11" s="461"/>
      <c r="AY11" s="383" t="s">
        <v>421</v>
      </c>
      <c r="AZ11" s="384"/>
      <c r="BA11" s="384"/>
      <c r="BB11" s="384"/>
      <c r="BC11" s="384"/>
      <c r="BD11" s="384"/>
      <c r="BE11" s="384"/>
      <c r="BF11" s="384"/>
      <c r="BG11" s="384"/>
      <c r="BH11" s="384"/>
      <c r="BI11" s="384"/>
      <c r="BJ11" s="384"/>
      <c r="BK11" s="384"/>
      <c r="BL11" s="384"/>
      <c r="BM11" s="385"/>
      <c r="BN11" s="403">
        <v>0</v>
      </c>
      <c r="BO11" s="404"/>
      <c r="BP11" s="404"/>
      <c r="BQ11" s="404"/>
      <c r="BR11" s="404"/>
      <c r="BS11" s="404"/>
      <c r="BT11" s="404"/>
      <c r="BU11" s="405"/>
      <c r="BV11" s="403">
        <v>0</v>
      </c>
      <c r="BW11" s="404"/>
      <c r="BX11" s="404"/>
      <c r="BY11" s="404"/>
      <c r="BZ11" s="404"/>
      <c r="CA11" s="404"/>
      <c r="CB11" s="404"/>
      <c r="CC11" s="405"/>
      <c r="CD11" s="412" t="s">
        <v>44</v>
      </c>
      <c r="CE11" s="413"/>
      <c r="CF11" s="413"/>
      <c r="CG11" s="413"/>
      <c r="CH11" s="413"/>
      <c r="CI11" s="413"/>
      <c r="CJ11" s="413"/>
      <c r="CK11" s="413"/>
      <c r="CL11" s="413"/>
      <c r="CM11" s="413"/>
      <c r="CN11" s="413"/>
      <c r="CO11" s="413"/>
      <c r="CP11" s="413"/>
      <c r="CQ11" s="413"/>
      <c r="CR11" s="413"/>
      <c r="CS11" s="414"/>
      <c r="CT11" s="516" t="s">
        <v>422</v>
      </c>
      <c r="CU11" s="517"/>
      <c r="CV11" s="517"/>
      <c r="CW11" s="517"/>
      <c r="CX11" s="517"/>
      <c r="CY11" s="517"/>
      <c r="CZ11" s="517"/>
      <c r="DA11" s="518"/>
      <c r="DB11" s="516" t="s">
        <v>423</v>
      </c>
      <c r="DC11" s="517"/>
      <c r="DD11" s="517"/>
      <c r="DE11" s="517"/>
      <c r="DF11" s="517"/>
      <c r="DG11" s="517"/>
      <c r="DH11" s="517"/>
      <c r="DI11" s="518"/>
      <c r="DJ11" s="41"/>
      <c r="DK11" s="41"/>
      <c r="DL11" s="41"/>
      <c r="DM11" s="41"/>
      <c r="DN11" s="41"/>
      <c r="DO11" s="41"/>
    </row>
    <row r="12" spans="1:119" ht="18.75" customHeight="1">
      <c r="A12" s="42"/>
      <c r="B12" s="519" t="s">
        <v>46</v>
      </c>
      <c r="C12" s="520"/>
      <c r="D12" s="520"/>
      <c r="E12" s="520"/>
      <c r="F12" s="520"/>
      <c r="G12" s="520"/>
      <c r="H12" s="520"/>
      <c r="I12" s="520"/>
      <c r="J12" s="520"/>
      <c r="K12" s="521"/>
      <c r="L12" s="528" t="s">
        <v>424</v>
      </c>
      <c r="M12" s="529"/>
      <c r="N12" s="529"/>
      <c r="O12" s="529"/>
      <c r="P12" s="529"/>
      <c r="Q12" s="530"/>
      <c r="R12" s="531">
        <v>72489</v>
      </c>
      <c r="S12" s="532"/>
      <c r="T12" s="532"/>
      <c r="U12" s="532"/>
      <c r="V12" s="533"/>
      <c r="W12" s="534" t="s">
        <v>19</v>
      </c>
      <c r="X12" s="461"/>
      <c r="Y12" s="461"/>
      <c r="Z12" s="461"/>
      <c r="AA12" s="461"/>
      <c r="AB12" s="535"/>
      <c r="AC12" s="460" t="s">
        <v>47</v>
      </c>
      <c r="AD12" s="461"/>
      <c r="AE12" s="461"/>
      <c r="AF12" s="461"/>
      <c r="AG12" s="535"/>
      <c r="AH12" s="460" t="s">
        <v>48</v>
      </c>
      <c r="AI12" s="461"/>
      <c r="AJ12" s="461"/>
      <c r="AK12" s="461"/>
      <c r="AL12" s="536"/>
      <c r="AM12" s="472" t="s">
        <v>49</v>
      </c>
      <c r="AN12" s="377"/>
      <c r="AO12" s="377"/>
      <c r="AP12" s="377"/>
      <c r="AQ12" s="377"/>
      <c r="AR12" s="377"/>
      <c r="AS12" s="377"/>
      <c r="AT12" s="378"/>
      <c r="AU12" s="460" t="s">
        <v>406</v>
      </c>
      <c r="AV12" s="461"/>
      <c r="AW12" s="461"/>
      <c r="AX12" s="461"/>
      <c r="AY12" s="383" t="s">
        <v>425</v>
      </c>
      <c r="AZ12" s="384"/>
      <c r="BA12" s="384"/>
      <c r="BB12" s="384"/>
      <c r="BC12" s="384"/>
      <c r="BD12" s="384"/>
      <c r="BE12" s="384"/>
      <c r="BF12" s="384"/>
      <c r="BG12" s="384"/>
      <c r="BH12" s="384"/>
      <c r="BI12" s="384"/>
      <c r="BJ12" s="384"/>
      <c r="BK12" s="384"/>
      <c r="BL12" s="384"/>
      <c r="BM12" s="385"/>
      <c r="BN12" s="403">
        <v>82905</v>
      </c>
      <c r="BO12" s="404"/>
      <c r="BP12" s="404"/>
      <c r="BQ12" s="404"/>
      <c r="BR12" s="404"/>
      <c r="BS12" s="404"/>
      <c r="BT12" s="404"/>
      <c r="BU12" s="405"/>
      <c r="BV12" s="403">
        <v>476491</v>
      </c>
      <c r="BW12" s="404"/>
      <c r="BX12" s="404"/>
      <c r="BY12" s="404"/>
      <c r="BZ12" s="404"/>
      <c r="CA12" s="404"/>
      <c r="CB12" s="404"/>
      <c r="CC12" s="405"/>
      <c r="CD12" s="412" t="s">
        <v>50</v>
      </c>
      <c r="CE12" s="413"/>
      <c r="CF12" s="413"/>
      <c r="CG12" s="413"/>
      <c r="CH12" s="413"/>
      <c r="CI12" s="413"/>
      <c r="CJ12" s="413"/>
      <c r="CK12" s="413"/>
      <c r="CL12" s="413"/>
      <c r="CM12" s="413"/>
      <c r="CN12" s="413"/>
      <c r="CO12" s="413"/>
      <c r="CP12" s="413"/>
      <c r="CQ12" s="413"/>
      <c r="CR12" s="413"/>
      <c r="CS12" s="414"/>
      <c r="CT12" s="516" t="s">
        <v>423</v>
      </c>
      <c r="CU12" s="517"/>
      <c r="CV12" s="517"/>
      <c r="CW12" s="517"/>
      <c r="CX12" s="517"/>
      <c r="CY12" s="517"/>
      <c r="CZ12" s="517"/>
      <c r="DA12" s="518"/>
      <c r="DB12" s="516" t="s">
        <v>422</v>
      </c>
      <c r="DC12" s="517"/>
      <c r="DD12" s="517"/>
      <c r="DE12" s="517"/>
      <c r="DF12" s="517"/>
      <c r="DG12" s="517"/>
      <c r="DH12" s="517"/>
      <c r="DI12" s="518"/>
      <c r="DJ12" s="41"/>
      <c r="DK12" s="41"/>
      <c r="DL12" s="41"/>
      <c r="DM12" s="41"/>
      <c r="DN12" s="41"/>
      <c r="DO12" s="41"/>
    </row>
    <row r="13" spans="1:119" ht="18.75" customHeight="1">
      <c r="A13" s="42"/>
      <c r="B13" s="522"/>
      <c r="C13" s="523"/>
      <c r="D13" s="523"/>
      <c r="E13" s="523"/>
      <c r="F13" s="523"/>
      <c r="G13" s="523"/>
      <c r="H13" s="523"/>
      <c r="I13" s="523"/>
      <c r="J13" s="523"/>
      <c r="K13" s="524"/>
      <c r="L13" s="52"/>
      <c r="M13" s="503" t="s">
        <v>426</v>
      </c>
      <c r="N13" s="504"/>
      <c r="O13" s="504"/>
      <c r="P13" s="504"/>
      <c r="Q13" s="505"/>
      <c r="R13" s="506">
        <v>70901</v>
      </c>
      <c r="S13" s="507"/>
      <c r="T13" s="507"/>
      <c r="U13" s="507"/>
      <c r="V13" s="508"/>
      <c r="W13" s="494" t="s">
        <v>52</v>
      </c>
      <c r="X13" s="416"/>
      <c r="Y13" s="416"/>
      <c r="Z13" s="416"/>
      <c r="AA13" s="416"/>
      <c r="AB13" s="417"/>
      <c r="AC13" s="379">
        <v>354</v>
      </c>
      <c r="AD13" s="380"/>
      <c r="AE13" s="380"/>
      <c r="AF13" s="380"/>
      <c r="AG13" s="381"/>
      <c r="AH13" s="379">
        <v>386</v>
      </c>
      <c r="AI13" s="380"/>
      <c r="AJ13" s="380"/>
      <c r="AK13" s="380"/>
      <c r="AL13" s="382"/>
      <c r="AM13" s="472" t="s">
        <v>53</v>
      </c>
      <c r="AN13" s="377"/>
      <c r="AO13" s="377"/>
      <c r="AP13" s="377"/>
      <c r="AQ13" s="377"/>
      <c r="AR13" s="377"/>
      <c r="AS13" s="377"/>
      <c r="AT13" s="378"/>
      <c r="AU13" s="460" t="s">
        <v>412</v>
      </c>
      <c r="AV13" s="461"/>
      <c r="AW13" s="461"/>
      <c r="AX13" s="461"/>
      <c r="AY13" s="383" t="s">
        <v>427</v>
      </c>
      <c r="AZ13" s="384"/>
      <c r="BA13" s="384"/>
      <c r="BB13" s="384"/>
      <c r="BC13" s="384"/>
      <c r="BD13" s="384"/>
      <c r="BE13" s="384"/>
      <c r="BF13" s="384"/>
      <c r="BG13" s="384"/>
      <c r="BH13" s="384"/>
      <c r="BI13" s="384"/>
      <c r="BJ13" s="384"/>
      <c r="BK13" s="384"/>
      <c r="BL13" s="384"/>
      <c r="BM13" s="385"/>
      <c r="BN13" s="403">
        <v>543984</v>
      </c>
      <c r="BO13" s="404"/>
      <c r="BP13" s="404"/>
      <c r="BQ13" s="404"/>
      <c r="BR13" s="404"/>
      <c r="BS13" s="404"/>
      <c r="BT13" s="404"/>
      <c r="BU13" s="405"/>
      <c r="BV13" s="403">
        <v>-75925</v>
      </c>
      <c r="BW13" s="404"/>
      <c r="BX13" s="404"/>
      <c r="BY13" s="404"/>
      <c r="BZ13" s="404"/>
      <c r="CA13" s="404"/>
      <c r="CB13" s="404"/>
      <c r="CC13" s="405"/>
      <c r="CD13" s="412" t="s">
        <v>54</v>
      </c>
      <c r="CE13" s="413"/>
      <c r="CF13" s="413"/>
      <c r="CG13" s="413"/>
      <c r="CH13" s="413"/>
      <c r="CI13" s="413"/>
      <c r="CJ13" s="413"/>
      <c r="CK13" s="413"/>
      <c r="CL13" s="413"/>
      <c r="CM13" s="413"/>
      <c r="CN13" s="413"/>
      <c r="CO13" s="413"/>
      <c r="CP13" s="413"/>
      <c r="CQ13" s="413"/>
      <c r="CR13" s="413"/>
      <c r="CS13" s="414"/>
      <c r="CT13" s="373">
        <v>-0.3</v>
      </c>
      <c r="CU13" s="374"/>
      <c r="CV13" s="374"/>
      <c r="CW13" s="374"/>
      <c r="CX13" s="374"/>
      <c r="CY13" s="374"/>
      <c r="CZ13" s="374"/>
      <c r="DA13" s="375"/>
      <c r="DB13" s="373">
        <v>-0.7</v>
      </c>
      <c r="DC13" s="374"/>
      <c r="DD13" s="374"/>
      <c r="DE13" s="374"/>
      <c r="DF13" s="374"/>
      <c r="DG13" s="374"/>
      <c r="DH13" s="374"/>
      <c r="DI13" s="375"/>
      <c r="DJ13" s="41"/>
      <c r="DK13" s="41"/>
      <c r="DL13" s="41"/>
      <c r="DM13" s="41"/>
      <c r="DN13" s="41"/>
      <c r="DO13" s="41"/>
    </row>
    <row r="14" spans="1:119" ht="18.75" customHeight="1" thickBot="1">
      <c r="A14" s="42"/>
      <c r="B14" s="522"/>
      <c r="C14" s="523"/>
      <c r="D14" s="523"/>
      <c r="E14" s="523"/>
      <c r="F14" s="523"/>
      <c r="G14" s="523"/>
      <c r="H14" s="523"/>
      <c r="I14" s="523"/>
      <c r="J14" s="523"/>
      <c r="K14" s="524"/>
      <c r="L14" s="496" t="s">
        <v>428</v>
      </c>
      <c r="M14" s="537"/>
      <c r="N14" s="537"/>
      <c r="O14" s="537"/>
      <c r="P14" s="537"/>
      <c r="Q14" s="538"/>
      <c r="R14" s="506">
        <v>72238</v>
      </c>
      <c r="S14" s="507"/>
      <c r="T14" s="507"/>
      <c r="U14" s="507"/>
      <c r="V14" s="508"/>
      <c r="W14" s="509"/>
      <c r="X14" s="419"/>
      <c r="Y14" s="419"/>
      <c r="Z14" s="419"/>
      <c r="AA14" s="419"/>
      <c r="AB14" s="420"/>
      <c r="AC14" s="499">
        <v>1.3</v>
      </c>
      <c r="AD14" s="500"/>
      <c r="AE14" s="500"/>
      <c r="AF14" s="500"/>
      <c r="AG14" s="501"/>
      <c r="AH14" s="499">
        <v>1.3</v>
      </c>
      <c r="AI14" s="500"/>
      <c r="AJ14" s="500"/>
      <c r="AK14" s="500"/>
      <c r="AL14" s="502"/>
      <c r="AM14" s="472"/>
      <c r="AN14" s="377"/>
      <c r="AO14" s="377"/>
      <c r="AP14" s="377"/>
      <c r="AQ14" s="377"/>
      <c r="AR14" s="377"/>
      <c r="AS14" s="377"/>
      <c r="AT14" s="378"/>
      <c r="AU14" s="460"/>
      <c r="AV14" s="461"/>
      <c r="AW14" s="461"/>
      <c r="AX14" s="461"/>
      <c r="AY14" s="383"/>
      <c r="AZ14" s="384"/>
      <c r="BA14" s="384"/>
      <c r="BB14" s="384"/>
      <c r="BC14" s="384"/>
      <c r="BD14" s="384"/>
      <c r="BE14" s="384"/>
      <c r="BF14" s="384"/>
      <c r="BG14" s="384"/>
      <c r="BH14" s="384"/>
      <c r="BI14" s="384"/>
      <c r="BJ14" s="384"/>
      <c r="BK14" s="384"/>
      <c r="BL14" s="384"/>
      <c r="BM14" s="385"/>
      <c r="BN14" s="403"/>
      <c r="BO14" s="404"/>
      <c r="BP14" s="404"/>
      <c r="BQ14" s="404"/>
      <c r="BR14" s="404"/>
      <c r="BS14" s="404"/>
      <c r="BT14" s="404"/>
      <c r="BU14" s="405"/>
      <c r="BV14" s="403"/>
      <c r="BW14" s="404"/>
      <c r="BX14" s="404"/>
      <c r="BY14" s="404"/>
      <c r="BZ14" s="404"/>
      <c r="CA14" s="404"/>
      <c r="CB14" s="404"/>
      <c r="CC14" s="405"/>
      <c r="CD14" s="409" t="s">
        <v>55</v>
      </c>
      <c r="CE14" s="410"/>
      <c r="CF14" s="410"/>
      <c r="CG14" s="410"/>
      <c r="CH14" s="410"/>
      <c r="CI14" s="410"/>
      <c r="CJ14" s="410"/>
      <c r="CK14" s="410"/>
      <c r="CL14" s="410"/>
      <c r="CM14" s="410"/>
      <c r="CN14" s="410"/>
      <c r="CO14" s="410"/>
      <c r="CP14" s="410"/>
      <c r="CQ14" s="410"/>
      <c r="CR14" s="410"/>
      <c r="CS14" s="411"/>
      <c r="CT14" s="510" t="s">
        <v>429</v>
      </c>
      <c r="CU14" s="511"/>
      <c r="CV14" s="511"/>
      <c r="CW14" s="511"/>
      <c r="CX14" s="511"/>
      <c r="CY14" s="511"/>
      <c r="CZ14" s="511"/>
      <c r="DA14" s="512"/>
      <c r="DB14" s="510" t="s">
        <v>51</v>
      </c>
      <c r="DC14" s="511"/>
      <c r="DD14" s="511"/>
      <c r="DE14" s="511"/>
      <c r="DF14" s="511"/>
      <c r="DG14" s="511"/>
      <c r="DH14" s="511"/>
      <c r="DI14" s="512"/>
      <c r="DJ14" s="41"/>
      <c r="DK14" s="41"/>
      <c r="DL14" s="41"/>
      <c r="DM14" s="41"/>
      <c r="DN14" s="41"/>
      <c r="DO14" s="41"/>
    </row>
    <row r="15" spans="1:119" ht="18.75" customHeight="1">
      <c r="A15" s="42"/>
      <c r="B15" s="522"/>
      <c r="C15" s="523"/>
      <c r="D15" s="523"/>
      <c r="E15" s="523"/>
      <c r="F15" s="523"/>
      <c r="G15" s="523"/>
      <c r="H15" s="523"/>
      <c r="I15" s="523"/>
      <c r="J15" s="523"/>
      <c r="K15" s="524"/>
      <c r="L15" s="52"/>
      <c r="M15" s="503" t="s">
        <v>430</v>
      </c>
      <c r="N15" s="504"/>
      <c r="O15" s="504"/>
      <c r="P15" s="504"/>
      <c r="Q15" s="505"/>
      <c r="R15" s="506">
        <v>70811</v>
      </c>
      <c r="S15" s="507"/>
      <c r="T15" s="507"/>
      <c r="U15" s="507"/>
      <c r="V15" s="508"/>
      <c r="W15" s="494" t="s">
        <v>56</v>
      </c>
      <c r="X15" s="416"/>
      <c r="Y15" s="416"/>
      <c r="Z15" s="416"/>
      <c r="AA15" s="416"/>
      <c r="AB15" s="417"/>
      <c r="AC15" s="379">
        <v>7232</v>
      </c>
      <c r="AD15" s="380"/>
      <c r="AE15" s="380"/>
      <c r="AF15" s="380"/>
      <c r="AG15" s="381"/>
      <c r="AH15" s="379">
        <v>8301</v>
      </c>
      <c r="AI15" s="380"/>
      <c r="AJ15" s="380"/>
      <c r="AK15" s="380"/>
      <c r="AL15" s="382"/>
      <c r="AM15" s="472"/>
      <c r="AN15" s="377"/>
      <c r="AO15" s="377"/>
      <c r="AP15" s="377"/>
      <c r="AQ15" s="377"/>
      <c r="AR15" s="377"/>
      <c r="AS15" s="377"/>
      <c r="AT15" s="378"/>
      <c r="AU15" s="460"/>
      <c r="AV15" s="461"/>
      <c r="AW15" s="461"/>
      <c r="AX15" s="461"/>
      <c r="AY15" s="395" t="s">
        <v>431</v>
      </c>
      <c r="AZ15" s="396"/>
      <c r="BA15" s="396"/>
      <c r="BB15" s="396"/>
      <c r="BC15" s="396"/>
      <c r="BD15" s="396"/>
      <c r="BE15" s="396"/>
      <c r="BF15" s="396"/>
      <c r="BG15" s="396"/>
      <c r="BH15" s="396"/>
      <c r="BI15" s="396"/>
      <c r="BJ15" s="396"/>
      <c r="BK15" s="396"/>
      <c r="BL15" s="396"/>
      <c r="BM15" s="397"/>
      <c r="BN15" s="398">
        <v>8792068</v>
      </c>
      <c r="BO15" s="399"/>
      <c r="BP15" s="399"/>
      <c r="BQ15" s="399"/>
      <c r="BR15" s="399"/>
      <c r="BS15" s="399"/>
      <c r="BT15" s="399"/>
      <c r="BU15" s="400"/>
      <c r="BV15" s="398">
        <v>8734292</v>
      </c>
      <c r="BW15" s="399"/>
      <c r="BX15" s="399"/>
      <c r="BY15" s="399"/>
      <c r="BZ15" s="399"/>
      <c r="CA15" s="399"/>
      <c r="CB15" s="399"/>
      <c r="CC15" s="400"/>
      <c r="CD15" s="513" t="s">
        <v>432</v>
      </c>
      <c r="CE15" s="514"/>
      <c r="CF15" s="514"/>
      <c r="CG15" s="514"/>
      <c r="CH15" s="514"/>
      <c r="CI15" s="514"/>
      <c r="CJ15" s="514"/>
      <c r="CK15" s="514"/>
      <c r="CL15" s="514"/>
      <c r="CM15" s="514"/>
      <c r="CN15" s="514"/>
      <c r="CO15" s="514"/>
      <c r="CP15" s="514"/>
      <c r="CQ15" s="514"/>
      <c r="CR15" s="514"/>
      <c r="CS15" s="51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22"/>
      <c r="C16" s="523"/>
      <c r="D16" s="523"/>
      <c r="E16" s="523"/>
      <c r="F16" s="523"/>
      <c r="G16" s="523"/>
      <c r="H16" s="523"/>
      <c r="I16" s="523"/>
      <c r="J16" s="523"/>
      <c r="K16" s="524"/>
      <c r="L16" s="496" t="s">
        <v>57</v>
      </c>
      <c r="M16" s="497"/>
      <c r="N16" s="497"/>
      <c r="O16" s="497"/>
      <c r="P16" s="497"/>
      <c r="Q16" s="498"/>
      <c r="R16" s="491" t="s">
        <v>433</v>
      </c>
      <c r="S16" s="492"/>
      <c r="T16" s="492"/>
      <c r="U16" s="492"/>
      <c r="V16" s="493"/>
      <c r="W16" s="509"/>
      <c r="X16" s="419"/>
      <c r="Y16" s="419"/>
      <c r="Z16" s="419"/>
      <c r="AA16" s="419"/>
      <c r="AB16" s="420"/>
      <c r="AC16" s="499">
        <v>27</v>
      </c>
      <c r="AD16" s="500"/>
      <c r="AE16" s="500"/>
      <c r="AF16" s="500"/>
      <c r="AG16" s="501"/>
      <c r="AH16" s="499">
        <v>27.8</v>
      </c>
      <c r="AI16" s="500"/>
      <c r="AJ16" s="500"/>
      <c r="AK16" s="500"/>
      <c r="AL16" s="502"/>
      <c r="AM16" s="472"/>
      <c r="AN16" s="377"/>
      <c r="AO16" s="377"/>
      <c r="AP16" s="377"/>
      <c r="AQ16" s="377"/>
      <c r="AR16" s="377"/>
      <c r="AS16" s="377"/>
      <c r="AT16" s="378"/>
      <c r="AU16" s="460"/>
      <c r="AV16" s="461"/>
      <c r="AW16" s="461"/>
      <c r="AX16" s="461"/>
      <c r="AY16" s="383" t="s">
        <v>434</v>
      </c>
      <c r="AZ16" s="384"/>
      <c r="BA16" s="384"/>
      <c r="BB16" s="384"/>
      <c r="BC16" s="384"/>
      <c r="BD16" s="384"/>
      <c r="BE16" s="384"/>
      <c r="BF16" s="384"/>
      <c r="BG16" s="384"/>
      <c r="BH16" s="384"/>
      <c r="BI16" s="384"/>
      <c r="BJ16" s="384"/>
      <c r="BK16" s="384"/>
      <c r="BL16" s="384"/>
      <c r="BM16" s="385"/>
      <c r="BN16" s="403">
        <v>10434362</v>
      </c>
      <c r="BO16" s="404"/>
      <c r="BP16" s="404"/>
      <c r="BQ16" s="404"/>
      <c r="BR16" s="404"/>
      <c r="BS16" s="404"/>
      <c r="BT16" s="404"/>
      <c r="BU16" s="405"/>
      <c r="BV16" s="403">
        <v>10453197</v>
      </c>
      <c r="BW16" s="404"/>
      <c r="BX16" s="404"/>
      <c r="BY16" s="404"/>
      <c r="BZ16" s="404"/>
      <c r="CA16" s="404"/>
      <c r="CB16" s="404"/>
      <c r="CC16" s="405"/>
      <c r="CD16" s="56"/>
      <c r="CE16" s="401"/>
      <c r="CF16" s="401"/>
      <c r="CG16" s="401"/>
      <c r="CH16" s="401"/>
      <c r="CI16" s="401"/>
      <c r="CJ16" s="401"/>
      <c r="CK16" s="401"/>
      <c r="CL16" s="401"/>
      <c r="CM16" s="401"/>
      <c r="CN16" s="401"/>
      <c r="CO16" s="401"/>
      <c r="CP16" s="401"/>
      <c r="CQ16" s="401"/>
      <c r="CR16" s="401"/>
      <c r="CS16" s="402"/>
      <c r="CT16" s="373"/>
      <c r="CU16" s="374"/>
      <c r="CV16" s="374"/>
      <c r="CW16" s="374"/>
      <c r="CX16" s="374"/>
      <c r="CY16" s="374"/>
      <c r="CZ16" s="374"/>
      <c r="DA16" s="375"/>
      <c r="DB16" s="373"/>
      <c r="DC16" s="374"/>
      <c r="DD16" s="374"/>
      <c r="DE16" s="374"/>
      <c r="DF16" s="374"/>
      <c r="DG16" s="374"/>
      <c r="DH16" s="374"/>
      <c r="DI16" s="375"/>
      <c r="DJ16" s="41"/>
      <c r="DK16" s="41"/>
      <c r="DL16" s="41"/>
      <c r="DM16" s="41"/>
      <c r="DN16" s="41"/>
      <c r="DO16" s="41"/>
    </row>
    <row r="17" spans="1:119" ht="18.75" customHeight="1" thickBot="1">
      <c r="A17" s="42"/>
      <c r="B17" s="525"/>
      <c r="C17" s="526"/>
      <c r="D17" s="526"/>
      <c r="E17" s="526"/>
      <c r="F17" s="526"/>
      <c r="G17" s="526"/>
      <c r="H17" s="526"/>
      <c r="I17" s="526"/>
      <c r="J17" s="526"/>
      <c r="K17" s="527"/>
      <c r="L17" s="57"/>
      <c r="M17" s="488" t="s">
        <v>435</v>
      </c>
      <c r="N17" s="489"/>
      <c r="O17" s="489"/>
      <c r="P17" s="489"/>
      <c r="Q17" s="490"/>
      <c r="R17" s="491" t="s">
        <v>436</v>
      </c>
      <c r="S17" s="492"/>
      <c r="T17" s="492"/>
      <c r="U17" s="492"/>
      <c r="V17" s="493"/>
      <c r="W17" s="494" t="s">
        <v>58</v>
      </c>
      <c r="X17" s="416"/>
      <c r="Y17" s="416"/>
      <c r="Z17" s="416"/>
      <c r="AA17" s="416"/>
      <c r="AB17" s="417"/>
      <c r="AC17" s="379">
        <v>19164</v>
      </c>
      <c r="AD17" s="380"/>
      <c r="AE17" s="380"/>
      <c r="AF17" s="380"/>
      <c r="AG17" s="381"/>
      <c r="AH17" s="379">
        <v>21137</v>
      </c>
      <c r="AI17" s="380"/>
      <c r="AJ17" s="380"/>
      <c r="AK17" s="380"/>
      <c r="AL17" s="382"/>
      <c r="AM17" s="472"/>
      <c r="AN17" s="377"/>
      <c r="AO17" s="377"/>
      <c r="AP17" s="377"/>
      <c r="AQ17" s="377"/>
      <c r="AR17" s="377"/>
      <c r="AS17" s="377"/>
      <c r="AT17" s="378"/>
      <c r="AU17" s="460"/>
      <c r="AV17" s="461"/>
      <c r="AW17" s="461"/>
      <c r="AX17" s="461"/>
      <c r="AY17" s="383" t="s">
        <v>437</v>
      </c>
      <c r="AZ17" s="384"/>
      <c r="BA17" s="384"/>
      <c r="BB17" s="384"/>
      <c r="BC17" s="384"/>
      <c r="BD17" s="384"/>
      <c r="BE17" s="384"/>
      <c r="BF17" s="384"/>
      <c r="BG17" s="384"/>
      <c r="BH17" s="384"/>
      <c r="BI17" s="384"/>
      <c r="BJ17" s="384"/>
      <c r="BK17" s="384"/>
      <c r="BL17" s="384"/>
      <c r="BM17" s="385"/>
      <c r="BN17" s="403">
        <v>11200003</v>
      </c>
      <c r="BO17" s="404"/>
      <c r="BP17" s="404"/>
      <c r="BQ17" s="404"/>
      <c r="BR17" s="404"/>
      <c r="BS17" s="404"/>
      <c r="BT17" s="404"/>
      <c r="BU17" s="405"/>
      <c r="BV17" s="403">
        <v>11118962</v>
      </c>
      <c r="BW17" s="404"/>
      <c r="BX17" s="404"/>
      <c r="BY17" s="404"/>
      <c r="BZ17" s="404"/>
      <c r="CA17" s="404"/>
      <c r="CB17" s="404"/>
      <c r="CC17" s="405"/>
      <c r="CD17" s="56"/>
      <c r="CE17" s="401"/>
      <c r="CF17" s="401"/>
      <c r="CG17" s="401"/>
      <c r="CH17" s="401"/>
      <c r="CI17" s="401"/>
      <c r="CJ17" s="401"/>
      <c r="CK17" s="401"/>
      <c r="CL17" s="401"/>
      <c r="CM17" s="401"/>
      <c r="CN17" s="401"/>
      <c r="CO17" s="401"/>
      <c r="CP17" s="401"/>
      <c r="CQ17" s="401"/>
      <c r="CR17" s="401"/>
      <c r="CS17" s="402"/>
      <c r="CT17" s="373"/>
      <c r="CU17" s="374"/>
      <c r="CV17" s="374"/>
      <c r="CW17" s="374"/>
      <c r="CX17" s="374"/>
      <c r="CY17" s="374"/>
      <c r="CZ17" s="374"/>
      <c r="DA17" s="375"/>
      <c r="DB17" s="373"/>
      <c r="DC17" s="374"/>
      <c r="DD17" s="374"/>
      <c r="DE17" s="374"/>
      <c r="DF17" s="374"/>
      <c r="DG17" s="374"/>
      <c r="DH17" s="374"/>
      <c r="DI17" s="375"/>
      <c r="DJ17" s="41"/>
      <c r="DK17" s="41"/>
      <c r="DL17" s="41"/>
      <c r="DM17" s="41"/>
      <c r="DN17" s="41"/>
      <c r="DO17" s="41"/>
    </row>
    <row r="18" spans="1:119" ht="18.75" customHeight="1" thickBot="1">
      <c r="A18" s="42"/>
      <c r="B18" s="465" t="s">
        <v>59</v>
      </c>
      <c r="C18" s="466"/>
      <c r="D18" s="466"/>
      <c r="E18" s="467"/>
      <c r="F18" s="467"/>
      <c r="G18" s="467"/>
      <c r="H18" s="467"/>
      <c r="I18" s="467"/>
      <c r="J18" s="467"/>
      <c r="K18" s="467"/>
      <c r="L18" s="468">
        <v>15.32</v>
      </c>
      <c r="M18" s="468"/>
      <c r="N18" s="468"/>
      <c r="O18" s="468"/>
      <c r="P18" s="468"/>
      <c r="Q18" s="468"/>
      <c r="R18" s="469"/>
      <c r="S18" s="469"/>
      <c r="T18" s="469"/>
      <c r="U18" s="469"/>
      <c r="V18" s="470"/>
      <c r="W18" s="484"/>
      <c r="X18" s="485"/>
      <c r="Y18" s="485"/>
      <c r="Z18" s="485"/>
      <c r="AA18" s="485"/>
      <c r="AB18" s="495"/>
      <c r="AC18" s="367">
        <v>71.599999999999994</v>
      </c>
      <c r="AD18" s="368"/>
      <c r="AE18" s="368"/>
      <c r="AF18" s="368"/>
      <c r="AG18" s="471"/>
      <c r="AH18" s="367">
        <v>70.900000000000006</v>
      </c>
      <c r="AI18" s="368"/>
      <c r="AJ18" s="368"/>
      <c r="AK18" s="368"/>
      <c r="AL18" s="369"/>
      <c r="AM18" s="472"/>
      <c r="AN18" s="377"/>
      <c r="AO18" s="377"/>
      <c r="AP18" s="377"/>
      <c r="AQ18" s="377"/>
      <c r="AR18" s="377"/>
      <c r="AS18" s="377"/>
      <c r="AT18" s="378"/>
      <c r="AU18" s="460"/>
      <c r="AV18" s="461"/>
      <c r="AW18" s="461"/>
      <c r="AX18" s="461"/>
      <c r="AY18" s="383" t="s">
        <v>60</v>
      </c>
      <c r="AZ18" s="384"/>
      <c r="BA18" s="384"/>
      <c r="BB18" s="384"/>
      <c r="BC18" s="384"/>
      <c r="BD18" s="384"/>
      <c r="BE18" s="384"/>
      <c r="BF18" s="384"/>
      <c r="BG18" s="384"/>
      <c r="BH18" s="384"/>
      <c r="BI18" s="384"/>
      <c r="BJ18" s="384"/>
      <c r="BK18" s="384"/>
      <c r="BL18" s="384"/>
      <c r="BM18" s="385"/>
      <c r="BN18" s="403">
        <v>13590718</v>
      </c>
      <c r="BO18" s="404"/>
      <c r="BP18" s="404"/>
      <c r="BQ18" s="404"/>
      <c r="BR18" s="404"/>
      <c r="BS18" s="404"/>
      <c r="BT18" s="404"/>
      <c r="BU18" s="405"/>
      <c r="BV18" s="403">
        <v>13447649</v>
      </c>
      <c r="BW18" s="404"/>
      <c r="BX18" s="404"/>
      <c r="BY18" s="404"/>
      <c r="BZ18" s="404"/>
      <c r="CA18" s="404"/>
      <c r="CB18" s="404"/>
      <c r="CC18" s="405"/>
      <c r="CD18" s="56"/>
      <c r="CE18" s="401"/>
      <c r="CF18" s="401"/>
      <c r="CG18" s="401"/>
      <c r="CH18" s="401"/>
      <c r="CI18" s="401"/>
      <c r="CJ18" s="401"/>
      <c r="CK18" s="401"/>
      <c r="CL18" s="401"/>
      <c r="CM18" s="401"/>
      <c r="CN18" s="401"/>
      <c r="CO18" s="401"/>
      <c r="CP18" s="401"/>
      <c r="CQ18" s="401"/>
      <c r="CR18" s="401"/>
      <c r="CS18" s="402"/>
      <c r="CT18" s="373"/>
      <c r="CU18" s="374"/>
      <c r="CV18" s="374"/>
      <c r="CW18" s="374"/>
      <c r="CX18" s="374"/>
      <c r="CY18" s="374"/>
      <c r="CZ18" s="374"/>
      <c r="DA18" s="375"/>
      <c r="DB18" s="373"/>
      <c r="DC18" s="374"/>
      <c r="DD18" s="374"/>
      <c r="DE18" s="374"/>
      <c r="DF18" s="374"/>
      <c r="DG18" s="374"/>
      <c r="DH18" s="374"/>
      <c r="DI18" s="375"/>
      <c r="DJ18" s="41"/>
      <c r="DK18" s="41"/>
      <c r="DL18" s="41"/>
      <c r="DM18" s="41"/>
      <c r="DN18" s="41"/>
      <c r="DO18" s="41"/>
    </row>
    <row r="19" spans="1:119" ht="18.75" customHeight="1" thickBot="1">
      <c r="A19" s="42"/>
      <c r="B19" s="465" t="s">
        <v>61</v>
      </c>
      <c r="C19" s="466"/>
      <c r="D19" s="466"/>
      <c r="E19" s="467"/>
      <c r="F19" s="467"/>
      <c r="G19" s="467"/>
      <c r="H19" s="467"/>
      <c r="I19" s="467"/>
      <c r="J19" s="467"/>
      <c r="K19" s="467"/>
      <c r="L19" s="473">
        <v>4649</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487"/>
      <c r="AM19" s="472"/>
      <c r="AN19" s="377"/>
      <c r="AO19" s="377"/>
      <c r="AP19" s="377"/>
      <c r="AQ19" s="377"/>
      <c r="AR19" s="377"/>
      <c r="AS19" s="377"/>
      <c r="AT19" s="378"/>
      <c r="AU19" s="460"/>
      <c r="AV19" s="461"/>
      <c r="AW19" s="461"/>
      <c r="AX19" s="461"/>
      <c r="AY19" s="383" t="s">
        <v>62</v>
      </c>
      <c r="AZ19" s="384"/>
      <c r="BA19" s="384"/>
      <c r="BB19" s="384"/>
      <c r="BC19" s="384"/>
      <c r="BD19" s="384"/>
      <c r="BE19" s="384"/>
      <c r="BF19" s="384"/>
      <c r="BG19" s="384"/>
      <c r="BH19" s="384"/>
      <c r="BI19" s="384"/>
      <c r="BJ19" s="384"/>
      <c r="BK19" s="384"/>
      <c r="BL19" s="384"/>
      <c r="BM19" s="385"/>
      <c r="BN19" s="403">
        <v>17111697</v>
      </c>
      <c r="BO19" s="404"/>
      <c r="BP19" s="404"/>
      <c r="BQ19" s="404"/>
      <c r="BR19" s="404"/>
      <c r="BS19" s="404"/>
      <c r="BT19" s="404"/>
      <c r="BU19" s="405"/>
      <c r="BV19" s="403">
        <v>17103834</v>
      </c>
      <c r="BW19" s="404"/>
      <c r="BX19" s="404"/>
      <c r="BY19" s="404"/>
      <c r="BZ19" s="404"/>
      <c r="CA19" s="404"/>
      <c r="CB19" s="404"/>
      <c r="CC19" s="405"/>
      <c r="CD19" s="56"/>
      <c r="CE19" s="401"/>
      <c r="CF19" s="401"/>
      <c r="CG19" s="401"/>
      <c r="CH19" s="401"/>
      <c r="CI19" s="401"/>
      <c r="CJ19" s="401"/>
      <c r="CK19" s="401"/>
      <c r="CL19" s="401"/>
      <c r="CM19" s="401"/>
      <c r="CN19" s="401"/>
      <c r="CO19" s="401"/>
      <c r="CP19" s="401"/>
      <c r="CQ19" s="401"/>
      <c r="CR19" s="401"/>
      <c r="CS19" s="402"/>
      <c r="CT19" s="373"/>
      <c r="CU19" s="374"/>
      <c r="CV19" s="374"/>
      <c r="CW19" s="374"/>
      <c r="CX19" s="374"/>
      <c r="CY19" s="374"/>
      <c r="CZ19" s="374"/>
      <c r="DA19" s="375"/>
      <c r="DB19" s="373"/>
      <c r="DC19" s="374"/>
      <c r="DD19" s="374"/>
      <c r="DE19" s="374"/>
      <c r="DF19" s="374"/>
      <c r="DG19" s="374"/>
      <c r="DH19" s="374"/>
      <c r="DI19" s="375"/>
      <c r="DJ19" s="41"/>
      <c r="DK19" s="41"/>
      <c r="DL19" s="41"/>
      <c r="DM19" s="41"/>
      <c r="DN19" s="41"/>
      <c r="DO19" s="41"/>
    </row>
    <row r="20" spans="1:119" ht="18.75" customHeight="1" thickBot="1">
      <c r="A20" s="42"/>
      <c r="B20" s="465" t="s">
        <v>63</v>
      </c>
      <c r="C20" s="466"/>
      <c r="D20" s="466"/>
      <c r="E20" s="467"/>
      <c r="F20" s="467"/>
      <c r="G20" s="467"/>
      <c r="H20" s="467"/>
      <c r="I20" s="467"/>
      <c r="J20" s="467"/>
      <c r="K20" s="467"/>
      <c r="L20" s="473">
        <v>28300</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450"/>
      <c r="AO20" s="450"/>
      <c r="AP20" s="450"/>
      <c r="AQ20" s="450"/>
      <c r="AR20" s="450"/>
      <c r="AS20" s="450"/>
      <c r="AT20" s="451"/>
      <c r="AU20" s="479"/>
      <c r="AV20" s="480"/>
      <c r="AW20" s="480"/>
      <c r="AX20" s="481"/>
      <c r="AY20" s="383"/>
      <c r="AZ20" s="384"/>
      <c r="BA20" s="384"/>
      <c r="BB20" s="384"/>
      <c r="BC20" s="384"/>
      <c r="BD20" s="384"/>
      <c r="BE20" s="384"/>
      <c r="BF20" s="384"/>
      <c r="BG20" s="384"/>
      <c r="BH20" s="384"/>
      <c r="BI20" s="384"/>
      <c r="BJ20" s="384"/>
      <c r="BK20" s="384"/>
      <c r="BL20" s="384"/>
      <c r="BM20" s="385"/>
      <c r="BN20" s="403"/>
      <c r="BO20" s="404"/>
      <c r="BP20" s="404"/>
      <c r="BQ20" s="404"/>
      <c r="BR20" s="404"/>
      <c r="BS20" s="404"/>
      <c r="BT20" s="404"/>
      <c r="BU20" s="405"/>
      <c r="BV20" s="403"/>
      <c r="BW20" s="404"/>
      <c r="BX20" s="404"/>
      <c r="BY20" s="404"/>
      <c r="BZ20" s="404"/>
      <c r="CA20" s="404"/>
      <c r="CB20" s="404"/>
      <c r="CC20" s="405"/>
      <c r="CD20" s="56"/>
      <c r="CE20" s="401"/>
      <c r="CF20" s="401"/>
      <c r="CG20" s="401"/>
      <c r="CH20" s="401"/>
      <c r="CI20" s="401"/>
      <c r="CJ20" s="401"/>
      <c r="CK20" s="401"/>
      <c r="CL20" s="401"/>
      <c r="CM20" s="401"/>
      <c r="CN20" s="401"/>
      <c r="CO20" s="401"/>
      <c r="CP20" s="401"/>
      <c r="CQ20" s="401"/>
      <c r="CR20" s="401"/>
      <c r="CS20" s="402"/>
      <c r="CT20" s="373"/>
      <c r="CU20" s="374"/>
      <c r="CV20" s="374"/>
      <c r="CW20" s="374"/>
      <c r="CX20" s="374"/>
      <c r="CY20" s="374"/>
      <c r="CZ20" s="374"/>
      <c r="DA20" s="375"/>
      <c r="DB20" s="373"/>
      <c r="DC20" s="374"/>
      <c r="DD20" s="374"/>
      <c r="DE20" s="374"/>
      <c r="DF20" s="374"/>
      <c r="DG20" s="374"/>
      <c r="DH20" s="374"/>
      <c r="DI20" s="375"/>
      <c r="DJ20" s="41"/>
      <c r="DK20" s="41"/>
      <c r="DL20" s="41"/>
      <c r="DM20" s="41"/>
      <c r="DN20" s="41"/>
      <c r="DO20" s="41"/>
    </row>
    <row r="21" spans="1:119" ht="18.75" customHeight="1">
      <c r="A21" s="42"/>
      <c r="B21" s="462" t="s">
        <v>64</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3"/>
      <c r="AZ21" s="384"/>
      <c r="BA21" s="384"/>
      <c r="BB21" s="384"/>
      <c r="BC21" s="384"/>
      <c r="BD21" s="384"/>
      <c r="BE21" s="384"/>
      <c r="BF21" s="384"/>
      <c r="BG21" s="384"/>
      <c r="BH21" s="384"/>
      <c r="BI21" s="384"/>
      <c r="BJ21" s="384"/>
      <c r="BK21" s="384"/>
      <c r="BL21" s="384"/>
      <c r="BM21" s="385"/>
      <c r="BN21" s="403"/>
      <c r="BO21" s="404"/>
      <c r="BP21" s="404"/>
      <c r="BQ21" s="404"/>
      <c r="BR21" s="404"/>
      <c r="BS21" s="404"/>
      <c r="BT21" s="404"/>
      <c r="BU21" s="405"/>
      <c r="BV21" s="403"/>
      <c r="BW21" s="404"/>
      <c r="BX21" s="404"/>
      <c r="BY21" s="404"/>
      <c r="BZ21" s="404"/>
      <c r="CA21" s="404"/>
      <c r="CB21" s="404"/>
      <c r="CC21" s="405"/>
      <c r="CD21" s="56"/>
      <c r="CE21" s="401"/>
      <c r="CF21" s="401"/>
      <c r="CG21" s="401"/>
      <c r="CH21" s="401"/>
      <c r="CI21" s="401"/>
      <c r="CJ21" s="401"/>
      <c r="CK21" s="401"/>
      <c r="CL21" s="401"/>
      <c r="CM21" s="401"/>
      <c r="CN21" s="401"/>
      <c r="CO21" s="401"/>
      <c r="CP21" s="401"/>
      <c r="CQ21" s="401"/>
      <c r="CR21" s="401"/>
      <c r="CS21" s="402"/>
      <c r="CT21" s="373"/>
      <c r="CU21" s="374"/>
      <c r="CV21" s="374"/>
      <c r="CW21" s="374"/>
      <c r="CX21" s="374"/>
      <c r="CY21" s="374"/>
      <c r="CZ21" s="374"/>
      <c r="DA21" s="375"/>
      <c r="DB21" s="373"/>
      <c r="DC21" s="374"/>
      <c r="DD21" s="374"/>
      <c r="DE21" s="374"/>
      <c r="DF21" s="374"/>
      <c r="DG21" s="374"/>
      <c r="DH21" s="374"/>
      <c r="DI21" s="375"/>
      <c r="DJ21" s="41"/>
      <c r="DK21" s="41"/>
      <c r="DL21" s="41"/>
      <c r="DM21" s="41"/>
      <c r="DN21" s="41"/>
      <c r="DO21" s="41"/>
    </row>
    <row r="22" spans="1:119" ht="18.75" customHeight="1" thickBot="1">
      <c r="A22" s="42"/>
      <c r="B22" s="432" t="s">
        <v>65</v>
      </c>
      <c r="C22" s="433"/>
      <c r="D22" s="434"/>
      <c r="E22" s="441" t="s">
        <v>19</v>
      </c>
      <c r="F22" s="416"/>
      <c r="G22" s="416"/>
      <c r="H22" s="416"/>
      <c r="I22" s="416"/>
      <c r="J22" s="416"/>
      <c r="K22" s="417"/>
      <c r="L22" s="441" t="s">
        <v>66</v>
      </c>
      <c r="M22" s="416"/>
      <c r="N22" s="416"/>
      <c r="O22" s="416"/>
      <c r="P22" s="417"/>
      <c r="Q22" s="426" t="s">
        <v>67</v>
      </c>
      <c r="R22" s="427"/>
      <c r="S22" s="427"/>
      <c r="T22" s="427"/>
      <c r="U22" s="427"/>
      <c r="V22" s="442"/>
      <c r="W22" s="444" t="s">
        <v>68</v>
      </c>
      <c r="X22" s="433"/>
      <c r="Y22" s="434"/>
      <c r="Z22" s="441" t="s">
        <v>19</v>
      </c>
      <c r="AA22" s="416"/>
      <c r="AB22" s="416"/>
      <c r="AC22" s="416"/>
      <c r="AD22" s="416"/>
      <c r="AE22" s="416"/>
      <c r="AF22" s="416"/>
      <c r="AG22" s="417"/>
      <c r="AH22" s="415" t="s">
        <v>69</v>
      </c>
      <c r="AI22" s="416"/>
      <c r="AJ22" s="416"/>
      <c r="AK22" s="416"/>
      <c r="AL22" s="417"/>
      <c r="AM22" s="415" t="s">
        <v>70</v>
      </c>
      <c r="AN22" s="421"/>
      <c r="AO22" s="421"/>
      <c r="AP22" s="421"/>
      <c r="AQ22" s="421"/>
      <c r="AR22" s="422"/>
      <c r="AS22" s="426" t="s">
        <v>67</v>
      </c>
      <c r="AT22" s="427"/>
      <c r="AU22" s="427"/>
      <c r="AV22" s="427"/>
      <c r="AW22" s="427"/>
      <c r="AX22" s="428"/>
      <c r="AY22" s="370"/>
      <c r="AZ22" s="371"/>
      <c r="BA22" s="371"/>
      <c r="BB22" s="371"/>
      <c r="BC22" s="371"/>
      <c r="BD22" s="371"/>
      <c r="BE22" s="371"/>
      <c r="BF22" s="371"/>
      <c r="BG22" s="371"/>
      <c r="BH22" s="371"/>
      <c r="BI22" s="371"/>
      <c r="BJ22" s="371"/>
      <c r="BK22" s="371"/>
      <c r="BL22" s="371"/>
      <c r="BM22" s="372"/>
      <c r="BN22" s="406"/>
      <c r="BO22" s="407"/>
      <c r="BP22" s="407"/>
      <c r="BQ22" s="407"/>
      <c r="BR22" s="407"/>
      <c r="BS22" s="407"/>
      <c r="BT22" s="407"/>
      <c r="BU22" s="408"/>
      <c r="BV22" s="406"/>
      <c r="BW22" s="407"/>
      <c r="BX22" s="407"/>
      <c r="BY22" s="407"/>
      <c r="BZ22" s="407"/>
      <c r="CA22" s="407"/>
      <c r="CB22" s="407"/>
      <c r="CC22" s="408"/>
      <c r="CD22" s="56"/>
      <c r="CE22" s="401"/>
      <c r="CF22" s="401"/>
      <c r="CG22" s="401"/>
      <c r="CH22" s="401"/>
      <c r="CI22" s="401"/>
      <c r="CJ22" s="401"/>
      <c r="CK22" s="401"/>
      <c r="CL22" s="401"/>
      <c r="CM22" s="401"/>
      <c r="CN22" s="401"/>
      <c r="CO22" s="401"/>
      <c r="CP22" s="401"/>
      <c r="CQ22" s="401"/>
      <c r="CR22" s="401"/>
      <c r="CS22" s="402"/>
      <c r="CT22" s="373"/>
      <c r="CU22" s="374"/>
      <c r="CV22" s="374"/>
      <c r="CW22" s="374"/>
      <c r="CX22" s="374"/>
      <c r="CY22" s="374"/>
      <c r="CZ22" s="374"/>
      <c r="DA22" s="375"/>
      <c r="DB22" s="373"/>
      <c r="DC22" s="374"/>
      <c r="DD22" s="374"/>
      <c r="DE22" s="374"/>
      <c r="DF22" s="374"/>
      <c r="DG22" s="374"/>
      <c r="DH22" s="374"/>
      <c r="DI22" s="375"/>
      <c r="DJ22" s="41"/>
      <c r="DK22" s="41"/>
      <c r="DL22" s="41"/>
      <c r="DM22" s="41"/>
      <c r="DN22" s="41"/>
      <c r="DO22" s="41"/>
    </row>
    <row r="23" spans="1:119" ht="18.75" customHeight="1">
      <c r="A23" s="42"/>
      <c r="B23" s="435"/>
      <c r="C23" s="436"/>
      <c r="D23" s="437"/>
      <c r="E23" s="418"/>
      <c r="F23" s="419"/>
      <c r="G23" s="419"/>
      <c r="H23" s="419"/>
      <c r="I23" s="419"/>
      <c r="J23" s="419"/>
      <c r="K23" s="420"/>
      <c r="L23" s="418"/>
      <c r="M23" s="419"/>
      <c r="N23" s="419"/>
      <c r="O23" s="419"/>
      <c r="P23" s="420"/>
      <c r="Q23" s="429"/>
      <c r="R23" s="430"/>
      <c r="S23" s="430"/>
      <c r="T23" s="430"/>
      <c r="U23" s="430"/>
      <c r="V23" s="443"/>
      <c r="W23" s="445"/>
      <c r="X23" s="436"/>
      <c r="Y23" s="437"/>
      <c r="Z23" s="418"/>
      <c r="AA23" s="419"/>
      <c r="AB23" s="419"/>
      <c r="AC23" s="419"/>
      <c r="AD23" s="419"/>
      <c r="AE23" s="419"/>
      <c r="AF23" s="419"/>
      <c r="AG23" s="420"/>
      <c r="AH23" s="418"/>
      <c r="AI23" s="419"/>
      <c r="AJ23" s="419"/>
      <c r="AK23" s="419"/>
      <c r="AL23" s="420"/>
      <c r="AM23" s="423"/>
      <c r="AN23" s="424"/>
      <c r="AO23" s="424"/>
      <c r="AP23" s="424"/>
      <c r="AQ23" s="424"/>
      <c r="AR23" s="425"/>
      <c r="AS23" s="429"/>
      <c r="AT23" s="430"/>
      <c r="AU23" s="430"/>
      <c r="AV23" s="430"/>
      <c r="AW23" s="430"/>
      <c r="AX23" s="431"/>
      <c r="AY23" s="395" t="s">
        <v>71</v>
      </c>
      <c r="AZ23" s="396"/>
      <c r="BA23" s="396"/>
      <c r="BB23" s="396"/>
      <c r="BC23" s="396"/>
      <c r="BD23" s="396"/>
      <c r="BE23" s="396"/>
      <c r="BF23" s="396"/>
      <c r="BG23" s="396"/>
      <c r="BH23" s="396"/>
      <c r="BI23" s="396"/>
      <c r="BJ23" s="396"/>
      <c r="BK23" s="396"/>
      <c r="BL23" s="396"/>
      <c r="BM23" s="397"/>
      <c r="BN23" s="403">
        <v>14555253</v>
      </c>
      <c r="BO23" s="404"/>
      <c r="BP23" s="404"/>
      <c r="BQ23" s="404"/>
      <c r="BR23" s="404"/>
      <c r="BS23" s="404"/>
      <c r="BT23" s="404"/>
      <c r="BU23" s="405"/>
      <c r="BV23" s="403">
        <v>14219333</v>
      </c>
      <c r="BW23" s="404"/>
      <c r="BX23" s="404"/>
      <c r="BY23" s="404"/>
      <c r="BZ23" s="404"/>
      <c r="CA23" s="404"/>
      <c r="CB23" s="404"/>
      <c r="CC23" s="405"/>
      <c r="CD23" s="56"/>
      <c r="CE23" s="401"/>
      <c r="CF23" s="401"/>
      <c r="CG23" s="401"/>
      <c r="CH23" s="401"/>
      <c r="CI23" s="401"/>
      <c r="CJ23" s="401"/>
      <c r="CK23" s="401"/>
      <c r="CL23" s="401"/>
      <c r="CM23" s="401"/>
      <c r="CN23" s="401"/>
      <c r="CO23" s="401"/>
      <c r="CP23" s="401"/>
      <c r="CQ23" s="401"/>
      <c r="CR23" s="401"/>
      <c r="CS23" s="402"/>
      <c r="CT23" s="373"/>
      <c r="CU23" s="374"/>
      <c r="CV23" s="374"/>
      <c r="CW23" s="374"/>
      <c r="CX23" s="374"/>
      <c r="CY23" s="374"/>
      <c r="CZ23" s="374"/>
      <c r="DA23" s="375"/>
      <c r="DB23" s="373"/>
      <c r="DC23" s="374"/>
      <c r="DD23" s="374"/>
      <c r="DE23" s="374"/>
      <c r="DF23" s="374"/>
      <c r="DG23" s="374"/>
      <c r="DH23" s="374"/>
      <c r="DI23" s="375"/>
      <c r="DJ23" s="41"/>
      <c r="DK23" s="41"/>
      <c r="DL23" s="41"/>
      <c r="DM23" s="41"/>
      <c r="DN23" s="41"/>
      <c r="DO23" s="41"/>
    </row>
    <row r="24" spans="1:119" ht="18.75" customHeight="1" thickBot="1">
      <c r="A24" s="42"/>
      <c r="B24" s="435"/>
      <c r="C24" s="436"/>
      <c r="D24" s="437"/>
      <c r="E24" s="376" t="s">
        <v>72</v>
      </c>
      <c r="F24" s="377"/>
      <c r="G24" s="377"/>
      <c r="H24" s="377"/>
      <c r="I24" s="377"/>
      <c r="J24" s="377"/>
      <c r="K24" s="378"/>
      <c r="L24" s="379">
        <v>1</v>
      </c>
      <c r="M24" s="380"/>
      <c r="N24" s="380"/>
      <c r="O24" s="380"/>
      <c r="P24" s="381"/>
      <c r="Q24" s="379">
        <v>8530</v>
      </c>
      <c r="R24" s="380"/>
      <c r="S24" s="380"/>
      <c r="T24" s="380"/>
      <c r="U24" s="380"/>
      <c r="V24" s="381"/>
      <c r="W24" s="445"/>
      <c r="X24" s="436"/>
      <c r="Y24" s="437"/>
      <c r="Z24" s="376" t="s">
        <v>73</v>
      </c>
      <c r="AA24" s="377"/>
      <c r="AB24" s="377"/>
      <c r="AC24" s="377"/>
      <c r="AD24" s="377"/>
      <c r="AE24" s="377"/>
      <c r="AF24" s="377"/>
      <c r="AG24" s="378"/>
      <c r="AH24" s="379">
        <v>343</v>
      </c>
      <c r="AI24" s="380"/>
      <c r="AJ24" s="380"/>
      <c r="AK24" s="380"/>
      <c r="AL24" s="381"/>
      <c r="AM24" s="379">
        <v>1060899</v>
      </c>
      <c r="AN24" s="380"/>
      <c r="AO24" s="380"/>
      <c r="AP24" s="380"/>
      <c r="AQ24" s="380"/>
      <c r="AR24" s="381"/>
      <c r="AS24" s="379">
        <v>3093</v>
      </c>
      <c r="AT24" s="380"/>
      <c r="AU24" s="380"/>
      <c r="AV24" s="380"/>
      <c r="AW24" s="380"/>
      <c r="AX24" s="382"/>
      <c r="AY24" s="370" t="s">
        <v>74</v>
      </c>
      <c r="AZ24" s="371"/>
      <c r="BA24" s="371"/>
      <c r="BB24" s="371"/>
      <c r="BC24" s="371"/>
      <c r="BD24" s="371"/>
      <c r="BE24" s="371"/>
      <c r="BF24" s="371"/>
      <c r="BG24" s="371"/>
      <c r="BH24" s="371"/>
      <c r="BI24" s="371"/>
      <c r="BJ24" s="371"/>
      <c r="BK24" s="371"/>
      <c r="BL24" s="371"/>
      <c r="BM24" s="372"/>
      <c r="BN24" s="403">
        <v>12658985</v>
      </c>
      <c r="BO24" s="404"/>
      <c r="BP24" s="404"/>
      <c r="BQ24" s="404"/>
      <c r="BR24" s="404"/>
      <c r="BS24" s="404"/>
      <c r="BT24" s="404"/>
      <c r="BU24" s="405"/>
      <c r="BV24" s="403">
        <v>12407126</v>
      </c>
      <c r="BW24" s="404"/>
      <c r="BX24" s="404"/>
      <c r="BY24" s="404"/>
      <c r="BZ24" s="404"/>
      <c r="CA24" s="404"/>
      <c r="CB24" s="404"/>
      <c r="CC24" s="405"/>
      <c r="CD24" s="56"/>
      <c r="CE24" s="401"/>
      <c r="CF24" s="401"/>
      <c r="CG24" s="401"/>
      <c r="CH24" s="401"/>
      <c r="CI24" s="401"/>
      <c r="CJ24" s="401"/>
      <c r="CK24" s="401"/>
      <c r="CL24" s="401"/>
      <c r="CM24" s="401"/>
      <c r="CN24" s="401"/>
      <c r="CO24" s="401"/>
      <c r="CP24" s="401"/>
      <c r="CQ24" s="401"/>
      <c r="CR24" s="401"/>
      <c r="CS24" s="402"/>
      <c r="CT24" s="373"/>
      <c r="CU24" s="374"/>
      <c r="CV24" s="374"/>
      <c r="CW24" s="374"/>
      <c r="CX24" s="374"/>
      <c r="CY24" s="374"/>
      <c r="CZ24" s="374"/>
      <c r="DA24" s="375"/>
      <c r="DB24" s="373"/>
      <c r="DC24" s="374"/>
      <c r="DD24" s="374"/>
      <c r="DE24" s="374"/>
      <c r="DF24" s="374"/>
      <c r="DG24" s="374"/>
      <c r="DH24" s="374"/>
      <c r="DI24" s="375"/>
      <c r="DJ24" s="41"/>
      <c r="DK24" s="41"/>
      <c r="DL24" s="41"/>
      <c r="DM24" s="41"/>
      <c r="DN24" s="41"/>
      <c r="DO24" s="41"/>
    </row>
    <row r="25" spans="1:119" s="41" customFormat="1" ht="18.75" customHeight="1">
      <c r="A25" s="42"/>
      <c r="B25" s="435"/>
      <c r="C25" s="436"/>
      <c r="D25" s="437"/>
      <c r="E25" s="376" t="s">
        <v>75</v>
      </c>
      <c r="F25" s="377"/>
      <c r="G25" s="377"/>
      <c r="H25" s="377"/>
      <c r="I25" s="377"/>
      <c r="J25" s="377"/>
      <c r="K25" s="378"/>
      <c r="L25" s="379">
        <v>1</v>
      </c>
      <c r="M25" s="380"/>
      <c r="N25" s="380"/>
      <c r="O25" s="380"/>
      <c r="P25" s="381"/>
      <c r="Q25" s="379">
        <v>7400</v>
      </c>
      <c r="R25" s="380"/>
      <c r="S25" s="380"/>
      <c r="T25" s="380"/>
      <c r="U25" s="380"/>
      <c r="V25" s="381"/>
      <c r="W25" s="445"/>
      <c r="X25" s="436"/>
      <c r="Y25" s="437"/>
      <c r="Z25" s="376" t="s">
        <v>76</v>
      </c>
      <c r="AA25" s="377"/>
      <c r="AB25" s="377"/>
      <c r="AC25" s="377"/>
      <c r="AD25" s="377"/>
      <c r="AE25" s="377"/>
      <c r="AF25" s="377"/>
      <c r="AG25" s="378"/>
      <c r="AH25" s="379" t="s">
        <v>429</v>
      </c>
      <c r="AI25" s="380"/>
      <c r="AJ25" s="380"/>
      <c r="AK25" s="380"/>
      <c r="AL25" s="381"/>
      <c r="AM25" s="379" t="s">
        <v>51</v>
      </c>
      <c r="AN25" s="380"/>
      <c r="AO25" s="380"/>
      <c r="AP25" s="380"/>
      <c r="AQ25" s="380"/>
      <c r="AR25" s="381"/>
      <c r="AS25" s="379" t="s">
        <v>51</v>
      </c>
      <c r="AT25" s="380"/>
      <c r="AU25" s="380"/>
      <c r="AV25" s="380"/>
      <c r="AW25" s="380"/>
      <c r="AX25" s="382"/>
      <c r="AY25" s="395" t="s">
        <v>77</v>
      </c>
      <c r="AZ25" s="396"/>
      <c r="BA25" s="396"/>
      <c r="BB25" s="396"/>
      <c r="BC25" s="396"/>
      <c r="BD25" s="396"/>
      <c r="BE25" s="396"/>
      <c r="BF25" s="396"/>
      <c r="BG25" s="396"/>
      <c r="BH25" s="396"/>
      <c r="BI25" s="396"/>
      <c r="BJ25" s="396"/>
      <c r="BK25" s="396"/>
      <c r="BL25" s="396"/>
      <c r="BM25" s="397"/>
      <c r="BN25" s="398">
        <v>7534876</v>
      </c>
      <c r="BO25" s="399"/>
      <c r="BP25" s="399"/>
      <c r="BQ25" s="399"/>
      <c r="BR25" s="399"/>
      <c r="BS25" s="399"/>
      <c r="BT25" s="399"/>
      <c r="BU25" s="400"/>
      <c r="BV25" s="398">
        <v>8605683</v>
      </c>
      <c r="BW25" s="399"/>
      <c r="BX25" s="399"/>
      <c r="BY25" s="399"/>
      <c r="BZ25" s="399"/>
      <c r="CA25" s="399"/>
      <c r="CB25" s="399"/>
      <c r="CC25" s="400"/>
      <c r="CD25" s="56"/>
      <c r="CE25" s="401"/>
      <c r="CF25" s="401"/>
      <c r="CG25" s="401"/>
      <c r="CH25" s="401"/>
      <c r="CI25" s="401"/>
      <c r="CJ25" s="401"/>
      <c r="CK25" s="401"/>
      <c r="CL25" s="401"/>
      <c r="CM25" s="401"/>
      <c r="CN25" s="401"/>
      <c r="CO25" s="401"/>
      <c r="CP25" s="401"/>
      <c r="CQ25" s="401"/>
      <c r="CR25" s="401"/>
      <c r="CS25" s="402"/>
      <c r="CT25" s="373"/>
      <c r="CU25" s="374"/>
      <c r="CV25" s="374"/>
      <c r="CW25" s="374"/>
      <c r="CX25" s="374"/>
      <c r="CY25" s="374"/>
      <c r="CZ25" s="374"/>
      <c r="DA25" s="375"/>
      <c r="DB25" s="373"/>
      <c r="DC25" s="374"/>
      <c r="DD25" s="374"/>
      <c r="DE25" s="374"/>
      <c r="DF25" s="374"/>
      <c r="DG25" s="374"/>
      <c r="DH25" s="374"/>
      <c r="DI25" s="375"/>
    </row>
    <row r="26" spans="1:119" s="41" customFormat="1" ht="18.75" customHeight="1">
      <c r="A26" s="42"/>
      <c r="B26" s="435"/>
      <c r="C26" s="436"/>
      <c r="D26" s="437"/>
      <c r="E26" s="376" t="s">
        <v>438</v>
      </c>
      <c r="F26" s="377"/>
      <c r="G26" s="377"/>
      <c r="H26" s="377"/>
      <c r="I26" s="377"/>
      <c r="J26" s="377"/>
      <c r="K26" s="378"/>
      <c r="L26" s="379">
        <v>1</v>
      </c>
      <c r="M26" s="380"/>
      <c r="N26" s="380"/>
      <c r="O26" s="380"/>
      <c r="P26" s="381"/>
      <c r="Q26" s="379">
        <v>6910</v>
      </c>
      <c r="R26" s="380"/>
      <c r="S26" s="380"/>
      <c r="T26" s="380"/>
      <c r="U26" s="380"/>
      <c r="V26" s="381"/>
      <c r="W26" s="445"/>
      <c r="X26" s="436"/>
      <c r="Y26" s="437"/>
      <c r="Z26" s="376" t="s">
        <v>78</v>
      </c>
      <c r="AA26" s="458"/>
      <c r="AB26" s="458"/>
      <c r="AC26" s="458"/>
      <c r="AD26" s="458"/>
      <c r="AE26" s="458"/>
      <c r="AF26" s="458"/>
      <c r="AG26" s="459"/>
      <c r="AH26" s="379">
        <v>16</v>
      </c>
      <c r="AI26" s="380"/>
      <c r="AJ26" s="380"/>
      <c r="AK26" s="380"/>
      <c r="AL26" s="381"/>
      <c r="AM26" s="379">
        <v>51808</v>
      </c>
      <c r="AN26" s="380"/>
      <c r="AO26" s="380"/>
      <c r="AP26" s="380"/>
      <c r="AQ26" s="380"/>
      <c r="AR26" s="381"/>
      <c r="AS26" s="379">
        <v>3238</v>
      </c>
      <c r="AT26" s="380"/>
      <c r="AU26" s="380"/>
      <c r="AV26" s="380"/>
      <c r="AW26" s="380"/>
      <c r="AX26" s="382"/>
      <c r="AY26" s="412" t="s">
        <v>79</v>
      </c>
      <c r="AZ26" s="413"/>
      <c r="BA26" s="413"/>
      <c r="BB26" s="413"/>
      <c r="BC26" s="413"/>
      <c r="BD26" s="413"/>
      <c r="BE26" s="413"/>
      <c r="BF26" s="413"/>
      <c r="BG26" s="413"/>
      <c r="BH26" s="413"/>
      <c r="BI26" s="413"/>
      <c r="BJ26" s="413"/>
      <c r="BK26" s="413"/>
      <c r="BL26" s="413"/>
      <c r="BM26" s="414"/>
      <c r="BN26" s="403" t="s">
        <v>423</v>
      </c>
      <c r="BO26" s="404"/>
      <c r="BP26" s="404"/>
      <c r="BQ26" s="404"/>
      <c r="BR26" s="404"/>
      <c r="BS26" s="404"/>
      <c r="BT26" s="404"/>
      <c r="BU26" s="405"/>
      <c r="BV26" s="403" t="s">
        <v>422</v>
      </c>
      <c r="BW26" s="404"/>
      <c r="BX26" s="404"/>
      <c r="BY26" s="404"/>
      <c r="BZ26" s="404"/>
      <c r="CA26" s="404"/>
      <c r="CB26" s="404"/>
      <c r="CC26" s="405"/>
      <c r="CD26" s="56"/>
      <c r="CE26" s="401"/>
      <c r="CF26" s="401"/>
      <c r="CG26" s="401"/>
      <c r="CH26" s="401"/>
      <c r="CI26" s="401"/>
      <c r="CJ26" s="401"/>
      <c r="CK26" s="401"/>
      <c r="CL26" s="401"/>
      <c r="CM26" s="401"/>
      <c r="CN26" s="401"/>
      <c r="CO26" s="401"/>
      <c r="CP26" s="401"/>
      <c r="CQ26" s="401"/>
      <c r="CR26" s="401"/>
      <c r="CS26" s="402"/>
      <c r="CT26" s="373"/>
      <c r="CU26" s="374"/>
      <c r="CV26" s="374"/>
      <c r="CW26" s="374"/>
      <c r="CX26" s="374"/>
      <c r="CY26" s="374"/>
      <c r="CZ26" s="374"/>
      <c r="DA26" s="375"/>
      <c r="DB26" s="373"/>
      <c r="DC26" s="374"/>
      <c r="DD26" s="374"/>
      <c r="DE26" s="374"/>
      <c r="DF26" s="374"/>
      <c r="DG26" s="374"/>
      <c r="DH26" s="374"/>
      <c r="DI26" s="375"/>
    </row>
    <row r="27" spans="1:119" ht="18.75" customHeight="1" thickBot="1">
      <c r="A27" s="42"/>
      <c r="B27" s="435"/>
      <c r="C27" s="436"/>
      <c r="D27" s="437"/>
      <c r="E27" s="376" t="s">
        <v>80</v>
      </c>
      <c r="F27" s="377"/>
      <c r="G27" s="377"/>
      <c r="H27" s="377"/>
      <c r="I27" s="377"/>
      <c r="J27" s="377"/>
      <c r="K27" s="378"/>
      <c r="L27" s="379">
        <v>1</v>
      </c>
      <c r="M27" s="380"/>
      <c r="N27" s="380"/>
      <c r="O27" s="380"/>
      <c r="P27" s="381"/>
      <c r="Q27" s="379">
        <v>5050</v>
      </c>
      <c r="R27" s="380"/>
      <c r="S27" s="380"/>
      <c r="T27" s="380"/>
      <c r="U27" s="380"/>
      <c r="V27" s="381"/>
      <c r="W27" s="445"/>
      <c r="X27" s="436"/>
      <c r="Y27" s="437"/>
      <c r="Z27" s="376" t="s">
        <v>81</v>
      </c>
      <c r="AA27" s="377"/>
      <c r="AB27" s="377"/>
      <c r="AC27" s="377"/>
      <c r="AD27" s="377"/>
      <c r="AE27" s="377"/>
      <c r="AF27" s="377"/>
      <c r="AG27" s="378"/>
      <c r="AH27" s="379">
        <v>2</v>
      </c>
      <c r="AI27" s="380"/>
      <c r="AJ27" s="380"/>
      <c r="AK27" s="380"/>
      <c r="AL27" s="381"/>
      <c r="AM27" s="379" t="s">
        <v>439</v>
      </c>
      <c r="AN27" s="380"/>
      <c r="AO27" s="380"/>
      <c r="AP27" s="380"/>
      <c r="AQ27" s="380"/>
      <c r="AR27" s="381"/>
      <c r="AS27" s="379" t="s">
        <v>82</v>
      </c>
      <c r="AT27" s="380"/>
      <c r="AU27" s="380"/>
      <c r="AV27" s="380"/>
      <c r="AW27" s="380"/>
      <c r="AX27" s="382"/>
      <c r="AY27" s="409" t="s">
        <v>83</v>
      </c>
      <c r="AZ27" s="410"/>
      <c r="BA27" s="410"/>
      <c r="BB27" s="410"/>
      <c r="BC27" s="410"/>
      <c r="BD27" s="410"/>
      <c r="BE27" s="410"/>
      <c r="BF27" s="410"/>
      <c r="BG27" s="410"/>
      <c r="BH27" s="410"/>
      <c r="BI27" s="410"/>
      <c r="BJ27" s="410"/>
      <c r="BK27" s="410"/>
      <c r="BL27" s="410"/>
      <c r="BM27" s="411"/>
      <c r="BN27" s="406">
        <v>500498</v>
      </c>
      <c r="BO27" s="407"/>
      <c r="BP27" s="407"/>
      <c r="BQ27" s="407"/>
      <c r="BR27" s="407"/>
      <c r="BS27" s="407"/>
      <c r="BT27" s="407"/>
      <c r="BU27" s="408"/>
      <c r="BV27" s="406">
        <v>900456</v>
      </c>
      <c r="BW27" s="407"/>
      <c r="BX27" s="407"/>
      <c r="BY27" s="407"/>
      <c r="BZ27" s="407"/>
      <c r="CA27" s="407"/>
      <c r="CB27" s="407"/>
      <c r="CC27" s="408"/>
      <c r="CD27" s="58"/>
      <c r="CE27" s="401"/>
      <c r="CF27" s="401"/>
      <c r="CG27" s="401"/>
      <c r="CH27" s="401"/>
      <c r="CI27" s="401"/>
      <c r="CJ27" s="401"/>
      <c r="CK27" s="401"/>
      <c r="CL27" s="401"/>
      <c r="CM27" s="401"/>
      <c r="CN27" s="401"/>
      <c r="CO27" s="401"/>
      <c r="CP27" s="401"/>
      <c r="CQ27" s="401"/>
      <c r="CR27" s="401"/>
      <c r="CS27" s="402"/>
      <c r="CT27" s="373"/>
      <c r="CU27" s="374"/>
      <c r="CV27" s="374"/>
      <c r="CW27" s="374"/>
      <c r="CX27" s="374"/>
      <c r="CY27" s="374"/>
      <c r="CZ27" s="374"/>
      <c r="DA27" s="375"/>
      <c r="DB27" s="373"/>
      <c r="DC27" s="374"/>
      <c r="DD27" s="374"/>
      <c r="DE27" s="374"/>
      <c r="DF27" s="374"/>
      <c r="DG27" s="374"/>
      <c r="DH27" s="374"/>
      <c r="DI27" s="375"/>
      <c r="DJ27" s="41"/>
      <c r="DK27" s="41"/>
      <c r="DL27" s="41"/>
      <c r="DM27" s="41"/>
      <c r="DN27" s="41"/>
      <c r="DO27" s="41"/>
    </row>
    <row r="28" spans="1:119" ht="18.75" customHeight="1">
      <c r="A28" s="42"/>
      <c r="B28" s="435"/>
      <c r="C28" s="436"/>
      <c r="D28" s="437"/>
      <c r="E28" s="376" t="s">
        <v>84</v>
      </c>
      <c r="F28" s="377"/>
      <c r="G28" s="377"/>
      <c r="H28" s="377"/>
      <c r="I28" s="377"/>
      <c r="J28" s="377"/>
      <c r="K28" s="378"/>
      <c r="L28" s="379">
        <v>1</v>
      </c>
      <c r="M28" s="380"/>
      <c r="N28" s="380"/>
      <c r="O28" s="380"/>
      <c r="P28" s="381"/>
      <c r="Q28" s="379">
        <v>4580</v>
      </c>
      <c r="R28" s="380"/>
      <c r="S28" s="380"/>
      <c r="T28" s="380"/>
      <c r="U28" s="380"/>
      <c r="V28" s="381"/>
      <c r="W28" s="445"/>
      <c r="X28" s="436"/>
      <c r="Y28" s="437"/>
      <c r="Z28" s="376" t="s">
        <v>85</v>
      </c>
      <c r="AA28" s="377"/>
      <c r="AB28" s="377"/>
      <c r="AC28" s="377"/>
      <c r="AD28" s="377"/>
      <c r="AE28" s="377"/>
      <c r="AF28" s="377"/>
      <c r="AG28" s="378"/>
      <c r="AH28" s="379" t="s">
        <v>423</v>
      </c>
      <c r="AI28" s="380"/>
      <c r="AJ28" s="380"/>
      <c r="AK28" s="380"/>
      <c r="AL28" s="381"/>
      <c r="AM28" s="379" t="s">
        <v>45</v>
      </c>
      <c r="AN28" s="380"/>
      <c r="AO28" s="380"/>
      <c r="AP28" s="380"/>
      <c r="AQ28" s="380"/>
      <c r="AR28" s="381"/>
      <c r="AS28" s="379" t="s">
        <v>51</v>
      </c>
      <c r="AT28" s="380"/>
      <c r="AU28" s="380"/>
      <c r="AV28" s="380"/>
      <c r="AW28" s="380"/>
      <c r="AX28" s="382"/>
      <c r="AY28" s="386" t="s">
        <v>86</v>
      </c>
      <c r="AZ28" s="387"/>
      <c r="BA28" s="387"/>
      <c r="BB28" s="388"/>
      <c r="BC28" s="395" t="s">
        <v>87</v>
      </c>
      <c r="BD28" s="396"/>
      <c r="BE28" s="396"/>
      <c r="BF28" s="396"/>
      <c r="BG28" s="396"/>
      <c r="BH28" s="396"/>
      <c r="BI28" s="396"/>
      <c r="BJ28" s="396"/>
      <c r="BK28" s="396"/>
      <c r="BL28" s="396"/>
      <c r="BM28" s="397"/>
      <c r="BN28" s="398">
        <v>1152737</v>
      </c>
      <c r="BO28" s="399"/>
      <c r="BP28" s="399"/>
      <c r="BQ28" s="399"/>
      <c r="BR28" s="399"/>
      <c r="BS28" s="399"/>
      <c r="BT28" s="399"/>
      <c r="BU28" s="400"/>
      <c r="BV28" s="398">
        <v>688343</v>
      </c>
      <c r="BW28" s="399"/>
      <c r="BX28" s="399"/>
      <c r="BY28" s="399"/>
      <c r="BZ28" s="399"/>
      <c r="CA28" s="399"/>
      <c r="CB28" s="399"/>
      <c r="CC28" s="400"/>
      <c r="CD28" s="56"/>
      <c r="CE28" s="401"/>
      <c r="CF28" s="401"/>
      <c r="CG28" s="401"/>
      <c r="CH28" s="401"/>
      <c r="CI28" s="401"/>
      <c r="CJ28" s="401"/>
      <c r="CK28" s="401"/>
      <c r="CL28" s="401"/>
      <c r="CM28" s="401"/>
      <c r="CN28" s="401"/>
      <c r="CO28" s="401"/>
      <c r="CP28" s="401"/>
      <c r="CQ28" s="401"/>
      <c r="CR28" s="401"/>
      <c r="CS28" s="402"/>
      <c r="CT28" s="373"/>
      <c r="CU28" s="374"/>
      <c r="CV28" s="374"/>
      <c r="CW28" s="374"/>
      <c r="CX28" s="374"/>
      <c r="CY28" s="374"/>
      <c r="CZ28" s="374"/>
      <c r="DA28" s="375"/>
      <c r="DB28" s="373"/>
      <c r="DC28" s="374"/>
      <c r="DD28" s="374"/>
      <c r="DE28" s="374"/>
      <c r="DF28" s="374"/>
      <c r="DG28" s="374"/>
      <c r="DH28" s="374"/>
      <c r="DI28" s="375"/>
      <c r="DJ28" s="41"/>
      <c r="DK28" s="41"/>
      <c r="DL28" s="41"/>
      <c r="DM28" s="41"/>
      <c r="DN28" s="41"/>
      <c r="DO28" s="41"/>
    </row>
    <row r="29" spans="1:119" ht="18.75" customHeight="1">
      <c r="A29" s="42"/>
      <c r="B29" s="435"/>
      <c r="C29" s="436"/>
      <c r="D29" s="437"/>
      <c r="E29" s="376" t="s">
        <v>88</v>
      </c>
      <c r="F29" s="377"/>
      <c r="G29" s="377"/>
      <c r="H29" s="377"/>
      <c r="I29" s="377"/>
      <c r="J29" s="377"/>
      <c r="K29" s="378"/>
      <c r="L29" s="379">
        <v>18</v>
      </c>
      <c r="M29" s="380"/>
      <c r="N29" s="380"/>
      <c r="O29" s="380"/>
      <c r="P29" s="381"/>
      <c r="Q29" s="379">
        <v>4350</v>
      </c>
      <c r="R29" s="380"/>
      <c r="S29" s="380"/>
      <c r="T29" s="380"/>
      <c r="U29" s="380"/>
      <c r="V29" s="381"/>
      <c r="W29" s="446"/>
      <c r="X29" s="447"/>
      <c r="Y29" s="448"/>
      <c r="Z29" s="376" t="s">
        <v>89</v>
      </c>
      <c r="AA29" s="377"/>
      <c r="AB29" s="377"/>
      <c r="AC29" s="377"/>
      <c r="AD29" s="377"/>
      <c r="AE29" s="377"/>
      <c r="AF29" s="377"/>
      <c r="AG29" s="378"/>
      <c r="AH29" s="379">
        <v>345</v>
      </c>
      <c r="AI29" s="380"/>
      <c r="AJ29" s="380"/>
      <c r="AK29" s="380"/>
      <c r="AL29" s="381"/>
      <c r="AM29" s="379">
        <v>1070019</v>
      </c>
      <c r="AN29" s="380"/>
      <c r="AO29" s="380"/>
      <c r="AP29" s="380"/>
      <c r="AQ29" s="380"/>
      <c r="AR29" s="381"/>
      <c r="AS29" s="379">
        <v>3102</v>
      </c>
      <c r="AT29" s="380"/>
      <c r="AU29" s="380"/>
      <c r="AV29" s="380"/>
      <c r="AW29" s="380"/>
      <c r="AX29" s="382"/>
      <c r="AY29" s="389"/>
      <c r="AZ29" s="390"/>
      <c r="BA29" s="390"/>
      <c r="BB29" s="391"/>
      <c r="BC29" s="383" t="s">
        <v>90</v>
      </c>
      <c r="BD29" s="384"/>
      <c r="BE29" s="384"/>
      <c r="BF29" s="384"/>
      <c r="BG29" s="384"/>
      <c r="BH29" s="384"/>
      <c r="BI29" s="384"/>
      <c r="BJ29" s="384"/>
      <c r="BK29" s="384"/>
      <c r="BL29" s="384"/>
      <c r="BM29" s="385"/>
      <c r="BN29" s="403" t="s">
        <v>440</v>
      </c>
      <c r="BO29" s="404"/>
      <c r="BP29" s="404"/>
      <c r="BQ29" s="404"/>
      <c r="BR29" s="404"/>
      <c r="BS29" s="404"/>
      <c r="BT29" s="404"/>
      <c r="BU29" s="405"/>
      <c r="BV29" s="403" t="s">
        <v>422</v>
      </c>
      <c r="BW29" s="404"/>
      <c r="BX29" s="404"/>
      <c r="BY29" s="404"/>
      <c r="BZ29" s="404"/>
      <c r="CA29" s="404"/>
      <c r="CB29" s="404"/>
      <c r="CC29" s="405"/>
      <c r="CD29" s="58"/>
      <c r="CE29" s="401"/>
      <c r="CF29" s="401"/>
      <c r="CG29" s="401"/>
      <c r="CH29" s="401"/>
      <c r="CI29" s="401"/>
      <c r="CJ29" s="401"/>
      <c r="CK29" s="401"/>
      <c r="CL29" s="401"/>
      <c r="CM29" s="401"/>
      <c r="CN29" s="401"/>
      <c r="CO29" s="401"/>
      <c r="CP29" s="401"/>
      <c r="CQ29" s="401"/>
      <c r="CR29" s="401"/>
      <c r="CS29" s="402"/>
      <c r="CT29" s="373"/>
      <c r="CU29" s="374"/>
      <c r="CV29" s="374"/>
      <c r="CW29" s="374"/>
      <c r="CX29" s="374"/>
      <c r="CY29" s="374"/>
      <c r="CZ29" s="374"/>
      <c r="DA29" s="375"/>
      <c r="DB29" s="373"/>
      <c r="DC29" s="374"/>
      <c r="DD29" s="374"/>
      <c r="DE29" s="374"/>
      <c r="DF29" s="374"/>
      <c r="DG29" s="374"/>
      <c r="DH29" s="374"/>
      <c r="DI29" s="375"/>
      <c r="DJ29" s="41"/>
      <c r="DK29" s="41"/>
      <c r="DL29" s="41"/>
      <c r="DM29" s="41"/>
      <c r="DN29" s="41"/>
      <c r="DO29" s="41"/>
    </row>
    <row r="30" spans="1:119" ht="18.75" customHeight="1" thickBot="1">
      <c r="A30" s="42"/>
      <c r="B30" s="438"/>
      <c r="C30" s="439"/>
      <c r="D30" s="440"/>
      <c r="E30" s="449"/>
      <c r="F30" s="450"/>
      <c r="G30" s="450"/>
      <c r="H30" s="450"/>
      <c r="I30" s="450"/>
      <c r="J30" s="450"/>
      <c r="K30" s="451"/>
      <c r="L30" s="452"/>
      <c r="M30" s="453"/>
      <c r="N30" s="453"/>
      <c r="O30" s="453"/>
      <c r="P30" s="454"/>
      <c r="Q30" s="452"/>
      <c r="R30" s="453"/>
      <c r="S30" s="453"/>
      <c r="T30" s="453"/>
      <c r="U30" s="453"/>
      <c r="V30" s="454"/>
      <c r="W30" s="455" t="s">
        <v>91</v>
      </c>
      <c r="X30" s="456"/>
      <c r="Y30" s="456"/>
      <c r="Z30" s="456"/>
      <c r="AA30" s="456"/>
      <c r="AB30" s="456"/>
      <c r="AC30" s="456"/>
      <c r="AD30" s="456"/>
      <c r="AE30" s="456"/>
      <c r="AF30" s="456"/>
      <c r="AG30" s="457"/>
      <c r="AH30" s="367">
        <v>100</v>
      </c>
      <c r="AI30" s="368"/>
      <c r="AJ30" s="368"/>
      <c r="AK30" s="368"/>
      <c r="AL30" s="368"/>
      <c r="AM30" s="368"/>
      <c r="AN30" s="368"/>
      <c r="AO30" s="368"/>
      <c r="AP30" s="368"/>
      <c r="AQ30" s="368"/>
      <c r="AR30" s="368"/>
      <c r="AS30" s="368"/>
      <c r="AT30" s="368"/>
      <c r="AU30" s="368"/>
      <c r="AV30" s="368"/>
      <c r="AW30" s="368"/>
      <c r="AX30" s="369"/>
      <c r="AY30" s="392"/>
      <c r="AZ30" s="393"/>
      <c r="BA30" s="393"/>
      <c r="BB30" s="394"/>
      <c r="BC30" s="370" t="s">
        <v>92</v>
      </c>
      <c r="BD30" s="371"/>
      <c r="BE30" s="371"/>
      <c r="BF30" s="371"/>
      <c r="BG30" s="371"/>
      <c r="BH30" s="371"/>
      <c r="BI30" s="371"/>
      <c r="BJ30" s="371"/>
      <c r="BK30" s="371"/>
      <c r="BL30" s="371"/>
      <c r="BM30" s="372"/>
      <c r="BN30" s="406">
        <v>3069237</v>
      </c>
      <c r="BO30" s="407"/>
      <c r="BP30" s="407"/>
      <c r="BQ30" s="407"/>
      <c r="BR30" s="407"/>
      <c r="BS30" s="407"/>
      <c r="BT30" s="407"/>
      <c r="BU30" s="408"/>
      <c r="BV30" s="406">
        <v>2887029</v>
      </c>
      <c r="BW30" s="407"/>
      <c r="BX30" s="407"/>
      <c r="BY30" s="407"/>
      <c r="BZ30" s="407"/>
      <c r="CA30" s="407"/>
      <c r="CB30" s="407"/>
      <c r="CC30" s="40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93</v>
      </c>
      <c r="D32" s="69"/>
      <c r="E32" s="69"/>
      <c r="F32" s="66"/>
      <c r="G32" s="66"/>
      <c r="H32" s="66"/>
      <c r="I32" s="66"/>
      <c r="J32" s="66"/>
      <c r="K32" s="66"/>
      <c r="L32" s="66"/>
      <c r="M32" s="66"/>
      <c r="N32" s="66"/>
      <c r="O32" s="66"/>
      <c r="P32" s="66"/>
      <c r="Q32" s="66"/>
      <c r="R32" s="66"/>
      <c r="S32" s="66"/>
      <c r="T32" s="66"/>
      <c r="U32" s="66" t="s">
        <v>94</v>
      </c>
      <c r="V32" s="66"/>
      <c r="W32" s="66"/>
      <c r="X32" s="66"/>
      <c r="Y32" s="66"/>
      <c r="Z32" s="66"/>
      <c r="AA32" s="66"/>
      <c r="AB32" s="66"/>
      <c r="AC32" s="66"/>
      <c r="AD32" s="66"/>
      <c r="AE32" s="66"/>
      <c r="AF32" s="66"/>
      <c r="AG32" s="66"/>
      <c r="AH32" s="66"/>
      <c r="AI32" s="66"/>
      <c r="AJ32" s="66"/>
      <c r="AK32" s="66"/>
      <c r="AL32" s="66"/>
      <c r="AM32" s="70" t="s">
        <v>95</v>
      </c>
      <c r="AN32" s="66"/>
      <c r="AO32" s="66"/>
      <c r="AP32" s="66"/>
      <c r="AQ32" s="66"/>
      <c r="AR32" s="66"/>
      <c r="AS32" s="70"/>
      <c r="AT32" s="70"/>
      <c r="AU32" s="70"/>
      <c r="AV32" s="70"/>
      <c r="AW32" s="70"/>
      <c r="AX32" s="70"/>
      <c r="AY32" s="70"/>
      <c r="AZ32" s="70"/>
      <c r="BA32" s="70"/>
      <c r="BB32" s="66"/>
      <c r="BC32" s="70"/>
      <c r="BD32" s="66"/>
      <c r="BE32" s="70" t="s">
        <v>96</v>
      </c>
      <c r="BF32" s="66"/>
      <c r="BG32" s="66"/>
      <c r="BH32" s="66"/>
      <c r="BI32" s="66"/>
      <c r="BJ32" s="70"/>
      <c r="BK32" s="70"/>
      <c r="BL32" s="70"/>
      <c r="BM32" s="70"/>
      <c r="BN32" s="70"/>
      <c r="BO32" s="70"/>
      <c r="BP32" s="70"/>
      <c r="BQ32" s="70"/>
      <c r="BR32" s="66"/>
      <c r="BS32" s="66"/>
      <c r="BT32" s="66"/>
      <c r="BU32" s="66"/>
      <c r="BV32" s="66"/>
      <c r="BW32" s="66" t="s">
        <v>97</v>
      </c>
      <c r="BX32" s="66"/>
      <c r="BY32" s="66"/>
      <c r="BZ32" s="66"/>
      <c r="CA32" s="66"/>
      <c r="CB32" s="70"/>
      <c r="CC32" s="70"/>
      <c r="CD32" s="70"/>
      <c r="CE32" s="70"/>
      <c r="CF32" s="70"/>
      <c r="CG32" s="70"/>
      <c r="CH32" s="70"/>
      <c r="CI32" s="70"/>
      <c r="CJ32" s="70"/>
      <c r="CK32" s="70"/>
      <c r="CL32" s="70"/>
      <c r="CM32" s="70"/>
      <c r="CN32" s="70"/>
      <c r="CO32" s="70" t="s">
        <v>98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66" t="s">
        <v>441</v>
      </c>
      <c r="D33" s="366"/>
      <c r="E33" s="365" t="s">
        <v>442</v>
      </c>
      <c r="F33" s="365"/>
      <c r="G33" s="365"/>
      <c r="H33" s="365"/>
      <c r="I33" s="365"/>
      <c r="J33" s="365"/>
      <c r="K33" s="365"/>
      <c r="L33" s="365"/>
      <c r="M33" s="365"/>
      <c r="N33" s="365"/>
      <c r="O33" s="365"/>
      <c r="P33" s="365"/>
      <c r="Q33" s="365"/>
      <c r="R33" s="365"/>
      <c r="S33" s="365"/>
      <c r="T33" s="71"/>
      <c r="U33" s="366" t="s">
        <v>441</v>
      </c>
      <c r="V33" s="366"/>
      <c r="W33" s="365" t="s">
        <v>443</v>
      </c>
      <c r="X33" s="365"/>
      <c r="Y33" s="365"/>
      <c r="Z33" s="365"/>
      <c r="AA33" s="365"/>
      <c r="AB33" s="365"/>
      <c r="AC33" s="365"/>
      <c r="AD33" s="365"/>
      <c r="AE33" s="365"/>
      <c r="AF33" s="365"/>
      <c r="AG33" s="365"/>
      <c r="AH33" s="365"/>
      <c r="AI33" s="365"/>
      <c r="AJ33" s="365"/>
      <c r="AK33" s="365"/>
      <c r="AL33" s="71"/>
      <c r="AM33" s="366" t="s">
        <v>99</v>
      </c>
      <c r="AN33" s="366"/>
      <c r="AO33" s="365" t="s">
        <v>100</v>
      </c>
      <c r="AP33" s="365"/>
      <c r="AQ33" s="365"/>
      <c r="AR33" s="365"/>
      <c r="AS33" s="365"/>
      <c r="AT33" s="365"/>
      <c r="AU33" s="365"/>
      <c r="AV33" s="365"/>
      <c r="AW33" s="365"/>
      <c r="AX33" s="365"/>
      <c r="AY33" s="365"/>
      <c r="AZ33" s="365"/>
      <c r="BA33" s="365"/>
      <c r="BB33" s="365"/>
      <c r="BC33" s="365"/>
      <c r="BD33" s="72"/>
      <c r="BE33" s="365" t="s">
        <v>101</v>
      </c>
      <c r="BF33" s="365"/>
      <c r="BG33" s="365" t="s">
        <v>102</v>
      </c>
      <c r="BH33" s="365"/>
      <c r="BI33" s="365"/>
      <c r="BJ33" s="365"/>
      <c r="BK33" s="365"/>
      <c r="BL33" s="365"/>
      <c r="BM33" s="365"/>
      <c r="BN33" s="365"/>
      <c r="BO33" s="365"/>
      <c r="BP33" s="365"/>
      <c r="BQ33" s="365"/>
      <c r="BR33" s="365"/>
      <c r="BS33" s="365"/>
      <c r="BT33" s="365"/>
      <c r="BU33" s="365"/>
      <c r="BV33" s="72"/>
      <c r="BW33" s="366" t="s">
        <v>101</v>
      </c>
      <c r="BX33" s="366"/>
      <c r="BY33" s="365" t="s">
        <v>444</v>
      </c>
      <c r="BZ33" s="365"/>
      <c r="CA33" s="365"/>
      <c r="CB33" s="365"/>
      <c r="CC33" s="365"/>
      <c r="CD33" s="365"/>
      <c r="CE33" s="365"/>
      <c r="CF33" s="365"/>
      <c r="CG33" s="365"/>
      <c r="CH33" s="365"/>
      <c r="CI33" s="365"/>
      <c r="CJ33" s="365"/>
      <c r="CK33" s="365"/>
      <c r="CL33" s="365"/>
      <c r="CM33" s="365"/>
      <c r="CN33" s="71"/>
      <c r="CO33" s="366" t="s">
        <v>99</v>
      </c>
      <c r="CP33" s="366"/>
      <c r="CQ33" s="365" t="s">
        <v>103</v>
      </c>
      <c r="CR33" s="365"/>
      <c r="CS33" s="365"/>
      <c r="CT33" s="365"/>
      <c r="CU33" s="365"/>
      <c r="CV33" s="365"/>
      <c r="CW33" s="365"/>
      <c r="CX33" s="365"/>
      <c r="CY33" s="365"/>
      <c r="CZ33" s="365"/>
      <c r="DA33" s="365"/>
      <c r="DB33" s="365"/>
      <c r="DC33" s="365"/>
      <c r="DD33" s="365"/>
      <c r="DE33" s="365"/>
      <c r="DF33" s="71"/>
      <c r="DG33" s="364" t="s">
        <v>104</v>
      </c>
      <c r="DH33" s="364"/>
      <c r="DI33" s="73"/>
      <c r="DJ33" s="41"/>
      <c r="DK33" s="41"/>
      <c r="DL33" s="41"/>
      <c r="DM33" s="41"/>
      <c r="DN33" s="41"/>
      <c r="DO33" s="41"/>
    </row>
    <row r="34" spans="1:119" ht="32.25" customHeight="1">
      <c r="A34" s="42"/>
      <c r="B34" s="68"/>
      <c r="C34" s="362">
        <f>IF(E34="","",1)</f>
        <v>1</v>
      </c>
      <c r="D34" s="362"/>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69"/>
      <c r="U34" s="362">
        <f>IF(W34="","",MAX(C34:D43)+1)</f>
        <v>3</v>
      </c>
      <c r="V34" s="362"/>
      <c r="W34" s="361" t="str">
        <f>IF('各会計、関係団体の財政状況及び健全化判断比率'!B28="","",'各会計、関係団体の財政状況及び健全化判断比率'!B28)</f>
        <v>国民健康保険事業特別会計</v>
      </c>
      <c r="X34" s="361"/>
      <c r="Y34" s="361"/>
      <c r="Z34" s="361"/>
      <c r="AA34" s="361"/>
      <c r="AB34" s="361"/>
      <c r="AC34" s="361"/>
      <c r="AD34" s="361"/>
      <c r="AE34" s="361"/>
      <c r="AF34" s="361"/>
      <c r="AG34" s="361"/>
      <c r="AH34" s="361"/>
      <c r="AI34" s="361"/>
      <c r="AJ34" s="361"/>
      <c r="AK34" s="361"/>
      <c r="AL34" s="69"/>
      <c r="AM34" s="362" t="str">
        <f>IF(AO34="","",MAX(C34:D43,U34:V43)+1)</f>
        <v/>
      </c>
      <c r="AN34" s="362"/>
      <c r="AO34" s="361"/>
      <c r="AP34" s="361"/>
      <c r="AQ34" s="361"/>
      <c r="AR34" s="361"/>
      <c r="AS34" s="361"/>
      <c r="AT34" s="361"/>
      <c r="AU34" s="361"/>
      <c r="AV34" s="361"/>
      <c r="AW34" s="361"/>
      <c r="AX34" s="361"/>
      <c r="AY34" s="361"/>
      <c r="AZ34" s="361"/>
      <c r="BA34" s="361"/>
      <c r="BB34" s="361"/>
      <c r="BC34" s="361"/>
      <c r="BD34" s="69"/>
      <c r="BE34" s="362">
        <f>IF(BG34="","",MAX(C34:D43,U34:V43,AM34:AN43)+1)</f>
        <v>6</v>
      </c>
      <c r="BF34" s="362"/>
      <c r="BG34" s="361" t="str">
        <f>IF('各会計、関係団体の財政状況及び健全化判断比率'!B31="","",'各会計、関係団体の財政状況及び健全化判断比率'!B31)</f>
        <v>下水道事業特別会計</v>
      </c>
      <c r="BH34" s="361"/>
      <c r="BI34" s="361"/>
      <c r="BJ34" s="361"/>
      <c r="BK34" s="361"/>
      <c r="BL34" s="361"/>
      <c r="BM34" s="361"/>
      <c r="BN34" s="361"/>
      <c r="BO34" s="361"/>
      <c r="BP34" s="361"/>
      <c r="BQ34" s="361"/>
      <c r="BR34" s="361"/>
      <c r="BS34" s="361"/>
      <c r="BT34" s="361"/>
      <c r="BU34" s="361"/>
      <c r="BV34" s="69"/>
      <c r="BW34" s="362">
        <f>IF(BY34="","",MAX(C34:D43,U34:V43,AM34:AN43,BE34:BF43)+1)</f>
        <v>8</v>
      </c>
      <c r="BX34" s="362"/>
      <c r="BY34" s="361" t="str">
        <f>IF('各会計、関係団体の財政状況及び健全化判断比率'!B68="","",'各会計、関係団体の財政状況及び健全化判断比率'!B68)</f>
        <v>東京都後期高齢者医療広域連合（一般会計）</v>
      </c>
      <c r="BZ34" s="361"/>
      <c r="CA34" s="361"/>
      <c r="CB34" s="361"/>
      <c r="CC34" s="361"/>
      <c r="CD34" s="361"/>
      <c r="CE34" s="361"/>
      <c r="CF34" s="361"/>
      <c r="CG34" s="361"/>
      <c r="CH34" s="361"/>
      <c r="CI34" s="361"/>
      <c r="CJ34" s="361"/>
      <c r="CK34" s="361"/>
      <c r="CL34" s="361"/>
      <c r="CM34" s="361"/>
      <c r="CN34" s="69"/>
      <c r="CO34" s="362">
        <f>IF(CQ34="","",MAX(C34:D43,U34:V43,AM34:AN43,BE34:BF43,BW34:BX43)+1)</f>
        <v>18</v>
      </c>
      <c r="CP34" s="362"/>
      <c r="CQ34" s="361" t="str">
        <f>IF('各会計、関係団体の財政状況及び健全化判断比率'!BS7="","",'各会計、関係団体の財政状況及び健全化判断比率'!BS7)</f>
        <v>武蔵村山市土地開発公社</v>
      </c>
      <c r="CR34" s="361"/>
      <c r="CS34" s="361"/>
      <c r="CT34" s="361"/>
      <c r="CU34" s="361"/>
      <c r="CV34" s="361"/>
      <c r="CW34" s="361"/>
      <c r="CX34" s="361"/>
      <c r="CY34" s="361"/>
      <c r="CZ34" s="361"/>
      <c r="DA34" s="361"/>
      <c r="DB34" s="361"/>
      <c r="DC34" s="361"/>
      <c r="DD34" s="361"/>
      <c r="DE34" s="361"/>
      <c r="DF34" s="66"/>
      <c r="DG34" s="363" t="str">
        <f>IF('各会計、関係団体の財政状況及び健全化判断比率'!BR7="","",'各会計、関係団体の財政状況及び健全化判断比率'!BR7)</f>
        <v>○</v>
      </c>
      <c r="DH34" s="363"/>
      <c r="DI34" s="73"/>
      <c r="DJ34" s="41"/>
      <c r="DK34" s="41"/>
      <c r="DL34" s="41"/>
      <c r="DM34" s="41"/>
      <c r="DN34" s="41"/>
      <c r="DO34" s="41"/>
    </row>
    <row r="35" spans="1:119" ht="32.25" customHeight="1">
      <c r="A35" s="42"/>
      <c r="B35" s="68"/>
      <c r="C35" s="362">
        <f>IF(E35="","",C34+1)</f>
        <v>2</v>
      </c>
      <c r="D35" s="362"/>
      <c r="E35" s="361" t="str">
        <f>IF('各会計、関係団体の財政状況及び健全化判断比率'!B8="","",'各会計、関係団体の財政状況及び健全化判断比率'!B8)</f>
        <v>都市核地区土地区画整理事業特別会計（一般会計）</v>
      </c>
      <c r="F35" s="361"/>
      <c r="G35" s="361"/>
      <c r="H35" s="361"/>
      <c r="I35" s="361"/>
      <c r="J35" s="361"/>
      <c r="K35" s="361"/>
      <c r="L35" s="361"/>
      <c r="M35" s="361"/>
      <c r="N35" s="361"/>
      <c r="O35" s="361"/>
      <c r="P35" s="361"/>
      <c r="Q35" s="361"/>
      <c r="R35" s="361"/>
      <c r="S35" s="361"/>
      <c r="T35" s="69"/>
      <c r="U35" s="362">
        <f>IF(W35="","",U34+1)</f>
        <v>4</v>
      </c>
      <c r="V35" s="362"/>
      <c r="W35" s="361" t="str">
        <f>IF('各会計、関係団体の財政状況及び健全化判断比率'!B29="","",'各会計、関係団体の財政状況及び健全化判断比率'!B29)</f>
        <v>介護保険特別会計</v>
      </c>
      <c r="X35" s="361"/>
      <c r="Y35" s="361"/>
      <c r="Z35" s="361"/>
      <c r="AA35" s="361"/>
      <c r="AB35" s="361"/>
      <c r="AC35" s="361"/>
      <c r="AD35" s="361"/>
      <c r="AE35" s="361"/>
      <c r="AF35" s="361"/>
      <c r="AG35" s="361"/>
      <c r="AH35" s="361"/>
      <c r="AI35" s="361"/>
      <c r="AJ35" s="361"/>
      <c r="AK35" s="361"/>
      <c r="AL35" s="69"/>
      <c r="AM35" s="362" t="str">
        <f t="shared" ref="AM35:AM43" si="0">IF(AO35="","",AM34+1)</f>
        <v/>
      </c>
      <c r="AN35" s="362"/>
      <c r="AO35" s="361"/>
      <c r="AP35" s="361"/>
      <c r="AQ35" s="361"/>
      <c r="AR35" s="361"/>
      <c r="AS35" s="361"/>
      <c r="AT35" s="361"/>
      <c r="AU35" s="361"/>
      <c r="AV35" s="361"/>
      <c r="AW35" s="361"/>
      <c r="AX35" s="361"/>
      <c r="AY35" s="361"/>
      <c r="AZ35" s="361"/>
      <c r="BA35" s="361"/>
      <c r="BB35" s="361"/>
      <c r="BC35" s="361"/>
      <c r="BD35" s="69"/>
      <c r="BE35" s="362">
        <f t="shared" ref="BE35:BE43" si="1">IF(BG35="","",BE34+1)</f>
        <v>7</v>
      </c>
      <c r="BF35" s="362"/>
      <c r="BG35" s="361" t="str">
        <f>IF('各会計、関係団体の財政状況及び健全化判断比率'!B32="","",'各会計、関係団体の財政状況及び健全化判断比率'!B32)</f>
        <v>都市核地区土地区画整理事業特別会計（特別会計）</v>
      </c>
      <c r="BH35" s="361"/>
      <c r="BI35" s="361"/>
      <c r="BJ35" s="361"/>
      <c r="BK35" s="361"/>
      <c r="BL35" s="361"/>
      <c r="BM35" s="361"/>
      <c r="BN35" s="361"/>
      <c r="BO35" s="361"/>
      <c r="BP35" s="361"/>
      <c r="BQ35" s="361"/>
      <c r="BR35" s="361"/>
      <c r="BS35" s="361"/>
      <c r="BT35" s="361"/>
      <c r="BU35" s="361"/>
      <c r="BV35" s="69"/>
      <c r="BW35" s="362">
        <f t="shared" ref="BW35:BW43" si="2">IF(BY35="","",BW34+1)</f>
        <v>9</v>
      </c>
      <c r="BX35" s="362"/>
      <c r="BY35" s="361" t="str">
        <f>IF('各会計、関係団体の財政状況及び健全化判断比率'!B69="","",'各会計、関係団体の財政状況及び健全化判断比率'!B69)</f>
        <v>東京都後期高齢者医療広域連合（後期高齢者医療特別会計）</v>
      </c>
      <c r="BZ35" s="361"/>
      <c r="CA35" s="361"/>
      <c r="CB35" s="361"/>
      <c r="CC35" s="361"/>
      <c r="CD35" s="361"/>
      <c r="CE35" s="361"/>
      <c r="CF35" s="361"/>
      <c r="CG35" s="361"/>
      <c r="CH35" s="361"/>
      <c r="CI35" s="361"/>
      <c r="CJ35" s="361"/>
      <c r="CK35" s="361"/>
      <c r="CL35" s="361"/>
      <c r="CM35" s="361"/>
      <c r="CN35" s="69"/>
      <c r="CO35" s="362" t="str">
        <f t="shared" ref="CO35:CO43" si="3">IF(CQ35="","",CO34+1)</f>
        <v/>
      </c>
      <c r="CP35" s="362"/>
      <c r="CQ35" s="361" t="str">
        <f>IF('各会計、関係団体の財政状況及び健全化判断比率'!BS8="","",'各会計、関係団体の財政状況及び健全化判断比率'!BS8)</f>
        <v/>
      </c>
      <c r="CR35" s="361"/>
      <c r="CS35" s="361"/>
      <c r="CT35" s="361"/>
      <c r="CU35" s="361"/>
      <c r="CV35" s="361"/>
      <c r="CW35" s="361"/>
      <c r="CX35" s="361"/>
      <c r="CY35" s="361"/>
      <c r="CZ35" s="361"/>
      <c r="DA35" s="361"/>
      <c r="DB35" s="361"/>
      <c r="DC35" s="361"/>
      <c r="DD35" s="361"/>
      <c r="DE35" s="361"/>
      <c r="DF35" s="66"/>
      <c r="DG35" s="363" t="str">
        <f>IF('各会計、関係団体の財政状況及び健全化判断比率'!BR8="","",'各会計、関係団体の財政状況及び健全化判断比率'!BR8)</f>
        <v/>
      </c>
      <c r="DH35" s="363"/>
      <c r="DI35" s="73"/>
      <c r="DJ35" s="41"/>
      <c r="DK35" s="41"/>
      <c r="DL35" s="41"/>
      <c r="DM35" s="41"/>
      <c r="DN35" s="41"/>
      <c r="DO35" s="41"/>
    </row>
    <row r="36" spans="1:119" ht="32.25" customHeight="1">
      <c r="A36" s="42"/>
      <c r="B36" s="68"/>
      <c r="C36" s="362" t="str">
        <f>IF(E36="","",C35+1)</f>
        <v/>
      </c>
      <c r="D36" s="362"/>
      <c r="E36" s="361" t="str">
        <f>IF('各会計、関係団体の財政状況及び健全化判断比率'!B9="","",'各会計、関係団体の財政状況及び健全化判断比率'!B9)</f>
        <v/>
      </c>
      <c r="F36" s="361"/>
      <c r="G36" s="361"/>
      <c r="H36" s="361"/>
      <c r="I36" s="361"/>
      <c r="J36" s="361"/>
      <c r="K36" s="361"/>
      <c r="L36" s="361"/>
      <c r="M36" s="361"/>
      <c r="N36" s="361"/>
      <c r="O36" s="361"/>
      <c r="P36" s="361"/>
      <c r="Q36" s="361"/>
      <c r="R36" s="361"/>
      <c r="S36" s="361"/>
      <c r="T36" s="69"/>
      <c r="U36" s="362">
        <f t="shared" ref="U36:U43" si="4">IF(W36="","",U35+1)</f>
        <v>5</v>
      </c>
      <c r="V36" s="362"/>
      <c r="W36" s="361" t="str">
        <f>IF('各会計、関係団体の財政状況及び健全化判断比率'!B30="","",'各会計、関係団体の財政状況及び健全化判断比率'!B30)</f>
        <v>後期高齢者医療特別会計</v>
      </c>
      <c r="X36" s="361"/>
      <c r="Y36" s="361"/>
      <c r="Z36" s="361"/>
      <c r="AA36" s="361"/>
      <c r="AB36" s="361"/>
      <c r="AC36" s="361"/>
      <c r="AD36" s="361"/>
      <c r="AE36" s="361"/>
      <c r="AF36" s="361"/>
      <c r="AG36" s="361"/>
      <c r="AH36" s="361"/>
      <c r="AI36" s="361"/>
      <c r="AJ36" s="361"/>
      <c r="AK36" s="361"/>
      <c r="AL36" s="69"/>
      <c r="AM36" s="362" t="str">
        <f t="shared" si="0"/>
        <v/>
      </c>
      <c r="AN36" s="362"/>
      <c r="AO36" s="361"/>
      <c r="AP36" s="361"/>
      <c r="AQ36" s="361"/>
      <c r="AR36" s="361"/>
      <c r="AS36" s="361"/>
      <c r="AT36" s="361"/>
      <c r="AU36" s="361"/>
      <c r="AV36" s="361"/>
      <c r="AW36" s="361"/>
      <c r="AX36" s="361"/>
      <c r="AY36" s="361"/>
      <c r="AZ36" s="361"/>
      <c r="BA36" s="361"/>
      <c r="BB36" s="361"/>
      <c r="BC36" s="361"/>
      <c r="BD36" s="69"/>
      <c r="BE36" s="362" t="str">
        <f t="shared" si="1"/>
        <v/>
      </c>
      <c r="BF36" s="362"/>
      <c r="BG36" s="361"/>
      <c r="BH36" s="361"/>
      <c r="BI36" s="361"/>
      <c r="BJ36" s="361"/>
      <c r="BK36" s="361"/>
      <c r="BL36" s="361"/>
      <c r="BM36" s="361"/>
      <c r="BN36" s="361"/>
      <c r="BO36" s="361"/>
      <c r="BP36" s="361"/>
      <c r="BQ36" s="361"/>
      <c r="BR36" s="361"/>
      <c r="BS36" s="361"/>
      <c r="BT36" s="361"/>
      <c r="BU36" s="361"/>
      <c r="BV36" s="69"/>
      <c r="BW36" s="362">
        <f t="shared" si="2"/>
        <v>10</v>
      </c>
      <c r="BX36" s="362"/>
      <c r="BY36" s="361" t="str">
        <f>IF('各会計、関係団体の財政状況及び健全化判断比率'!B70="","",'各会計、関係団体の財政状況及び健全化判断比率'!B70)</f>
        <v>東京たま広域資源循環組合（一般会計）</v>
      </c>
      <c r="BZ36" s="361"/>
      <c r="CA36" s="361"/>
      <c r="CB36" s="361"/>
      <c r="CC36" s="361"/>
      <c r="CD36" s="361"/>
      <c r="CE36" s="361"/>
      <c r="CF36" s="361"/>
      <c r="CG36" s="361"/>
      <c r="CH36" s="361"/>
      <c r="CI36" s="361"/>
      <c r="CJ36" s="361"/>
      <c r="CK36" s="361"/>
      <c r="CL36" s="361"/>
      <c r="CM36" s="361"/>
      <c r="CN36" s="69"/>
      <c r="CO36" s="362" t="str">
        <f t="shared" si="3"/>
        <v/>
      </c>
      <c r="CP36" s="362"/>
      <c r="CQ36" s="361" t="str">
        <f>IF('各会計、関係団体の財政状況及び健全化判断比率'!BS9="","",'各会計、関係団体の財政状況及び健全化判断比率'!BS9)</f>
        <v/>
      </c>
      <c r="CR36" s="361"/>
      <c r="CS36" s="361"/>
      <c r="CT36" s="361"/>
      <c r="CU36" s="361"/>
      <c r="CV36" s="361"/>
      <c r="CW36" s="361"/>
      <c r="CX36" s="361"/>
      <c r="CY36" s="361"/>
      <c r="CZ36" s="361"/>
      <c r="DA36" s="361"/>
      <c r="DB36" s="361"/>
      <c r="DC36" s="361"/>
      <c r="DD36" s="361"/>
      <c r="DE36" s="361"/>
      <c r="DF36" s="66"/>
      <c r="DG36" s="363" t="str">
        <f>IF('各会計、関係団体の財政状況及び健全化判断比率'!BR9="","",'各会計、関係団体の財政状況及び健全化判断比率'!BR9)</f>
        <v/>
      </c>
      <c r="DH36" s="363"/>
      <c r="DI36" s="73"/>
      <c r="DJ36" s="41"/>
      <c r="DK36" s="41"/>
      <c r="DL36" s="41"/>
      <c r="DM36" s="41"/>
      <c r="DN36" s="41"/>
      <c r="DO36" s="41"/>
    </row>
    <row r="37" spans="1:119" ht="32.25" customHeight="1">
      <c r="A37" s="42"/>
      <c r="B37" s="68"/>
      <c r="C37" s="362" t="str">
        <f>IF(E37="","",C36+1)</f>
        <v/>
      </c>
      <c r="D37" s="362"/>
      <c r="E37" s="361" t="str">
        <f>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69"/>
      <c r="U37" s="362" t="str">
        <f t="shared" si="4"/>
        <v/>
      </c>
      <c r="V37" s="362"/>
      <c r="W37" s="361"/>
      <c r="X37" s="361"/>
      <c r="Y37" s="361"/>
      <c r="Z37" s="361"/>
      <c r="AA37" s="361"/>
      <c r="AB37" s="361"/>
      <c r="AC37" s="361"/>
      <c r="AD37" s="361"/>
      <c r="AE37" s="361"/>
      <c r="AF37" s="361"/>
      <c r="AG37" s="361"/>
      <c r="AH37" s="361"/>
      <c r="AI37" s="361"/>
      <c r="AJ37" s="361"/>
      <c r="AK37" s="361"/>
      <c r="AL37" s="69"/>
      <c r="AM37" s="362" t="str">
        <f t="shared" si="0"/>
        <v/>
      </c>
      <c r="AN37" s="362"/>
      <c r="AO37" s="361"/>
      <c r="AP37" s="361"/>
      <c r="AQ37" s="361"/>
      <c r="AR37" s="361"/>
      <c r="AS37" s="361"/>
      <c r="AT37" s="361"/>
      <c r="AU37" s="361"/>
      <c r="AV37" s="361"/>
      <c r="AW37" s="361"/>
      <c r="AX37" s="361"/>
      <c r="AY37" s="361"/>
      <c r="AZ37" s="361"/>
      <c r="BA37" s="361"/>
      <c r="BB37" s="361"/>
      <c r="BC37" s="361"/>
      <c r="BD37" s="69"/>
      <c r="BE37" s="362" t="str">
        <f t="shared" si="1"/>
        <v/>
      </c>
      <c r="BF37" s="362"/>
      <c r="BG37" s="361"/>
      <c r="BH37" s="361"/>
      <c r="BI37" s="361"/>
      <c r="BJ37" s="361"/>
      <c r="BK37" s="361"/>
      <c r="BL37" s="361"/>
      <c r="BM37" s="361"/>
      <c r="BN37" s="361"/>
      <c r="BO37" s="361"/>
      <c r="BP37" s="361"/>
      <c r="BQ37" s="361"/>
      <c r="BR37" s="361"/>
      <c r="BS37" s="361"/>
      <c r="BT37" s="361"/>
      <c r="BU37" s="361"/>
      <c r="BV37" s="69"/>
      <c r="BW37" s="362">
        <f t="shared" si="2"/>
        <v>11</v>
      </c>
      <c r="BX37" s="362"/>
      <c r="BY37" s="361" t="str">
        <f>IF('各会計、関係団体の財政状況及び健全化判断比率'!B71="","",'各会計、関係団体の財政状況及び健全化判断比率'!B71)</f>
        <v>瑞穂斎場組合（一般会計）</v>
      </c>
      <c r="BZ37" s="361"/>
      <c r="CA37" s="361"/>
      <c r="CB37" s="361"/>
      <c r="CC37" s="361"/>
      <c r="CD37" s="361"/>
      <c r="CE37" s="361"/>
      <c r="CF37" s="361"/>
      <c r="CG37" s="361"/>
      <c r="CH37" s="361"/>
      <c r="CI37" s="361"/>
      <c r="CJ37" s="361"/>
      <c r="CK37" s="361"/>
      <c r="CL37" s="361"/>
      <c r="CM37" s="361"/>
      <c r="CN37" s="69"/>
      <c r="CO37" s="362" t="str">
        <f t="shared" si="3"/>
        <v/>
      </c>
      <c r="CP37" s="362"/>
      <c r="CQ37" s="361" t="str">
        <f>IF('各会計、関係団体の財政状況及び健全化判断比率'!BS10="","",'各会計、関係団体の財政状況及び健全化判断比率'!BS10)</f>
        <v/>
      </c>
      <c r="CR37" s="361"/>
      <c r="CS37" s="361"/>
      <c r="CT37" s="361"/>
      <c r="CU37" s="361"/>
      <c r="CV37" s="361"/>
      <c r="CW37" s="361"/>
      <c r="CX37" s="361"/>
      <c r="CY37" s="361"/>
      <c r="CZ37" s="361"/>
      <c r="DA37" s="361"/>
      <c r="DB37" s="361"/>
      <c r="DC37" s="361"/>
      <c r="DD37" s="361"/>
      <c r="DE37" s="361"/>
      <c r="DF37" s="66"/>
      <c r="DG37" s="363" t="str">
        <f>IF('各会計、関係団体の財政状況及び健全化判断比率'!BR10="","",'各会計、関係団体の財政状況及び健全化判断比率'!BR10)</f>
        <v/>
      </c>
      <c r="DH37" s="363"/>
      <c r="DI37" s="73"/>
      <c r="DJ37" s="41"/>
      <c r="DK37" s="41"/>
      <c r="DL37" s="41"/>
      <c r="DM37" s="41"/>
      <c r="DN37" s="41"/>
      <c r="DO37" s="41"/>
    </row>
    <row r="38" spans="1:119" ht="32.25" customHeight="1">
      <c r="A38" s="42"/>
      <c r="B38" s="68"/>
      <c r="C38" s="362" t="str">
        <f t="shared" ref="C38:C43" si="5">IF(E38="","",C37+1)</f>
        <v/>
      </c>
      <c r="D38" s="362"/>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69"/>
      <c r="U38" s="362" t="str">
        <f t="shared" si="4"/>
        <v/>
      </c>
      <c r="V38" s="362"/>
      <c r="W38" s="361"/>
      <c r="X38" s="361"/>
      <c r="Y38" s="361"/>
      <c r="Z38" s="361"/>
      <c r="AA38" s="361"/>
      <c r="AB38" s="361"/>
      <c r="AC38" s="361"/>
      <c r="AD38" s="361"/>
      <c r="AE38" s="361"/>
      <c r="AF38" s="361"/>
      <c r="AG38" s="361"/>
      <c r="AH38" s="361"/>
      <c r="AI38" s="361"/>
      <c r="AJ38" s="361"/>
      <c r="AK38" s="361"/>
      <c r="AL38" s="69"/>
      <c r="AM38" s="362" t="str">
        <f t="shared" si="0"/>
        <v/>
      </c>
      <c r="AN38" s="362"/>
      <c r="AO38" s="361"/>
      <c r="AP38" s="361"/>
      <c r="AQ38" s="361"/>
      <c r="AR38" s="361"/>
      <c r="AS38" s="361"/>
      <c r="AT38" s="361"/>
      <c r="AU38" s="361"/>
      <c r="AV38" s="361"/>
      <c r="AW38" s="361"/>
      <c r="AX38" s="361"/>
      <c r="AY38" s="361"/>
      <c r="AZ38" s="361"/>
      <c r="BA38" s="361"/>
      <c r="BB38" s="361"/>
      <c r="BC38" s="361"/>
      <c r="BD38" s="69"/>
      <c r="BE38" s="362" t="str">
        <f t="shared" si="1"/>
        <v/>
      </c>
      <c r="BF38" s="362"/>
      <c r="BG38" s="361"/>
      <c r="BH38" s="361"/>
      <c r="BI38" s="361"/>
      <c r="BJ38" s="361"/>
      <c r="BK38" s="361"/>
      <c r="BL38" s="361"/>
      <c r="BM38" s="361"/>
      <c r="BN38" s="361"/>
      <c r="BO38" s="361"/>
      <c r="BP38" s="361"/>
      <c r="BQ38" s="361"/>
      <c r="BR38" s="361"/>
      <c r="BS38" s="361"/>
      <c r="BT38" s="361"/>
      <c r="BU38" s="361"/>
      <c r="BV38" s="69"/>
      <c r="BW38" s="362">
        <f t="shared" si="2"/>
        <v>12</v>
      </c>
      <c r="BX38" s="362"/>
      <c r="BY38" s="361" t="str">
        <f>IF('各会計、関係団体の財政状況及び健全化判断比率'!B72="","",'各会計、関係団体の財政状況及び健全化判断比率'!B72)</f>
        <v>湖南衛生組合（一般会計）</v>
      </c>
      <c r="BZ38" s="361"/>
      <c r="CA38" s="361"/>
      <c r="CB38" s="361"/>
      <c r="CC38" s="361"/>
      <c r="CD38" s="361"/>
      <c r="CE38" s="361"/>
      <c r="CF38" s="361"/>
      <c r="CG38" s="361"/>
      <c r="CH38" s="361"/>
      <c r="CI38" s="361"/>
      <c r="CJ38" s="361"/>
      <c r="CK38" s="361"/>
      <c r="CL38" s="361"/>
      <c r="CM38" s="361"/>
      <c r="CN38" s="69"/>
      <c r="CO38" s="362" t="str">
        <f t="shared" si="3"/>
        <v/>
      </c>
      <c r="CP38" s="362"/>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F38" s="66"/>
      <c r="DG38" s="363" t="str">
        <f>IF('各会計、関係団体の財政状況及び健全化判断比率'!BR11="","",'各会計、関係団体の財政状況及び健全化判断比率'!BR11)</f>
        <v/>
      </c>
      <c r="DH38" s="363"/>
      <c r="DI38" s="73"/>
      <c r="DJ38" s="41"/>
      <c r="DK38" s="41"/>
      <c r="DL38" s="41"/>
      <c r="DM38" s="41"/>
      <c r="DN38" s="41"/>
      <c r="DO38" s="41"/>
    </row>
    <row r="39" spans="1:119" ht="32.25" customHeight="1">
      <c r="A39" s="42"/>
      <c r="B39" s="68"/>
      <c r="C39" s="362" t="str">
        <f t="shared" si="5"/>
        <v/>
      </c>
      <c r="D39" s="362"/>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69"/>
      <c r="U39" s="362" t="str">
        <f t="shared" si="4"/>
        <v/>
      </c>
      <c r="V39" s="362"/>
      <c r="W39" s="361"/>
      <c r="X39" s="361"/>
      <c r="Y39" s="361"/>
      <c r="Z39" s="361"/>
      <c r="AA39" s="361"/>
      <c r="AB39" s="361"/>
      <c r="AC39" s="361"/>
      <c r="AD39" s="361"/>
      <c r="AE39" s="361"/>
      <c r="AF39" s="361"/>
      <c r="AG39" s="361"/>
      <c r="AH39" s="361"/>
      <c r="AI39" s="361"/>
      <c r="AJ39" s="361"/>
      <c r="AK39" s="361"/>
      <c r="AL39" s="69"/>
      <c r="AM39" s="362" t="str">
        <f t="shared" si="0"/>
        <v/>
      </c>
      <c r="AN39" s="362"/>
      <c r="AO39" s="361"/>
      <c r="AP39" s="361"/>
      <c r="AQ39" s="361"/>
      <c r="AR39" s="361"/>
      <c r="AS39" s="361"/>
      <c r="AT39" s="361"/>
      <c r="AU39" s="361"/>
      <c r="AV39" s="361"/>
      <c r="AW39" s="361"/>
      <c r="AX39" s="361"/>
      <c r="AY39" s="361"/>
      <c r="AZ39" s="361"/>
      <c r="BA39" s="361"/>
      <c r="BB39" s="361"/>
      <c r="BC39" s="361"/>
      <c r="BD39" s="69"/>
      <c r="BE39" s="362" t="str">
        <f t="shared" si="1"/>
        <v/>
      </c>
      <c r="BF39" s="362"/>
      <c r="BG39" s="361"/>
      <c r="BH39" s="361"/>
      <c r="BI39" s="361"/>
      <c r="BJ39" s="361"/>
      <c r="BK39" s="361"/>
      <c r="BL39" s="361"/>
      <c r="BM39" s="361"/>
      <c r="BN39" s="361"/>
      <c r="BO39" s="361"/>
      <c r="BP39" s="361"/>
      <c r="BQ39" s="361"/>
      <c r="BR39" s="361"/>
      <c r="BS39" s="361"/>
      <c r="BT39" s="361"/>
      <c r="BU39" s="361"/>
      <c r="BV39" s="69"/>
      <c r="BW39" s="362">
        <f t="shared" si="2"/>
        <v>13</v>
      </c>
      <c r="BX39" s="362"/>
      <c r="BY39" s="361" t="str">
        <f>IF('各会計、関係団体の財政状況及び健全化判断比率'!B73="","",'各会計、関係団体の財政状況及び健全化判断比率'!B73)</f>
        <v>東京市町村総合事務組合（一般会計）</v>
      </c>
      <c r="BZ39" s="361"/>
      <c r="CA39" s="361"/>
      <c r="CB39" s="361"/>
      <c r="CC39" s="361"/>
      <c r="CD39" s="361"/>
      <c r="CE39" s="361"/>
      <c r="CF39" s="361"/>
      <c r="CG39" s="361"/>
      <c r="CH39" s="361"/>
      <c r="CI39" s="361"/>
      <c r="CJ39" s="361"/>
      <c r="CK39" s="361"/>
      <c r="CL39" s="361"/>
      <c r="CM39" s="361"/>
      <c r="CN39" s="69"/>
      <c r="CO39" s="362" t="str">
        <f t="shared" si="3"/>
        <v/>
      </c>
      <c r="CP39" s="362"/>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F39" s="66"/>
      <c r="DG39" s="363" t="str">
        <f>IF('各会計、関係団体の財政状況及び健全化判断比率'!BR12="","",'各会計、関係団体の財政状況及び健全化判断比率'!BR12)</f>
        <v/>
      </c>
      <c r="DH39" s="363"/>
      <c r="DI39" s="73"/>
      <c r="DJ39" s="41"/>
      <c r="DK39" s="41"/>
      <c r="DL39" s="41"/>
      <c r="DM39" s="41"/>
      <c r="DN39" s="41"/>
      <c r="DO39" s="41"/>
    </row>
    <row r="40" spans="1:119" ht="32.25" customHeight="1">
      <c r="A40" s="42"/>
      <c r="B40" s="68"/>
      <c r="C40" s="362" t="str">
        <f t="shared" si="5"/>
        <v/>
      </c>
      <c r="D40" s="362"/>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69"/>
      <c r="U40" s="362" t="str">
        <f t="shared" si="4"/>
        <v/>
      </c>
      <c r="V40" s="362"/>
      <c r="W40" s="361"/>
      <c r="X40" s="361"/>
      <c r="Y40" s="361"/>
      <c r="Z40" s="361"/>
      <c r="AA40" s="361"/>
      <c r="AB40" s="361"/>
      <c r="AC40" s="361"/>
      <c r="AD40" s="361"/>
      <c r="AE40" s="361"/>
      <c r="AF40" s="361"/>
      <c r="AG40" s="361"/>
      <c r="AH40" s="361"/>
      <c r="AI40" s="361"/>
      <c r="AJ40" s="361"/>
      <c r="AK40" s="361"/>
      <c r="AL40" s="69"/>
      <c r="AM40" s="362" t="str">
        <f t="shared" si="0"/>
        <v/>
      </c>
      <c r="AN40" s="362"/>
      <c r="AO40" s="361"/>
      <c r="AP40" s="361"/>
      <c r="AQ40" s="361"/>
      <c r="AR40" s="361"/>
      <c r="AS40" s="361"/>
      <c r="AT40" s="361"/>
      <c r="AU40" s="361"/>
      <c r="AV40" s="361"/>
      <c r="AW40" s="361"/>
      <c r="AX40" s="361"/>
      <c r="AY40" s="361"/>
      <c r="AZ40" s="361"/>
      <c r="BA40" s="361"/>
      <c r="BB40" s="361"/>
      <c r="BC40" s="361"/>
      <c r="BD40" s="69"/>
      <c r="BE40" s="362" t="str">
        <f t="shared" si="1"/>
        <v/>
      </c>
      <c r="BF40" s="362"/>
      <c r="BG40" s="361"/>
      <c r="BH40" s="361"/>
      <c r="BI40" s="361"/>
      <c r="BJ40" s="361"/>
      <c r="BK40" s="361"/>
      <c r="BL40" s="361"/>
      <c r="BM40" s="361"/>
      <c r="BN40" s="361"/>
      <c r="BO40" s="361"/>
      <c r="BP40" s="361"/>
      <c r="BQ40" s="361"/>
      <c r="BR40" s="361"/>
      <c r="BS40" s="361"/>
      <c r="BT40" s="361"/>
      <c r="BU40" s="361"/>
      <c r="BV40" s="69"/>
      <c r="BW40" s="362">
        <f t="shared" si="2"/>
        <v>14</v>
      </c>
      <c r="BX40" s="362"/>
      <c r="BY40" s="361" t="str">
        <f>IF('各会計、関係団体の財政状況及び健全化判断比率'!B74="","",'各会計、関係団体の財政状況及び健全化判断比率'!B74)</f>
        <v>東京市町村総合事務組合（交通災害共済事業特別会計）</v>
      </c>
      <c r="BZ40" s="361"/>
      <c r="CA40" s="361"/>
      <c r="CB40" s="361"/>
      <c r="CC40" s="361"/>
      <c r="CD40" s="361"/>
      <c r="CE40" s="361"/>
      <c r="CF40" s="361"/>
      <c r="CG40" s="361"/>
      <c r="CH40" s="361"/>
      <c r="CI40" s="361"/>
      <c r="CJ40" s="361"/>
      <c r="CK40" s="361"/>
      <c r="CL40" s="361"/>
      <c r="CM40" s="361"/>
      <c r="CN40" s="69"/>
      <c r="CO40" s="362" t="str">
        <f t="shared" si="3"/>
        <v/>
      </c>
      <c r="CP40" s="362"/>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F40" s="66"/>
      <c r="DG40" s="363" t="str">
        <f>IF('各会計、関係団体の財政状況及び健全化判断比率'!BR13="","",'各会計、関係団体の財政状況及び健全化判断比率'!BR13)</f>
        <v/>
      </c>
      <c r="DH40" s="363"/>
      <c r="DI40" s="73"/>
      <c r="DJ40" s="41"/>
      <c r="DK40" s="41"/>
      <c r="DL40" s="41"/>
      <c r="DM40" s="41"/>
      <c r="DN40" s="41"/>
      <c r="DO40" s="41"/>
    </row>
    <row r="41" spans="1:119" ht="32.25" customHeight="1">
      <c r="A41" s="42"/>
      <c r="B41" s="68"/>
      <c r="C41" s="362" t="str">
        <f t="shared" si="5"/>
        <v/>
      </c>
      <c r="D41" s="362"/>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69"/>
      <c r="U41" s="362" t="str">
        <f t="shared" si="4"/>
        <v/>
      </c>
      <c r="V41" s="362"/>
      <c r="W41" s="361"/>
      <c r="X41" s="361"/>
      <c r="Y41" s="361"/>
      <c r="Z41" s="361"/>
      <c r="AA41" s="361"/>
      <c r="AB41" s="361"/>
      <c r="AC41" s="361"/>
      <c r="AD41" s="361"/>
      <c r="AE41" s="361"/>
      <c r="AF41" s="361"/>
      <c r="AG41" s="361"/>
      <c r="AH41" s="361"/>
      <c r="AI41" s="361"/>
      <c r="AJ41" s="361"/>
      <c r="AK41" s="361"/>
      <c r="AL41" s="69"/>
      <c r="AM41" s="362" t="str">
        <f t="shared" si="0"/>
        <v/>
      </c>
      <c r="AN41" s="362"/>
      <c r="AO41" s="361"/>
      <c r="AP41" s="361"/>
      <c r="AQ41" s="361"/>
      <c r="AR41" s="361"/>
      <c r="AS41" s="361"/>
      <c r="AT41" s="361"/>
      <c r="AU41" s="361"/>
      <c r="AV41" s="361"/>
      <c r="AW41" s="361"/>
      <c r="AX41" s="361"/>
      <c r="AY41" s="361"/>
      <c r="AZ41" s="361"/>
      <c r="BA41" s="361"/>
      <c r="BB41" s="361"/>
      <c r="BC41" s="361"/>
      <c r="BD41" s="69"/>
      <c r="BE41" s="362" t="str">
        <f t="shared" si="1"/>
        <v/>
      </c>
      <c r="BF41" s="362"/>
      <c r="BG41" s="361"/>
      <c r="BH41" s="361"/>
      <c r="BI41" s="361"/>
      <c r="BJ41" s="361"/>
      <c r="BK41" s="361"/>
      <c r="BL41" s="361"/>
      <c r="BM41" s="361"/>
      <c r="BN41" s="361"/>
      <c r="BO41" s="361"/>
      <c r="BP41" s="361"/>
      <c r="BQ41" s="361"/>
      <c r="BR41" s="361"/>
      <c r="BS41" s="361"/>
      <c r="BT41" s="361"/>
      <c r="BU41" s="361"/>
      <c r="BV41" s="69"/>
      <c r="BW41" s="362">
        <f t="shared" si="2"/>
        <v>15</v>
      </c>
      <c r="BX41" s="362"/>
      <c r="BY41" s="361" t="str">
        <f>IF('各会計、関係団体の財政状況及び健全化判断比率'!B75="","",'各会計、関係団体の財政状況及び健全化判断比率'!B75)</f>
        <v>東京都市町村職員退職手当組合（一般会計）</v>
      </c>
      <c r="BZ41" s="361"/>
      <c r="CA41" s="361"/>
      <c r="CB41" s="361"/>
      <c r="CC41" s="361"/>
      <c r="CD41" s="361"/>
      <c r="CE41" s="361"/>
      <c r="CF41" s="361"/>
      <c r="CG41" s="361"/>
      <c r="CH41" s="361"/>
      <c r="CI41" s="361"/>
      <c r="CJ41" s="361"/>
      <c r="CK41" s="361"/>
      <c r="CL41" s="361"/>
      <c r="CM41" s="361"/>
      <c r="CN41" s="69"/>
      <c r="CO41" s="362" t="str">
        <f t="shared" si="3"/>
        <v/>
      </c>
      <c r="CP41" s="362"/>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F41" s="66"/>
      <c r="DG41" s="363" t="str">
        <f>IF('各会計、関係団体の財政状況及び健全化判断比率'!BR14="","",'各会計、関係団体の財政状況及び健全化判断比率'!BR14)</f>
        <v/>
      </c>
      <c r="DH41" s="363"/>
      <c r="DI41" s="73"/>
      <c r="DJ41" s="41"/>
      <c r="DK41" s="41"/>
      <c r="DL41" s="41"/>
      <c r="DM41" s="41"/>
      <c r="DN41" s="41"/>
      <c r="DO41" s="41"/>
    </row>
    <row r="42" spans="1:119" ht="32.25" customHeight="1">
      <c r="A42" s="41"/>
      <c r="B42" s="68"/>
      <c r="C42" s="362" t="str">
        <f t="shared" si="5"/>
        <v/>
      </c>
      <c r="D42" s="362"/>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69"/>
      <c r="U42" s="362" t="str">
        <f t="shared" si="4"/>
        <v/>
      </c>
      <c r="V42" s="362"/>
      <c r="W42" s="361"/>
      <c r="X42" s="361"/>
      <c r="Y42" s="361"/>
      <c r="Z42" s="361"/>
      <c r="AA42" s="361"/>
      <c r="AB42" s="361"/>
      <c r="AC42" s="361"/>
      <c r="AD42" s="361"/>
      <c r="AE42" s="361"/>
      <c r="AF42" s="361"/>
      <c r="AG42" s="361"/>
      <c r="AH42" s="361"/>
      <c r="AI42" s="361"/>
      <c r="AJ42" s="361"/>
      <c r="AK42" s="361"/>
      <c r="AL42" s="69"/>
      <c r="AM42" s="362" t="str">
        <f t="shared" si="0"/>
        <v/>
      </c>
      <c r="AN42" s="362"/>
      <c r="AO42" s="361"/>
      <c r="AP42" s="361"/>
      <c r="AQ42" s="361"/>
      <c r="AR42" s="361"/>
      <c r="AS42" s="361"/>
      <c r="AT42" s="361"/>
      <c r="AU42" s="361"/>
      <c r="AV42" s="361"/>
      <c r="AW42" s="361"/>
      <c r="AX42" s="361"/>
      <c r="AY42" s="361"/>
      <c r="AZ42" s="361"/>
      <c r="BA42" s="361"/>
      <c r="BB42" s="361"/>
      <c r="BC42" s="361"/>
      <c r="BD42" s="69"/>
      <c r="BE42" s="362" t="str">
        <f t="shared" si="1"/>
        <v/>
      </c>
      <c r="BF42" s="362"/>
      <c r="BG42" s="361"/>
      <c r="BH42" s="361"/>
      <c r="BI42" s="361"/>
      <c r="BJ42" s="361"/>
      <c r="BK42" s="361"/>
      <c r="BL42" s="361"/>
      <c r="BM42" s="361"/>
      <c r="BN42" s="361"/>
      <c r="BO42" s="361"/>
      <c r="BP42" s="361"/>
      <c r="BQ42" s="361"/>
      <c r="BR42" s="361"/>
      <c r="BS42" s="361"/>
      <c r="BT42" s="361"/>
      <c r="BU42" s="361"/>
      <c r="BV42" s="69"/>
      <c r="BW42" s="362">
        <f t="shared" si="2"/>
        <v>16</v>
      </c>
      <c r="BX42" s="362"/>
      <c r="BY42" s="361" t="str">
        <f>IF('各会計、関係団体の財政状況及び健全化判断比率'!B76="","",'各会計、関係団体の財政状況及び健全化判断比率'!B76)</f>
        <v>小平・村山・大和衛生組合（一般会計）</v>
      </c>
      <c r="BZ42" s="361"/>
      <c r="CA42" s="361"/>
      <c r="CB42" s="361"/>
      <c r="CC42" s="361"/>
      <c r="CD42" s="361"/>
      <c r="CE42" s="361"/>
      <c r="CF42" s="361"/>
      <c r="CG42" s="361"/>
      <c r="CH42" s="361"/>
      <c r="CI42" s="361"/>
      <c r="CJ42" s="361"/>
      <c r="CK42" s="361"/>
      <c r="CL42" s="361"/>
      <c r="CM42" s="361"/>
      <c r="CN42" s="69"/>
      <c r="CO42" s="362" t="str">
        <f t="shared" si="3"/>
        <v/>
      </c>
      <c r="CP42" s="362"/>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66"/>
      <c r="DG42" s="363" t="str">
        <f>IF('各会計、関係団体の財政状況及び健全化判断比率'!BR15="","",'各会計、関係団体の財政状況及び健全化判断比率'!BR15)</f>
        <v/>
      </c>
      <c r="DH42" s="363"/>
      <c r="DI42" s="73"/>
      <c r="DJ42" s="41"/>
      <c r="DK42" s="41"/>
      <c r="DL42" s="41"/>
      <c r="DM42" s="41"/>
      <c r="DN42" s="41"/>
      <c r="DO42" s="41"/>
    </row>
    <row r="43" spans="1:119" ht="32.25" customHeight="1">
      <c r="A43" s="41"/>
      <c r="B43" s="68"/>
      <c r="C43" s="362" t="str">
        <f t="shared" si="5"/>
        <v/>
      </c>
      <c r="D43" s="362"/>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69"/>
      <c r="U43" s="362" t="str">
        <f t="shared" si="4"/>
        <v/>
      </c>
      <c r="V43" s="362"/>
      <c r="W43" s="361"/>
      <c r="X43" s="361"/>
      <c r="Y43" s="361"/>
      <c r="Z43" s="361"/>
      <c r="AA43" s="361"/>
      <c r="AB43" s="361"/>
      <c r="AC43" s="361"/>
      <c r="AD43" s="361"/>
      <c r="AE43" s="361"/>
      <c r="AF43" s="361"/>
      <c r="AG43" s="361"/>
      <c r="AH43" s="361"/>
      <c r="AI43" s="361"/>
      <c r="AJ43" s="361"/>
      <c r="AK43" s="361"/>
      <c r="AL43" s="69"/>
      <c r="AM43" s="362" t="str">
        <f t="shared" si="0"/>
        <v/>
      </c>
      <c r="AN43" s="362"/>
      <c r="AO43" s="361"/>
      <c r="AP43" s="361"/>
      <c r="AQ43" s="361"/>
      <c r="AR43" s="361"/>
      <c r="AS43" s="361"/>
      <c r="AT43" s="361"/>
      <c r="AU43" s="361"/>
      <c r="AV43" s="361"/>
      <c r="AW43" s="361"/>
      <c r="AX43" s="361"/>
      <c r="AY43" s="361"/>
      <c r="AZ43" s="361"/>
      <c r="BA43" s="361"/>
      <c r="BB43" s="361"/>
      <c r="BC43" s="361"/>
      <c r="BD43" s="69"/>
      <c r="BE43" s="362" t="str">
        <f t="shared" si="1"/>
        <v/>
      </c>
      <c r="BF43" s="362"/>
      <c r="BG43" s="361"/>
      <c r="BH43" s="361"/>
      <c r="BI43" s="361"/>
      <c r="BJ43" s="361"/>
      <c r="BK43" s="361"/>
      <c r="BL43" s="361"/>
      <c r="BM43" s="361"/>
      <c r="BN43" s="361"/>
      <c r="BO43" s="361"/>
      <c r="BP43" s="361"/>
      <c r="BQ43" s="361"/>
      <c r="BR43" s="361"/>
      <c r="BS43" s="361"/>
      <c r="BT43" s="361"/>
      <c r="BU43" s="361"/>
      <c r="BV43" s="69"/>
      <c r="BW43" s="362">
        <f t="shared" si="2"/>
        <v>17</v>
      </c>
      <c r="BX43" s="362"/>
      <c r="BY43" s="361" t="str">
        <f>IF('各会計、関係団体の財政状況及び健全化判断比率'!B77="","",'各会計、関係団体の財政状況及び健全化判断比率'!B77)</f>
        <v>東京都市町村議会議員公務災害補償等組合（一般会計）</v>
      </c>
      <c r="BZ43" s="361"/>
      <c r="CA43" s="361"/>
      <c r="CB43" s="361"/>
      <c r="CC43" s="361"/>
      <c r="CD43" s="361"/>
      <c r="CE43" s="361"/>
      <c r="CF43" s="361"/>
      <c r="CG43" s="361"/>
      <c r="CH43" s="361"/>
      <c r="CI43" s="361"/>
      <c r="CJ43" s="361"/>
      <c r="CK43" s="361"/>
      <c r="CL43" s="361"/>
      <c r="CM43" s="361"/>
      <c r="CN43" s="69"/>
      <c r="CO43" s="362" t="str">
        <f t="shared" si="3"/>
        <v/>
      </c>
      <c r="CP43" s="362"/>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66"/>
      <c r="DG43" s="363" t="str">
        <f>IF('各会計、関係団体の財政状況及び健全化判断比率'!BR16="","",'各会計、関係団体の財政状況及び健全化判断比率'!BR16)</f>
        <v/>
      </c>
      <c r="DH43" s="363"/>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105</v>
      </c>
      <c r="C46" s="41"/>
      <c r="D46" s="41"/>
      <c r="E46" s="41" t="s">
        <v>106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107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108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109</v>
      </c>
    </row>
    <row r="50" spans="5:5">
      <c r="E50" s="43" t="s">
        <v>445</v>
      </c>
    </row>
    <row r="51" spans="5:5">
      <c r="E51" s="43" t="s">
        <v>446</v>
      </c>
    </row>
    <row r="52" spans="5:5">
      <c r="E52" s="43" t="s">
        <v>110</v>
      </c>
    </row>
    <row r="53" spans="5:5">
      <c r="E53" s="43" t="s">
        <v>111</v>
      </c>
    </row>
    <row r="54" spans="5:5"/>
    <row r="55" spans="5:5"/>
    <row r="56" spans="5:5"/>
    <row r="57" spans="5:5" hidden="1"/>
    <row r="58" spans="5:5" hidden="1"/>
    <row r="59" spans="5:5" hidden="1"/>
  </sheetData>
  <sheetProtection algorithmName="SHA-512" hashValue="BwVlelHRFxeapjW0hsAhOMujWUlnGyAvBOukO9pAwMU3TbhHGsNfNkU6LCHvZHNUioJ9nIWaiVS4DW0JLsGlGA==" saltValue="R0eKKwi15OW1i9jFQJrQ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559</v>
      </c>
      <c r="K32" s="260"/>
      <c r="L32" s="260"/>
      <c r="M32" s="260"/>
      <c r="N32" s="260"/>
      <c r="O32" s="260"/>
      <c r="P32" s="260"/>
    </row>
    <row r="33" spans="1:16" ht="39" customHeight="1" thickBot="1">
      <c r="A33" s="260"/>
      <c r="B33" s="263" t="s">
        <v>362</v>
      </c>
      <c r="C33" s="264"/>
      <c r="D33" s="264"/>
      <c r="E33" s="265" t="s">
        <v>355</v>
      </c>
      <c r="F33" s="266" t="s">
        <v>4</v>
      </c>
      <c r="G33" s="267" t="s">
        <v>5</v>
      </c>
      <c r="H33" s="267" t="s">
        <v>6</v>
      </c>
      <c r="I33" s="267" t="s">
        <v>7</v>
      </c>
      <c r="J33" s="268" t="s">
        <v>8</v>
      </c>
      <c r="K33" s="260"/>
      <c r="L33" s="260"/>
      <c r="M33" s="260"/>
      <c r="N33" s="260"/>
      <c r="O33" s="260"/>
      <c r="P33" s="260"/>
    </row>
    <row r="34" spans="1:16" ht="39" customHeight="1">
      <c r="A34" s="260"/>
      <c r="B34" s="269"/>
      <c r="C34" s="1184" t="s">
        <v>363</v>
      </c>
      <c r="D34" s="1184"/>
      <c r="E34" s="1185"/>
      <c r="F34" s="270">
        <v>5.77</v>
      </c>
      <c r="G34" s="271">
        <v>6.6</v>
      </c>
      <c r="H34" s="271">
        <v>5.35</v>
      </c>
      <c r="I34" s="271">
        <v>4.55</v>
      </c>
      <c r="J34" s="272">
        <v>5.08</v>
      </c>
      <c r="K34" s="260"/>
      <c r="L34" s="260"/>
      <c r="M34" s="260"/>
      <c r="N34" s="260"/>
      <c r="O34" s="260"/>
      <c r="P34" s="260"/>
    </row>
    <row r="35" spans="1:16" ht="39" customHeight="1">
      <c r="A35" s="260"/>
      <c r="B35" s="273"/>
      <c r="C35" s="1178" t="s">
        <v>364</v>
      </c>
      <c r="D35" s="1179"/>
      <c r="E35" s="1180"/>
      <c r="F35" s="274">
        <v>0.77</v>
      </c>
      <c r="G35" s="275">
        <v>1.81</v>
      </c>
      <c r="H35" s="275">
        <v>2.2400000000000002</v>
      </c>
      <c r="I35" s="275">
        <v>3.33</v>
      </c>
      <c r="J35" s="276">
        <v>3.24</v>
      </c>
      <c r="K35" s="260"/>
      <c r="L35" s="260"/>
      <c r="M35" s="260"/>
      <c r="N35" s="260"/>
      <c r="O35" s="260"/>
      <c r="P35" s="260"/>
    </row>
    <row r="36" spans="1:16" ht="39" customHeight="1">
      <c r="A36" s="260"/>
      <c r="B36" s="273"/>
      <c r="C36" s="1178" t="s">
        <v>365</v>
      </c>
      <c r="D36" s="1179"/>
      <c r="E36" s="1180"/>
      <c r="F36" s="274">
        <v>0.82</v>
      </c>
      <c r="G36" s="275">
        <v>0.67</v>
      </c>
      <c r="H36" s="275">
        <v>0.66</v>
      </c>
      <c r="I36" s="275">
        <v>1.3</v>
      </c>
      <c r="J36" s="276">
        <v>1.34</v>
      </c>
      <c r="K36" s="260"/>
      <c r="L36" s="260"/>
      <c r="M36" s="260"/>
      <c r="N36" s="260"/>
      <c r="O36" s="260"/>
      <c r="P36" s="260"/>
    </row>
    <row r="37" spans="1:16" ht="39" customHeight="1">
      <c r="A37" s="260"/>
      <c r="B37" s="273"/>
      <c r="C37" s="1178" t="s">
        <v>366</v>
      </c>
      <c r="D37" s="1179"/>
      <c r="E37" s="1180"/>
      <c r="F37" s="274">
        <v>0.28000000000000003</v>
      </c>
      <c r="G37" s="275">
        <v>0.28000000000000003</v>
      </c>
      <c r="H37" s="275">
        <v>0.42</v>
      </c>
      <c r="I37" s="275">
        <v>0.36</v>
      </c>
      <c r="J37" s="276">
        <v>0.52</v>
      </c>
      <c r="K37" s="260"/>
      <c r="L37" s="260"/>
      <c r="M37" s="260"/>
      <c r="N37" s="260"/>
      <c r="O37" s="260"/>
      <c r="P37" s="260"/>
    </row>
    <row r="38" spans="1:16" ht="39" customHeight="1">
      <c r="A38" s="260"/>
      <c r="B38" s="273"/>
      <c r="C38" s="1178" t="s">
        <v>367</v>
      </c>
      <c r="D38" s="1179"/>
      <c r="E38" s="1180"/>
      <c r="F38" s="274">
        <v>0.32</v>
      </c>
      <c r="G38" s="275">
        <v>0.44</v>
      </c>
      <c r="H38" s="275">
        <v>0.41</v>
      </c>
      <c r="I38" s="275">
        <v>0.92</v>
      </c>
      <c r="J38" s="276">
        <v>0.28999999999999998</v>
      </c>
      <c r="K38" s="260"/>
      <c r="L38" s="260"/>
      <c r="M38" s="260"/>
      <c r="N38" s="260"/>
      <c r="O38" s="260"/>
      <c r="P38" s="260"/>
    </row>
    <row r="39" spans="1:16" ht="39" customHeight="1">
      <c r="A39" s="260"/>
      <c r="B39" s="273"/>
      <c r="C39" s="1178" t="s">
        <v>368</v>
      </c>
      <c r="D39" s="1179"/>
      <c r="E39" s="1180"/>
      <c r="F39" s="274">
        <v>0</v>
      </c>
      <c r="G39" s="275">
        <v>0</v>
      </c>
      <c r="H39" s="275">
        <v>0</v>
      </c>
      <c r="I39" s="275">
        <v>0</v>
      </c>
      <c r="J39" s="276">
        <v>0</v>
      </c>
      <c r="K39" s="260"/>
      <c r="L39" s="260"/>
      <c r="M39" s="260"/>
      <c r="N39" s="260"/>
      <c r="O39" s="260"/>
      <c r="P39" s="260"/>
    </row>
    <row r="40" spans="1:16" ht="39" customHeight="1">
      <c r="A40" s="260"/>
      <c r="B40" s="273"/>
      <c r="C40" s="1178" t="s">
        <v>369</v>
      </c>
      <c r="D40" s="1179"/>
      <c r="E40" s="1180"/>
      <c r="F40" s="274">
        <v>0</v>
      </c>
      <c r="G40" s="275">
        <v>0</v>
      </c>
      <c r="H40" s="275">
        <v>0</v>
      </c>
      <c r="I40" s="275">
        <v>0</v>
      </c>
      <c r="J40" s="276">
        <v>0</v>
      </c>
      <c r="K40" s="260"/>
      <c r="L40" s="260"/>
      <c r="M40" s="260"/>
      <c r="N40" s="260"/>
      <c r="O40" s="260"/>
      <c r="P40" s="260"/>
    </row>
    <row r="41" spans="1:16" ht="39" customHeight="1">
      <c r="A41" s="260"/>
      <c r="B41" s="273"/>
      <c r="C41" s="1178"/>
      <c r="D41" s="1179"/>
      <c r="E41" s="1180"/>
      <c r="F41" s="274"/>
      <c r="G41" s="275"/>
      <c r="H41" s="275"/>
      <c r="I41" s="275"/>
      <c r="J41" s="276"/>
      <c r="K41" s="260"/>
      <c r="L41" s="260"/>
      <c r="M41" s="260"/>
      <c r="N41" s="260"/>
      <c r="O41" s="260"/>
      <c r="P41" s="260"/>
    </row>
    <row r="42" spans="1:16" ht="39" customHeight="1">
      <c r="A42" s="260"/>
      <c r="B42" s="277"/>
      <c r="C42" s="1178" t="s">
        <v>370</v>
      </c>
      <c r="D42" s="1179"/>
      <c r="E42" s="1180"/>
      <c r="F42" s="274" t="s">
        <v>316</v>
      </c>
      <c r="G42" s="275" t="s">
        <v>316</v>
      </c>
      <c r="H42" s="275" t="s">
        <v>316</v>
      </c>
      <c r="I42" s="275" t="s">
        <v>316</v>
      </c>
      <c r="J42" s="276" t="s">
        <v>316</v>
      </c>
      <c r="K42" s="260"/>
      <c r="L42" s="260"/>
      <c r="M42" s="260"/>
      <c r="N42" s="260"/>
      <c r="O42" s="260"/>
      <c r="P42" s="260"/>
    </row>
    <row r="43" spans="1:16" ht="39" customHeight="1" thickBot="1">
      <c r="A43" s="260"/>
      <c r="B43" s="278"/>
      <c r="C43" s="1181" t="s">
        <v>371</v>
      </c>
      <c r="D43" s="1182"/>
      <c r="E43" s="1183"/>
      <c r="F43" s="279" t="s">
        <v>316</v>
      </c>
      <c r="G43" s="280" t="s">
        <v>316</v>
      </c>
      <c r="H43" s="280" t="s">
        <v>316</v>
      </c>
      <c r="I43" s="280" t="s">
        <v>316</v>
      </c>
      <c r="J43" s="281" t="s">
        <v>316</v>
      </c>
      <c r="K43" s="260"/>
      <c r="L43" s="260"/>
      <c r="M43" s="260"/>
      <c r="N43" s="260"/>
      <c r="O43" s="260"/>
      <c r="P43" s="260"/>
    </row>
    <row r="44" spans="1:16" ht="39" customHeight="1">
      <c r="A44" s="260"/>
      <c r="B44" s="282" t="s">
        <v>560</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LN+tTCOn5Gm78E72We291fVIbbbdO+RM/0LsBvxcW4rWJMzvXp0k6RhKEttJI+kOAy/bHFhG61+uUkCAVVQ1ZQ==" saltValue="7zCJAS9A43T9CaNmknXs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372</v>
      </c>
      <c r="P43" s="286"/>
      <c r="Q43" s="286"/>
      <c r="R43" s="286"/>
      <c r="S43" s="286"/>
      <c r="T43" s="286"/>
      <c r="U43" s="286"/>
    </row>
    <row r="44" spans="1:21" ht="30.75" customHeight="1" thickBot="1">
      <c r="A44" s="286"/>
      <c r="B44" s="289" t="s">
        <v>373</v>
      </c>
      <c r="C44" s="290"/>
      <c r="D44" s="290"/>
      <c r="E44" s="291"/>
      <c r="F44" s="291"/>
      <c r="G44" s="291"/>
      <c r="H44" s="291"/>
      <c r="I44" s="291"/>
      <c r="J44" s="292" t="s">
        <v>355</v>
      </c>
      <c r="K44" s="293" t="s">
        <v>4</v>
      </c>
      <c r="L44" s="294" t="s">
        <v>5</v>
      </c>
      <c r="M44" s="294" t="s">
        <v>6</v>
      </c>
      <c r="N44" s="294" t="s">
        <v>7</v>
      </c>
      <c r="O44" s="295" t="s">
        <v>8</v>
      </c>
      <c r="P44" s="286"/>
      <c r="Q44" s="286"/>
      <c r="R44" s="286"/>
      <c r="S44" s="286"/>
      <c r="T44" s="286"/>
      <c r="U44" s="286"/>
    </row>
    <row r="45" spans="1:21" ht="30.75" customHeight="1">
      <c r="A45" s="286"/>
      <c r="B45" s="1194" t="s">
        <v>374</v>
      </c>
      <c r="C45" s="1195"/>
      <c r="D45" s="296"/>
      <c r="E45" s="1200" t="s">
        <v>375</v>
      </c>
      <c r="F45" s="1200"/>
      <c r="G45" s="1200"/>
      <c r="H45" s="1200"/>
      <c r="I45" s="1200"/>
      <c r="J45" s="1201"/>
      <c r="K45" s="297">
        <v>1377</v>
      </c>
      <c r="L45" s="298">
        <v>1277</v>
      </c>
      <c r="M45" s="298">
        <v>1207</v>
      </c>
      <c r="N45" s="298">
        <v>1235</v>
      </c>
      <c r="O45" s="299">
        <v>1218</v>
      </c>
      <c r="P45" s="286"/>
      <c r="Q45" s="286"/>
      <c r="R45" s="286"/>
      <c r="S45" s="286"/>
      <c r="T45" s="286"/>
      <c r="U45" s="286"/>
    </row>
    <row r="46" spans="1:21" ht="30.75" customHeight="1">
      <c r="A46" s="286"/>
      <c r="B46" s="1196"/>
      <c r="C46" s="1197"/>
      <c r="D46" s="300"/>
      <c r="E46" s="1188" t="s">
        <v>561</v>
      </c>
      <c r="F46" s="1188"/>
      <c r="G46" s="1188"/>
      <c r="H46" s="1188"/>
      <c r="I46" s="1188"/>
      <c r="J46" s="1189"/>
      <c r="K46" s="301" t="s">
        <v>316</v>
      </c>
      <c r="L46" s="302" t="s">
        <v>316</v>
      </c>
      <c r="M46" s="302" t="s">
        <v>316</v>
      </c>
      <c r="N46" s="302" t="s">
        <v>316</v>
      </c>
      <c r="O46" s="303" t="s">
        <v>316</v>
      </c>
      <c r="P46" s="286"/>
      <c r="Q46" s="286"/>
      <c r="R46" s="286"/>
      <c r="S46" s="286"/>
      <c r="T46" s="286"/>
      <c r="U46" s="286"/>
    </row>
    <row r="47" spans="1:21" ht="30.75" customHeight="1">
      <c r="A47" s="286"/>
      <c r="B47" s="1196"/>
      <c r="C47" s="1197"/>
      <c r="D47" s="300"/>
      <c r="E47" s="1188" t="s">
        <v>562</v>
      </c>
      <c r="F47" s="1188"/>
      <c r="G47" s="1188"/>
      <c r="H47" s="1188"/>
      <c r="I47" s="1188"/>
      <c r="J47" s="1189"/>
      <c r="K47" s="301" t="s">
        <v>316</v>
      </c>
      <c r="L47" s="302" t="s">
        <v>316</v>
      </c>
      <c r="M47" s="302" t="s">
        <v>316</v>
      </c>
      <c r="N47" s="302" t="s">
        <v>316</v>
      </c>
      <c r="O47" s="303" t="s">
        <v>316</v>
      </c>
      <c r="P47" s="286"/>
      <c r="Q47" s="286"/>
      <c r="R47" s="286"/>
      <c r="S47" s="286"/>
      <c r="T47" s="286"/>
      <c r="U47" s="286"/>
    </row>
    <row r="48" spans="1:21" ht="30.75" customHeight="1">
      <c r="A48" s="286"/>
      <c r="B48" s="1196"/>
      <c r="C48" s="1197"/>
      <c r="D48" s="300"/>
      <c r="E48" s="1188" t="s">
        <v>376</v>
      </c>
      <c r="F48" s="1188"/>
      <c r="G48" s="1188"/>
      <c r="H48" s="1188"/>
      <c r="I48" s="1188"/>
      <c r="J48" s="1189"/>
      <c r="K48" s="301">
        <v>233</v>
      </c>
      <c r="L48" s="302">
        <v>162</v>
      </c>
      <c r="M48" s="302">
        <v>143</v>
      </c>
      <c r="N48" s="302">
        <v>126</v>
      </c>
      <c r="O48" s="303">
        <v>115</v>
      </c>
      <c r="P48" s="286"/>
      <c r="Q48" s="286"/>
      <c r="R48" s="286"/>
      <c r="S48" s="286"/>
      <c r="T48" s="286"/>
      <c r="U48" s="286"/>
    </row>
    <row r="49" spans="1:21" ht="30.75" customHeight="1">
      <c r="A49" s="286"/>
      <c r="B49" s="1196"/>
      <c r="C49" s="1197"/>
      <c r="D49" s="300"/>
      <c r="E49" s="1188" t="s">
        <v>377</v>
      </c>
      <c r="F49" s="1188"/>
      <c r="G49" s="1188"/>
      <c r="H49" s="1188"/>
      <c r="I49" s="1188"/>
      <c r="J49" s="1189"/>
      <c r="K49" s="301">
        <v>86</v>
      </c>
      <c r="L49" s="302">
        <v>73</v>
      </c>
      <c r="M49" s="302">
        <v>71</v>
      </c>
      <c r="N49" s="302">
        <v>64</v>
      </c>
      <c r="O49" s="303">
        <v>52</v>
      </c>
      <c r="P49" s="286"/>
      <c r="Q49" s="286"/>
      <c r="R49" s="286"/>
      <c r="S49" s="286"/>
      <c r="T49" s="286"/>
      <c r="U49" s="286"/>
    </row>
    <row r="50" spans="1:21" ht="30.75" customHeight="1">
      <c r="A50" s="286"/>
      <c r="B50" s="1196"/>
      <c r="C50" s="1197"/>
      <c r="D50" s="300"/>
      <c r="E50" s="1188" t="s">
        <v>378</v>
      </c>
      <c r="F50" s="1188"/>
      <c r="G50" s="1188"/>
      <c r="H50" s="1188"/>
      <c r="I50" s="1188"/>
      <c r="J50" s="1189"/>
      <c r="K50" s="301">
        <v>41</v>
      </c>
      <c r="L50" s="302">
        <v>18</v>
      </c>
      <c r="M50" s="302">
        <v>35</v>
      </c>
      <c r="N50" s="302">
        <v>37</v>
      </c>
      <c r="O50" s="303">
        <v>35</v>
      </c>
      <c r="P50" s="286"/>
      <c r="Q50" s="286"/>
      <c r="R50" s="286"/>
      <c r="S50" s="286"/>
      <c r="T50" s="286"/>
      <c r="U50" s="286"/>
    </row>
    <row r="51" spans="1:21" ht="30.75" customHeight="1">
      <c r="A51" s="286"/>
      <c r="B51" s="1198"/>
      <c r="C51" s="1199"/>
      <c r="D51" s="304"/>
      <c r="E51" s="1188" t="s">
        <v>379</v>
      </c>
      <c r="F51" s="1188"/>
      <c r="G51" s="1188"/>
      <c r="H51" s="1188"/>
      <c r="I51" s="1188"/>
      <c r="J51" s="1189"/>
      <c r="K51" s="301" t="s">
        <v>316</v>
      </c>
      <c r="L51" s="302" t="s">
        <v>316</v>
      </c>
      <c r="M51" s="302" t="s">
        <v>316</v>
      </c>
      <c r="N51" s="302" t="s">
        <v>316</v>
      </c>
      <c r="O51" s="303" t="s">
        <v>316</v>
      </c>
      <c r="P51" s="286"/>
      <c r="Q51" s="286"/>
      <c r="R51" s="286"/>
      <c r="S51" s="286"/>
      <c r="T51" s="286"/>
      <c r="U51" s="286"/>
    </row>
    <row r="52" spans="1:21" ht="30.75" customHeight="1">
      <c r="A52" s="286"/>
      <c r="B52" s="1186" t="s">
        <v>563</v>
      </c>
      <c r="C52" s="1187"/>
      <c r="D52" s="304"/>
      <c r="E52" s="1188" t="s">
        <v>380</v>
      </c>
      <c r="F52" s="1188"/>
      <c r="G52" s="1188"/>
      <c r="H52" s="1188"/>
      <c r="I52" s="1188"/>
      <c r="J52" s="1189"/>
      <c r="K52" s="301">
        <v>1746</v>
      </c>
      <c r="L52" s="302">
        <v>1690</v>
      </c>
      <c r="M52" s="302">
        <v>1521</v>
      </c>
      <c r="N52" s="302">
        <v>1500</v>
      </c>
      <c r="O52" s="303">
        <v>1454</v>
      </c>
      <c r="P52" s="286"/>
      <c r="Q52" s="286"/>
      <c r="R52" s="286"/>
      <c r="S52" s="286"/>
      <c r="T52" s="286"/>
      <c r="U52" s="286"/>
    </row>
    <row r="53" spans="1:21" ht="30.75" customHeight="1" thickBot="1">
      <c r="A53" s="286"/>
      <c r="B53" s="1190" t="s">
        <v>381</v>
      </c>
      <c r="C53" s="1191"/>
      <c r="D53" s="305"/>
      <c r="E53" s="1192" t="s">
        <v>382</v>
      </c>
      <c r="F53" s="1192"/>
      <c r="G53" s="1192"/>
      <c r="H53" s="1192"/>
      <c r="I53" s="1192"/>
      <c r="J53" s="1193"/>
      <c r="K53" s="306">
        <v>-9</v>
      </c>
      <c r="L53" s="307">
        <v>-160</v>
      </c>
      <c r="M53" s="307">
        <v>-65</v>
      </c>
      <c r="N53" s="307">
        <v>-38</v>
      </c>
      <c r="O53" s="308">
        <v>-34</v>
      </c>
      <c r="P53" s="286"/>
      <c r="Q53" s="286"/>
      <c r="R53" s="286"/>
      <c r="S53" s="286"/>
      <c r="T53" s="286"/>
      <c r="U53" s="286"/>
    </row>
    <row r="54" spans="1:21" ht="24" customHeight="1">
      <c r="A54" s="286"/>
      <c r="B54" s="309" t="s">
        <v>383</v>
      </c>
      <c r="C54" s="286"/>
      <c r="D54" s="286"/>
      <c r="E54" s="286"/>
      <c r="F54" s="286"/>
      <c r="G54" s="286"/>
      <c r="H54" s="286"/>
      <c r="I54" s="286"/>
      <c r="J54" s="286"/>
      <c r="K54" s="286"/>
      <c r="L54" s="286"/>
      <c r="M54" s="286"/>
      <c r="N54" s="286"/>
      <c r="O54" s="286"/>
      <c r="P54" s="286"/>
      <c r="Q54" s="286"/>
      <c r="R54" s="286"/>
      <c r="S54" s="286"/>
      <c r="T54" s="286"/>
      <c r="U54" s="286"/>
    </row>
    <row r="55" spans="1:21" ht="24" customHeight="1">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iNy/CsXOD7qUsYBEs//l0BtNw5Qw+Il8S2sKsQtfs7AJ+Dw4lbsIGKLhiuhY8LhuANQqDDXB72tyiS4YkThEPw==" saltValue="Uvfir/Y7CbY1YwqJscmj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1" t="s">
        <v>372</v>
      </c>
    </row>
    <row r="40" spans="2:13" ht="27.75" customHeight="1" thickBot="1">
      <c r="B40" s="312" t="s">
        <v>373</v>
      </c>
      <c r="C40" s="313"/>
      <c r="D40" s="313"/>
      <c r="E40" s="314"/>
      <c r="F40" s="314"/>
      <c r="G40" s="314"/>
      <c r="H40" s="315" t="s">
        <v>355</v>
      </c>
      <c r="I40" s="316" t="s">
        <v>4</v>
      </c>
      <c r="J40" s="317" t="s">
        <v>5</v>
      </c>
      <c r="K40" s="317" t="s">
        <v>6</v>
      </c>
      <c r="L40" s="317" t="s">
        <v>7</v>
      </c>
      <c r="M40" s="318" t="s">
        <v>8</v>
      </c>
    </row>
    <row r="41" spans="2:13" ht="27.75" customHeight="1">
      <c r="B41" s="1214" t="s">
        <v>564</v>
      </c>
      <c r="C41" s="1215"/>
      <c r="D41" s="319"/>
      <c r="E41" s="1216" t="s">
        <v>384</v>
      </c>
      <c r="F41" s="1216"/>
      <c r="G41" s="1216"/>
      <c r="H41" s="1217"/>
      <c r="I41" s="320">
        <v>13887</v>
      </c>
      <c r="J41" s="321">
        <v>14229</v>
      </c>
      <c r="K41" s="321">
        <v>14307</v>
      </c>
      <c r="L41" s="321">
        <v>14236</v>
      </c>
      <c r="M41" s="322">
        <v>14569</v>
      </c>
    </row>
    <row r="42" spans="2:13" ht="27.75" customHeight="1">
      <c r="B42" s="1204"/>
      <c r="C42" s="1205"/>
      <c r="D42" s="323"/>
      <c r="E42" s="1208" t="s">
        <v>385</v>
      </c>
      <c r="F42" s="1208"/>
      <c r="G42" s="1208"/>
      <c r="H42" s="1209"/>
      <c r="I42" s="324">
        <v>520</v>
      </c>
      <c r="J42" s="325">
        <v>672</v>
      </c>
      <c r="K42" s="325">
        <v>668</v>
      </c>
      <c r="L42" s="325">
        <v>609</v>
      </c>
      <c r="M42" s="326">
        <v>548</v>
      </c>
    </row>
    <row r="43" spans="2:13" ht="27.75" customHeight="1">
      <c r="B43" s="1204"/>
      <c r="C43" s="1205"/>
      <c r="D43" s="323"/>
      <c r="E43" s="1208" t="s">
        <v>386</v>
      </c>
      <c r="F43" s="1208"/>
      <c r="G43" s="1208"/>
      <c r="H43" s="1209"/>
      <c r="I43" s="324">
        <v>1769</v>
      </c>
      <c r="J43" s="325">
        <v>1490</v>
      </c>
      <c r="K43" s="325">
        <v>1413</v>
      </c>
      <c r="L43" s="325">
        <v>1345</v>
      </c>
      <c r="M43" s="326">
        <v>1453</v>
      </c>
    </row>
    <row r="44" spans="2:13" ht="27.75" customHeight="1">
      <c r="B44" s="1204"/>
      <c r="C44" s="1205"/>
      <c r="D44" s="323"/>
      <c r="E44" s="1208" t="s">
        <v>387</v>
      </c>
      <c r="F44" s="1208"/>
      <c r="G44" s="1208"/>
      <c r="H44" s="1209"/>
      <c r="I44" s="324">
        <v>499</v>
      </c>
      <c r="J44" s="325">
        <v>434</v>
      </c>
      <c r="K44" s="325">
        <v>376</v>
      </c>
      <c r="L44" s="325">
        <v>321</v>
      </c>
      <c r="M44" s="326">
        <v>359</v>
      </c>
    </row>
    <row r="45" spans="2:13" ht="27.75" customHeight="1">
      <c r="B45" s="1204"/>
      <c r="C45" s="1205"/>
      <c r="D45" s="323"/>
      <c r="E45" s="1208" t="s">
        <v>388</v>
      </c>
      <c r="F45" s="1208"/>
      <c r="G45" s="1208"/>
      <c r="H45" s="1209"/>
      <c r="I45" s="324">
        <v>3525</v>
      </c>
      <c r="J45" s="325">
        <v>3473</v>
      </c>
      <c r="K45" s="325">
        <v>3190</v>
      </c>
      <c r="L45" s="325">
        <v>3122</v>
      </c>
      <c r="M45" s="326">
        <v>3119</v>
      </c>
    </row>
    <row r="46" spans="2:13" ht="27.75" customHeight="1">
      <c r="B46" s="1204"/>
      <c r="C46" s="1205"/>
      <c r="D46" s="327"/>
      <c r="E46" s="1208" t="s">
        <v>389</v>
      </c>
      <c r="F46" s="1208"/>
      <c r="G46" s="1208"/>
      <c r="H46" s="1209"/>
      <c r="I46" s="324" t="s">
        <v>316</v>
      </c>
      <c r="J46" s="325" t="s">
        <v>316</v>
      </c>
      <c r="K46" s="325" t="s">
        <v>316</v>
      </c>
      <c r="L46" s="325" t="s">
        <v>316</v>
      </c>
      <c r="M46" s="326" t="s">
        <v>316</v>
      </c>
    </row>
    <row r="47" spans="2:13" ht="27.75" customHeight="1">
      <c r="B47" s="1204"/>
      <c r="C47" s="1205"/>
      <c r="D47" s="328"/>
      <c r="E47" s="1218" t="s">
        <v>565</v>
      </c>
      <c r="F47" s="1219"/>
      <c r="G47" s="1219"/>
      <c r="H47" s="1220"/>
      <c r="I47" s="324" t="s">
        <v>316</v>
      </c>
      <c r="J47" s="325" t="s">
        <v>316</v>
      </c>
      <c r="K47" s="325" t="s">
        <v>316</v>
      </c>
      <c r="L47" s="325" t="s">
        <v>316</v>
      </c>
      <c r="M47" s="326" t="s">
        <v>316</v>
      </c>
    </row>
    <row r="48" spans="2:13" ht="27.75" customHeight="1">
      <c r="B48" s="1204"/>
      <c r="C48" s="1205"/>
      <c r="D48" s="323"/>
      <c r="E48" s="1208" t="s">
        <v>390</v>
      </c>
      <c r="F48" s="1208"/>
      <c r="G48" s="1208"/>
      <c r="H48" s="1209"/>
      <c r="I48" s="324" t="s">
        <v>316</v>
      </c>
      <c r="J48" s="325" t="s">
        <v>316</v>
      </c>
      <c r="K48" s="325" t="s">
        <v>316</v>
      </c>
      <c r="L48" s="325" t="s">
        <v>316</v>
      </c>
      <c r="M48" s="326" t="s">
        <v>316</v>
      </c>
    </row>
    <row r="49" spans="2:13" ht="27.75" customHeight="1">
      <c r="B49" s="1206"/>
      <c r="C49" s="1207"/>
      <c r="D49" s="323"/>
      <c r="E49" s="1208" t="s">
        <v>391</v>
      </c>
      <c r="F49" s="1208"/>
      <c r="G49" s="1208"/>
      <c r="H49" s="1209"/>
      <c r="I49" s="324" t="s">
        <v>316</v>
      </c>
      <c r="J49" s="325" t="s">
        <v>316</v>
      </c>
      <c r="K49" s="325" t="s">
        <v>316</v>
      </c>
      <c r="L49" s="325" t="s">
        <v>316</v>
      </c>
      <c r="M49" s="326" t="s">
        <v>316</v>
      </c>
    </row>
    <row r="50" spans="2:13" ht="27.75" customHeight="1">
      <c r="B50" s="1202" t="s">
        <v>566</v>
      </c>
      <c r="C50" s="1203"/>
      <c r="D50" s="329"/>
      <c r="E50" s="1208" t="s">
        <v>392</v>
      </c>
      <c r="F50" s="1208"/>
      <c r="G50" s="1208"/>
      <c r="H50" s="1209"/>
      <c r="I50" s="324">
        <v>4686</v>
      </c>
      <c r="J50" s="325">
        <v>4802</v>
      </c>
      <c r="K50" s="325">
        <v>4629</v>
      </c>
      <c r="L50" s="325">
        <v>4443</v>
      </c>
      <c r="M50" s="326">
        <v>4743</v>
      </c>
    </row>
    <row r="51" spans="2:13" ht="27.75" customHeight="1">
      <c r="B51" s="1204"/>
      <c r="C51" s="1205"/>
      <c r="D51" s="323"/>
      <c r="E51" s="1208" t="s">
        <v>393</v>
      </c>
      <c r="F51" s="1208"/>
      <c r="G51" s="1208"/>
      <c r="H51" s="1209"/>
      <c r="I51" s="324">
        <v>2691</v>
      </c>
      <c r="J51" s="325">
        <v>2398</v>
      </c>
      <c r="K51" s="325">
        <v>2333</v>
      </c>
      <c r="L51" s="325">
        <v>2068</v>
      </c>
      <c r="M51" s="326">
        <v>2305</v>
      </c>
    </row>
    <row r="52" spans="2:13" ht="27.75" customHeight="1">
      <c r="B52" s="1206"/>
      <c r="C52" s="1207"/>
      <c r="D52" s="323"/>
      <c r="E52" s="1208" t="s">
        <v>394</v>
      </c>
      <c r="F52" s="1208"/>
      <c r="G52" s="1208"/>
      <c r="H52" s="1209"/>
      <c r="I52" s="324">
        <v>13512</v>
      </c>
      <c r="J52" s="325">
        <v>13659</v>
      </c>
      <c r="K52" s="325">
        <v>13637</v>
      </c>
      <c r="L52" s="325">
        <v>13516</v>
      </c>
      <c r="M52" s="326">
        <v>13608</v>
      </c>
    </row>
    <row r="53" spans="2:13" ht="27.75" customHeight="1" thickBot="1">
      <c r="B53" s="1210" t="s">
        <v>567</v>
      </c>
      <c r="C53" s="1211"/>
      <c r="D53" s="330"/>
      <c r="E53" s="1212" t="s">
        <v>395</v>
      </c>
      <c r="F53" s="1212"/>
      <c r="G53" s="1212"/>
      <c r="H53" s="1213"/>
      <c r="I53" s="331">
        <v>-689</v>
      </c>
      <c r="J53" s="332">
        <v>-560</v>
      </c>
      <c r="K53" s="332">
        <v>-645</v>
      </c>
      <c r="L53" s="332">
        <v>-393</v>
      </c>
      <c r="M53" s="333">
        <v>-607</v>
      </c>
    </row>
    <row r="54" spans="2:13" ht="27.75" customHeight="1">
      <c r="B54" s="334" t="s">
        <v>396</v>
      </c>
      <c r="C54" s="335"/>
      <c r="D54" s="335"/>
      <c r="E54" s="336"/>
      <c r="F54" s="336"/>
      <c r="G54" s="336"/>
      <c r="H54" s="336"/>
      <c r="I54" s="337"/>
      <c r="J54" s="337"/>
      <c r="K54" s="337"/>
      <c r="L54" s="337"/>
      <c r="M54" s="33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Espv9Snow4LvWb/DGSOpxFCejaU8/PFCucxXObPbpmwkAi0hV/oc6uUmVvbRHOzeQv2ZhN+FXSX7d/4mJM+rw==" saltValue="CrDE1rqhQ6DLqiDyP7L9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38" t="s">
        <v>397</v>
      </c>
    </row>
    <row r="54" spans="2:8" ht="29.25" customHeight="1" thickBot="1">
      <c r="B54" s="339" t="s">
        <v>19</v>
      </c>
      <c r="C54" s="340"/>
      <c r="D54" s="340"/>
      <c r="E54" s="341" t="s">
        <v>355</v>
      </c>
      <c r="F54" s="342" t="s">
        <v>6</v>
      </c>
      <c r="G54" s="342" t="s">
        <v>7</v>
      </c>
      <c r="H54" s="343" t="s">
        <v>8</v>
      </c>
    </row>
    <row r="55" spans="2:8" ht="52.5" customHeight="1">
      <c r="B55" s="344"/>
      <c r="C55" s="1229" t="s">
        <v>87</v>
      </c>
      <c r="D55" s="1229"/>
      <c r="E55" s="1230"/>
      <c r="F55" s="345">
        <v>654</v>
      </c>
      <c r="G55" s="345">
        <v>688</v>
      </c>
      <c r="H55" s="346">
        <v>1153</v>
      </c>
    </row>
    <row r="56" spans="2:8" ht="52.5" customHeight="1">
      <c r="B56" s="347"/>
      <c r="C56" s="1231" t="s">
        <v>398</v>
      </c>
      <c r="D56" s="1231"/>
      <c r="E56" s="1232"/>
      <c r="F56" s="348" t="s">
        <v>316</v>
      </c>
      <c r="G56" s="348" t="s">
        <v>316</v>
      </c>
      <c r="H56" s="349" t="s">
        <v>316</v>
      </c>
    </row>
    <row r="57" spans="2:8" ht="53.25" customHeight="1">
      <c r="B57" s="347"/>
      <c r="C57" s="1233" t="s">
        <v>92</v>
      </c>
      <c r="D57" s="1233"/>
      <c r="E57" s="1234"/>
      <c r="F57" s="350">
        <v>3033</v>
      </c>
      <c r="G57" s="350">
        <v>2887</v>
      </c>
      <c r="H57" s="351">
        <v>3069</v>
      </c>
    </row>
    <row r="58" spans="2:8" ht="45.75" customHeight="1">
      <c r="B58" s="352"/>
      <c r="C58" s="1221" t="s">
        <v>568</v>
      </c>
      <c r="D58" s="1222"/>
      <c r="E58" s="1223"/>
      <c r="F58" s="353">
        <v>2134</v>
      </c>
      <c r="G58" s="353">
        <v>1926</v>
      </c>
      <c r="H58" s="354">
        <v>1991</v>
      </c>
    </row>
    <row r="59" spans="2:8" ht="45.75" customHeight="1">
      <c r="B59" s="352"/>
      <c r="C59" s="1221" t="s">
        <v>569</v>
      </c>
      <c r="D59" s="1222"/>
      <c r="E59" s="1223"/>
      <c r="F59" s="353">
        <v>156</v>
      </c>
      <c r="G59" s="353">
        <v>263</v>
      </c>
      <c r="H59" s="354">
        <v>414</v>
      </c>
    </row>
    <row r="60" spans="2:8" ht="45.75" customHeight="1">
      <c r="B60" s="352"/>
      <c r="C60" s="1221" t="s">
        <v>570</v>
      </c>
      <c r="D60" s="1222"/>
      <c r="E60" s="1223"/>
      <c r="F60" s="353">
        <v>326</v>
      </c>
      <c r="G60" s="353">
        <v>326</v>
      </c>
      <c r="H60" s="354">
        <v>326</v>
      </c>
    </row>
    <row r="61" spans="2:8" ht="45.75" customHeight="1">
      <c r="B61" s="352"/>
      <c r="C61" s="1221" t="s">
        <v>571</v>
      </c>
      <c r="D61" s="1222"/>
      <c r="E61" s="1223"/>
      <c r="F61" s="353">
        <v>269</v>
      </c>
      <c r="G61" s="353">
        <v>267</v>
      </c>
      <c r="H61" s="354">
        <v>247</v>
      </c>
    </row>
    <row r="62" spans="2:8" ht="45.75" customHeight="1" thickBot="1">
      <c r="B62" s="355"/>
      <c r="C62" s="1224" t="s">
        <v>572</v>
      </c>
      <c r="D62" s="1225"/>
      <c r="E62" s="1226"/>
      <c r="F62" s="356">
        <v>61</v>
      </c>
      <c r="G62" s="356">
        <v>60</v>
      </c>
      <c r="H62" s="357">
        <v>51</v>
      </c>
    </row>
    <row r="63" spans="2:8" ht="52.5" customHeight="1" thickBot="1">
      <c r="B63" s="358"/>
      <c r="C63" s="1227" t="s">
        <v>399</v>
      </c>
      <c r="D63" s="1227"/>
      <c r="E63" s="1228"/>
      <c r="F63" s="359">
        <v>3687</v>
      </c>
      <c r="G63" s="359">
        <v>3575</v>
      </c>
      <c r="H63" s="360">
        <v>4222</v>
      </c>
    </row>
    <row r="64" spans="2:8" ht="15" customHeight="1"/>
    <row r="65" ht="0" hidden="1" customHeight="1"/>
    <row r="66" ht="0" hidden="1" customHeight="1"/>
  </sheetData>
  <sheetProtection algorithmName="SHA-512" hashValue="2yQzJhzmQzaWoqtYhL5NkfX887g2wWNtM7eMw1Diqv+w/2xPeddBPbaGou46QNwpx0LV2DTpZrEs3mXzp09DuQ==" saltValue="1YZ+OkoD0s+2rh5ntIh2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37" t="s">
        <v>573</v>
      </c>
      <c r="AO43" s="1238"/>
      <c r="AP43" s="1238"/>
      <c r="AQ43" s="1238"/>
      <c r="AR43" s="1238"/>
      <c r="AS43" s="1238"/>
      <c r="AT43" s="1238"/>
      <c r="AU43" s="1238"/>
      <c r="AV43" s="1238"/>
      <c r="AW43" s="1238"/>
      <c r="AX43" s="1238"/>
      <c r="AY43" s="1238"/>
      <c r="AZ43" s="1238"/>
      <c r="BA43" s="1238"/>
      <c r="BB43" s="1238"/>
      <c r="BC43" s="1238"/>
      <c r="BD43" s="1238"/>
      <c r="BE43" s="1238"/>
      <c r="BF43" s="1238"/>
      <c r="BG43" s="1238"/>
      <c r="BH43" s="1238"/>
      <c r="BI43" s="1238"/>
      <c r="BJ43" s="1238"/>
      <c r="BK43" s="1238"/>
      <c r="BL43" s="1238"/>
      <c r="BM43" s="1238"/>
      <c r="BN43" s="1238"/>
      <c r="BO43" s="1238"/>
      <c r="BP43" s="1238"/>
      <c r="BQ43" s="1238"/>
      <c r="BR43" s="1238"/>
      <c r="BS43" s="1238"/>
      <c r="BT43" s="1238"/>
      <c r="BU43" s="1238"/>
      <c r="BV43" s="1238"/>
      <c r="BW43" s="1238"/>
      <c r="BX43" s="1238"/>
      <c r="BY43" s="1238"/>
      <c r="BZ43" s="1238"/>
      <c r="CA43" s="1238"/>
      <c r="CB43" s="1238"/>
      <c r="CC43" s="1238"/>
      <c r="CD43" s="1238"/>
      <c r="CE43" s="1238"/>
      <c r="CF43" s="1238"/>
      <c r="CG43" s="1238"/>
      <c r="CH43" s="1238"/>
      <c r="CI43" s="1238"/>
      <c r="CJ43" s="1238"/>
      <c r="CK43" s="1238"/>
      <c r="CL43" s="1238"/>
      <c r="CM43" s="1238"/>
      <c r="CN43" s="1238"/>
      <c r="CO43" s="1238"/>
      <c r="CP43" s="1238"/>
      <c r="CQ43" s="1238"/>
      <c r="CR43" s="1238"/>
      <c r="CS43" s="1238"/>
      <c r="CT43" s="1238"/>
      <c r="CU43" s="1238"/>
      <c r="CV43" s="1238"/>
      <c r="CW43" s="1238"/>
      <c r="CX43" s="1238"/>
      <c r="CY43" s="1238"/>
      <c r="CZ43" s="1238"/>
      <c r="DA43" s="1238"/>
      <c r="DB43" s="1238"/>
      <c r="DC43" s="1239"/>
    </row>
    <row r="44" spans="2:109">
      <c r="B44" s="12"/>
      <c r="AN44" s="1240"/>
      <c r="AO44" s="1241"/>
      <c r="AP44" s="1241"/>
      <c r="AQ44" s="1241"/>
      <c r="AR44" s="1241"/>
      <c r="AS44" s="1241"/>
      <c r="AT44" s="1241"/>
      <c r="AU44" s="1241"/>
      <c r="AV44" s="1241"/>
      <c r="AW44" s="1241"/>
      <c r="AX44" s="1241"/>
      <c r="AY44" s="1241"/>
      <c r="AZ44" s="1241"/>
      <c r="BA44" s="1241"/>
      <c r="BB44" s="1241"/>
      <c r="BC44" s="1241"/>
      <c r="BD44" s="1241"/>
      <c r="BE44" s="1241"/>
      <c r="BF44" s="1241"/>
      <c r="BG44" s="1241"/>
      <c r="BH44" s="1241"/>
      <c r="BI44" s="1241"/>
      <c r="BJ44" s="1241"/>
      <c r="BK44" s="1241"/>
      <c r="BL44" s="1241"/>
      <c r="BM44" s="1241"/>
      <c r="BN44" s="1241"/>
      <c r="BO44" s="1241"/>
      <c r="BP44" s="1241"/>
      <c r="BQ44" s="1241"/>
      <c r="BR44" s="1241"/>
      <c r="BS44" s="1241"/>
      <c r="BT44" s="1241"/>
      <c r="BU44" s="1241"/>
      <c r="BV44" s="1241"/>
      <c r="BW44" s="1241"/>
      <c r="BX44" s="1241"/>
      <c r="BY44" s="1241"/>
      <c r="BZ44" s="1241"/>
      <c r="CA44" s="1241"/>
      <c r="CB44" s="1241"/>
      <c r="CC44" s="1241"/>
      <c r="CD44" s="1241"/>
      <c r="CE44" s="1241"/>
      <c r="CF44" s="1241"/>
      <c r="CG44" s="1241"/>
      <c r="CH44" s="1241"/>
      <c r="CI44" s="1241"/>
      <c r="CJ44" s="1241"/>
      <c r="CK44" s="1241"/>
      <c r="CL44" s="1241"/>
      <c r="CM44" s="1241"/>
      <c r="CN44" s="1241"/>
      <c r="CO44" s="1241"/>
      <c r="CP44" s="1241"/>
      <c r="CQ44" s="1241"/>
      <c r="CR44" s="1241"/>
      <c r="CS44" s="1241"/>
      <c r="CT44" s="1241"/>
      <c r="CU44" s="1241"/>
      <c r="CV44" s="1241"/>
      <c r="CW44" s="1241"/>
      <c r="CX44" s="1241"/>
      <c r="CY44" s="1241"/>
      <c r="CZ44" s="1241"/>
      <c r="DA44" s="1241"/>
      <c r="DB44" s="1241"/>
      <c r="DC44" s="1242"/>
    </row>
    <row r="45" spans="2:109">
      <c r="B45" s="12"/>
      <c r="AN45" s="1240"/>
      <c r="AO45" s="1241"/>
      <c r="AP45" s="1241"/>
      <c r="AQ45" s="1241"/>
      <c r="AR45" s="1241"/>
      <c r="AS45" s="1241"/>
      <c r="AT45" s="1241"/>
      <c r="AU45" s="1241"/>
      <c r="AV45" s="1241"/>
      <c r="AW45" s="1241"/>
      <c r="AX45" s="1241"/>
      <c r="AY45" s="1241"/>
      <c r="AZ45" s="1241"/>
      <c r="BA45" s="1241"/>
      <c r="BB45" s="1241"/>
      <c r="BC45" s="1241"/>
      <c r="BD45" s="1241"/>
      <c r="BE45" s="1241"/>
      <c r="BF45" s="1241"/>
      <c r="BG45" s="1241"/>
      <c r="BH45" s="1241"/>
      <c r="BI45" s="1241"/>
      <c r="BJ45" s="1241"/>
      <c r="BK45" s="1241"/>
      <c r="BL45" s="1241"/>
      <c r="BM45" s="1241"/>
      <c r="BN45" s="1241"/>
      <c r="BO45" s="1241"/>
      <c r="BP45" s="1241"/>
      <c r="BQ45" s="1241"/>
      <c r="BR45" s="1241"/>
      <c r="BS45" s="1241"/>
      <c r="BT45" s="1241"/>
      <c r="BU45" s="1241"/>
      <c r="BV45" s="1241"/>
      <c r="BW45" s="1241"/>
      <c r="BX45" s="1241"/>
      <c r="BY45" s="1241"/>
      <c r="BZ45" s="1241"/>
      <c r="CA45" s="1241"/>
      <c r="CB45" s="1241"/>
      <c r="CC45" s="1241"/>
      <c r="CD45" s="1241"/>
      <c r="CE45" s="1241"/>
      <c r="CF45" s="1241"/>
      <c r="CG45" s="1241"/>
      <c r="CH45" s="1241"/>
      <c r="CI45" s="1241"/>
      <c r="CJ45" s="1241"/>
      <c r="CK45" s="1241"/>
      <c r="CL45" s="1241"/>
      <c r="CM45" s="1241"/>
      <c r="CN45" s="1241"/>
      <c r="CO45" s="1241"/>
      <c r="CP45" s="1241"/>
      <c r="CQ45" s="1241"/>
      <c r="CR45" s="1241"/>
      <c r="CS45" s="1241"/>
      <c r="CT45" s="1241"/>
      <c r="CU45" s="1241"/>
      <c r="CV45" s="1241"/>
      <c r="CW45" s="1241"/>
      <c r="CX45" s="1241"/>
      <c r="CY45" s="1241"/>
      <c r="CZ45" s="1241"/>
      <c r="DA45" s="1241"/>
      <c r="DB45" s="1241"/>
      <c r="DC45" s="1242"/>
    </row>
    <row r="46" spans="2:109">
      <c r="B46" s="12"/>
      <c r="AN46" s="1240"/>
      <c r="AO46" s="1241"/>
      <c r="AP46" s="1241"/>
      <c r="AQ46" s="1241"/>
      <c r="AR46" s="1241"/>
      <c r="AS46" s="1241"/>
      <c r="AT46" s="1241"/>
      <c r="AU46" s="1241"/>
      <c r="AV46" s="1241"/>
      <c r="AW46" s="1241"/>
      <c r="AX46" s="1241"/>
      <c r="AY46" s="1241"/>
      <c r="AZ46" s="1241"/>
      <c r="BA46" s="1241"/>
      <c r="BB46" s="1241"/>
      <c r="BC46" s="1241"/>
      <c r="BD46" s="1241"/>
      <c r="BE46" s="1241"/>
      <c r="BF46" s="1241"/>
      <c r="BG46" s="1241"/>
      <c r="BH46" s="1241"/>
      <c r="BI46" s="1241"/>
      <c r="BJ46" s="1241"/>
      <c r="BK46" s="1241"/>
      <c r="BL46" s="1241"/>
      <c r="BM46" s="1241"/>
      <c r="BN46" s="1241"/>
      <c r="BO46" s="1241"/>
      <c r="BP46" s="1241"/>
      <c r="BQ46" s="1241"/>
      <c r="BR46" s="1241"/>
      <c r="BS46" s="1241"/>
      <c r="BT46" s="1241"/>
      <c r="BU46" s="1241"/>
      <c r="BV46" s="1241"/>
      <c r="BW46" s="1241"/>
      <c r="BX46" s="1241"/>
      <c r="BY46" s="1241"/>
      <c r="BZ46" s="1241"/>
      <c r="CA46" s="1241"/>
      <c r="CB46" s="1241"/>
      <c r="CC46" s="1241"/>
      <c r="CD46" s="1241"/>
      <c r="CE46" s="1241"/>
      <c r="CF46" s="1241"/>
      <c r="CG46" s="1241"/>
      <c r="CH46" s="1241"/>
      <c r="CI46" s="1241"/>
      <c r="CJ46" s="1241"/>
      <c r="CK46" s="1241"/>
      <c r="CL46" s="1241"/>
      <c r="CM46" s="1241"/>
      <c r="CN46" s="1241"/>
      <c r="CO46" s="1241"/>
      <c r="CP46" s="1241"/>
      <c r="CQ46" s="1241"/>
      <c r="CR46" s="1241"/>
      <c r="CS46" s="1241"/>
      <c r="CT46" s="1241"/>
      <c r="CU46" s="1241"/>
      <c r="CV46" s="1241"/>
      <c r="CW46" s="1241"/>
      <c r="CX46" s="1241"/>
      <c r="CY46" s="1241"/>
      <c r="CZ46" s="1241"/>
      <c r="DA46" s="1241"/>
      <c r="DB46" s="1241"/>
      <c r="DC46" s="1242"/>
    </row>
    <row r="47" spans="2:109">
      <c r="B47" s="12"/>
      <c r="AN47" s="1243"/>
      <c r="AO47" s="1244"/>
      <c r="AP47" s="1244"/>
      <c r="AQ47" s="1244"/>
      <c r="AR47" s="1244"/>
      <c r="AS47" s="1244"/>
      <c r="AT47" s="1244"/>
      <c r="AU47" s="1244"/>
      <c r="AV47" s="1244"/>
      <c r="AW47" s="1244"/>
      <c r="AX47" s="1244"/>
      <c r="AY47" s="1244"/>
      <c r="AZ47" s="1244"/>
      <c r="BA47" s="1244"/>
      <c r="BB47" s="1244"/>
      <c r="BC47" s="1244"/>
      <c r="BD47" s="1244"/>
      <c r="BE47" s="1244"/>
      <c r="BF47" s="1244"/>
      <c r="BG47" s="1244"/>
      <c r="BH47" s="1244"/>
      <c r="BI47" s="1244"/>
      <c r="BJ47" s="1244"/>
      <c r="BK47" s="1244"/>
      <c r="BL47" s="1244"/>
      <c r="BM47" s="1244"/>
      <c r="BN47" s="1244"/>
      <c r="BO47" s="1244"/>
      <c r="BP47" s="1244"/>
      <c r="BQ47" s="1244"/>
      <c r="BR47" s="1244"/>
      <c r="BS47" s="1244"/>
      <c r="BT47" s="1244"/>
      <c r="BU47" s="1244"/>
      <c r="BV47" s="1244"/>
      <c r="BW47" s="1244"/>
      <c r="BX47" s="1244"/>
      <c r="BY47" s="1244"/>
      <c r="BZ47" s="1244"/>
      <c r="CA47" s="1244"/>
      <c r="CB47" s="1244"/>
      <c r="CC47" s="1244"/>
      <c r="CD47" s="1244"/>
      <c r="CE47" s="1244"/>
      <c r="CF47" s="1244"/>
      <c r="CG47" s="1244"/>
      <c r="CH47" s="1244"/>
      <c r="CI47" s="1244"/>
      <c r="CJ47" s="1244"/>
      <c r="CK47" s="1244"/>
      <c r="CL47" s="1244"/>
      <c r="CM47" s="1244"/>
      <c r="CN47" s="1244"/>
      <c r="CO47" s="1244"/>
      <c r="CP47" s="1244"/>
      <c r="CQ47" s="1244"/>
      <c r="CR47" s="1244"/>
      <c r="CS47" s="1244"/>
      <c r="CT47" s="1244"/>
      <c r="CU47" s="1244"/>
      <c r="CV47" s="1244"/>
      <c r="CW47" s="1244"/>
      <c r="CX47" s="1244"/>
      <c r="CY47" s="1244"/>
      <c r="CZ47" s="1244"/>
      <c r="DA47" s="1244"/>
      <c r="DB47" s="1244"/>
      <c r="DC47" s="1245"/>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46"/>
      <c r="H50" s="1246"/>
      <c r="I50" s="1246"/>
      <c r="J50" s="1246"/>
      <c r="K50" s="22"/>
      <c r="L50" s="22"/>
      <c r="M50" s="23"/>
      <c r="N50" s="23"/>
      <c r="AN50" s="1247"/>
      <c r="AO50" s="1248"/>
      <c r="AP50" s="1248"/>
      <c r="AQ50" s="1248"/>
      <c r="AR50" s="1248"/>
      <c r="AS50" s="1248"/>
      <c r="AT50" s="1248"/>
      <c r="AU50" s="1248"/>
      <c r="AV50" s="1248"/>
      <c r="AW50" s="1248"/>
      <c r="AX50" s="1248"/>
      <c r="AY50" s="1248"/>
      <c r="AZ50" s="1248"/>
      <c r="BA50" s="1248"/>
      <c r="BB50" s="1248"/>
      <c r="BC50" s="1248"/>
      <c r="BD50" s="1248"/>
      <c r="BE50" s="1248"/>
      <c r="BF50" s="1248"/>
      <c r="BG50" s="1248"/>
      <c r="BH50" s="1248"/>
      <c r="BI50" s="1248"/>
      <c r="BJ50" s="1248"/>
      <c r="BK50" s="1248"/>
      <c r="BL50" s="1248"/>
      <c r="BM50" s="1248"/>
      <c r="BN50" s="1248"/>
      <c r="BO50" s="1249"/>
      <c r="BP50" s="1250" t="s">
        <v>4</v>
      </c>
      <c r="BQ50" s="1250"/>
      <c r="BR50" s="1250"/>
      <c r="BS50" s="1250"/>
      <c r="BT50" s="1250"/>
      <c r="BU50" s="1250"/>
      <c r="BV50" s="1250"/>
      <c r="BW50" s="1250"/>
      <c r="BX50" s="1250" t="s">
        <v>5</v>
      </c>
      <c r="BY50" s="1250"/>
      <c r="BZ50" s="1250"/>
      <c r="CA50" s="1250"/>
      <c r="CB50" s="1250"/>
      <c r="CC50" s="1250"/>
      <c r="CD50" s="1250"/>
      <c r="CE50" s="1250"/>
      <c r="CF50" s="1250" t="s">
        <v>6</v>
      </c>
      <c r="CG50" s="1250"/>
      <c r="CH50" s="1250"/>
      <c r="CI50" s="1250"/>
      <c r="CJ50" s="1250"/>
      <c r="CK50" s="1250"/>
      <c r="CL50" s="1250"/>
      <c r="CM50" s="1250"/>
      <c r="CN50" s="1250" t="s">
        <v>7</v>
      </c>
      <c r="CO50" s="1250"/>
      <c r="CP50" s="1250"/>
      <c r="CQ50" s="1250"/>
      <c r="CR50" s="1250"/>
      <c r="CS50" s="1250"/>
      <c r="CT50" s="1250"/>
      <c r="CU50" s="1250"/>
      <c r="CV50" s="1250" t="s">
        <v>8</v>
      </c>
      <c r="CW50" s="1250"/>
      <c r="CX50" s="1250"/>
      <c r="CY50" s="1250"/>
      <c r="CZ50" s="1250"/>
      <c r="DA50" s="1250"/>
      <c r="DB50" s="1250"/>
      <c r="DC50" s="1250"/>
    </row>
    <row r="51" spans="1:109" ht="13.5" customHeight="1">
      <c r="B51" s="12"/>
      <c r="G51" s="1251"/>
      <c r="H51" s="1251"/>
      <c r="I51" s="1254"/>
      <c r="J51" s="1254"/>
      <c r="K51" s="1252"/>
      <c r="L51" s="1252"/>
      <c r="M51" s="1252"/>
      <c r="N51" s="1252"/>
      <c r="AM51" s="21"/>
      <c r="AN51" s="1253" t="s">
        <v>9</v>
      </c>
      <c r="AO51" s="1253"/>
      <c r="AP51" s="1253"/>
      <c r="AQ51" s="1253"/>
      <c r="AR51" s="1253"/>
      <c r="AS51" s="1253"/>
      <c r="AT51" s="1253"/>
      <c r="AU51" s="1253"/>
      <c r="AV51" s="1253"/>
      <c r="AW51" s="1253"/>
      <c r="AX51" s="1253"/>
      <c r="AY51" s="1253"/>
      <c r="AZ51" s="1253"/>
      <c r="BA51" s="1253"/>
      <c r="BB51" s="1253" t="s">
        <v>10</v>
      </c>
      <c r="BC51" s="1253"/>
      <c r="BD51" s="1253"/>
      <c r="BE51" s="1253"/>
      <c r="BF51" s="1253"/>
      <c r="BG51" s="1253"/>
      <c r="BH51" s="1253"/>
      <c r="BI51" s="1253"/>
      <c r="BJ51" s="1253"/>
      <c r="BK51" s="1253"/>
      <c r="BL51" s="1253"/>
      <c r="BM51" s="1253"/>
      <c r="BN51" s="1253"/>
      <c r="BO51" s="1253"/>
      <c r="BP51" s="1235"/>
      <c r="BQ51" s="1236"/>
      <c r="BR51" s="1236"/>
      <c r="BS51" s="1236"/>
      <c r="BT51" s="1236"/>
      <c r="BU51" s="1236"/>
      <c r="BV51" s="1236"/>
      <c r="BW51" s="1236"/>
      <c r="BX51" s="1235"/>
      <c r="BY51" s="1236"/>
      <c r="BZ51" s="1236"/>
      <c r="CA51" s="1236"/>
      <c r="CB51" s="1236"/>
      <c r="CC51" s="1236"/>
      <c r="CD51" s="1236"/>
      <c r="CE51" s="1236"/>
      <c r="CF51" s="1235"/>
      <c r="CG51" s="1236"/>
      <c r="CH51" s="1236"/>
      <c r="CI51" s="1236"/>
      <c r="CJ51" s="1236"/>
      <c r="CK51" s="1236"/>
      <c r="CL51" s="1236"/>
      <c r="CM51" s="1236"/>
      <c r="CN51" s="1236"/>
      <c r="CO51" s="1236"/>
      <c r="CP51" s="1236"/>
      <c r="CQ51" s="1236"/>
      <c r="CR51" s="1236"/>
      <c r="CS51" s="1236"/>
      <c r="CT51" s="1236"/>
      <c r="CU51" s="1236"/>
      <c r="CV51" s="1236"/>
      <c r="CW51" s="1236"/>
      <c r="CX51" s="1236"/>
      <c r="CY51" s="1236"/>
      <c r="CZ51" s="1236"/>
      <c r="DA51" s="1236"/>
      <c r="DB51" s="1236"/>
      <c r="DC51" s="1236"/>
    </row>
    <row r="52" spans="1:109">
      <c r="B52" s="12"/>
      <c r="G52" s="1251"/>
      <c r="H52" s="1251"/>
      <c r="I52" s="1254"/>
      <c r="J52" s="1254"/>
      <c r="K52" s="1252"/>
      <c r="L52" s="1252"/>
      <c r="M52" s="1252"/>
      <c r="N52" s="1252"/>
      <c r="AM52" s="21"/>
      <c r="AN52" s="1253"/>
      <c r="AO52" s="1253"/>
      <c r="AP52" s="1253"/>
      <c r="AQ52" s="1253"/>
      <c r="AR52" s="1253"/>
      <c r="AS52" s="1253"/>
      <c r="AT52" s="1253"/>
      <c r="AU52" s="1253"/>
      <c r="AV52" s="1253"/>
      <c r="AW52" s="1253"/>
      <c r="AX52" s="1253"/>
      <c r="AY52" s="1253"/>
      <c r="AZ52" s="1253"/>
      <c r="BA52" s="1253"/>
      <c r="BB52" s="1253"/>
      <c r="BC52" s="1253"/>
      <c r="BD52" s="1253"/>
      <c r="BE52" s="1253"/>
      <c r="BF52" s="1253"/>
      <c r="BG52" s="1253"/>
      <c r="BH52" s="1253"/>
      <c r="BI52" s="1253"/>
      <c r="BJ52" s="1253"/>
      <c r="BK52" s="1253"/>
      <c r="BL52" s="1253"/>
      <c r="BM52" s="1253"/>
      <c r="BN52" s="1253"/>
      <c r="BO52" s="1253"/>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c r="A53" s="20"/>
      <c r="B53" s="12"/>
      <c r="G53" s="1251"/>
      <c r="H53" s="1251"/>
      <c r="I53" s="1246"/>
      <c r="J53" s="1246"/>
      <c r="K53" s="1252"/>
      <c r="L53" s="1252"/>
      <c r="M53" s="1252"/>
      <c r="N53" s="1252"/>
      <c r="AM53" s="21"/>
      <c r="AN53" s="1253"/>
      <c r="AO53" s="1253"/>
      <c r="AP53" s="1253"/>
      <c r="AQ53" s="1253"/>
      <c r="AR53" s="1253"/>
      <c r="AS53" s="1253"/>
      <c r="AT53" s="1253"/>
      <c r="AU53" s="1253"/>
      <c r="AV53" s="1253"/>
      <c r="AW53" s="1253"/>
      <c r="AX53" s="1253"/>
      <c r="AY53" s="1253"/>
      <c r="AZ53" s="1253"/>
      <c r="BA53" s="1253"/>
      <c r="BB53" s="1253" t="s">
        <v>11</v>
      </c>
      <c r="BC53" s="1253"/>
      <c r="BD53" s="1253"/>
      <c r="BE53" s="1253"/>
      <c r="BF53" s="1253"/>
      <c r="BG53" s="1253"/>
      <c r="BH53" s="1253"/>
      <c r="BI53" s="1253"/>
      <c r="BJ53" s="1253"/>
      <c r="BK53" s="1253"/>
      <c r="BL53" s="1253"/>
      <c r="BM53" s="1253"/>
      <c r="BN53" s="1253"/>
      <c r="BO53" s="1253"/>
      <c r="BP53" s="1235"/>
      <c r="BQ53" s="1236"/>
      <c r="BR53" s="1236"/>
      <c r="BS53" s="1236"/>
      <c r="BT53" s="1236"/>
      <c r="BU53" s="1236"/>
      <c r="BV53" s="1236"/>
      <c r="BW53" s="1236"/>
      <c r="BX53" s="1235"/>
      <c r="BY53" s="1236"/>
      <c r="BZ53" s="1236"/>
      <c r="CA53" s="1236"/>
      <c r="CB53" s="1236"/>
      <c r="CC53" s="1236"/>
      <c r="CD53" s="1236"/>
      <c r="CE53" s="1236"/>
      <c r="CF53" s="1235"/>
      <c r="CG53" s="1236"/>
      <c r="CH53" s="1236"/>
      <c r="CI53" s="1236"/>
      <c r="CJ53" s="1236"/>
      <c r="CK53" s="1236"/>
      <c r="CL53" s="1236"/>
      <c r="CM53" s="1236"/>
      <c r="CN53" s="1236">
        <v>58.9</v>
      </c>
      <c r="CO53" s="1236"/>
      <c r="CP53" s="1236"/>
      <c r="CQ53" s="1236"/>
      <c r="CR53" s="1236"/>
      <c r="CS53" s="1236"/>
      <c r="CT53" s="1236"/>
      <c r="CU53" s="1236"/>
      <c r="CV53" s="1236">
        <v>58.2</v>
      </c>
      <c r="CW53" s="1236"/>
      <c r="CX53" s="1236"/>
      <c r="CY53" s="1236"/>
      <c r="CZ53" s="1236"/>
      <c r="DA53" s="1236"/>
      <c r="DB53" s="1236"/>
      <c r="DC53" s="1236"/>
    </row>
    <row r="54" spans="1:109">
      <c r="A54" s="20"/>
      <c r="B54" s="12"/>
      <c r="G54" s="1251"/>
      <c r="H54" s="1251"/>
      <c r="I54" s="1246"/>
      <c r="J54" s="1246"/>
      <c r="K54" s="1252"/>
      <c r="L54" s="1252"/>
      <c r="M54" s="1252"/>
      <c r="N54" s="1252"/>
      <c r="AM54" s="21"/>
      <c r="AN54" s="1253"/>
      <c r="AO54" s="1253"/>
      <c r="AP54" s="1253"/>
      <c r="AQ54" s="1253"/>
      <c r="AR54" s="1253"/>
      <c r="AS54" s="1253"/>
      <c r="AT54" s="1253"/>
      <c r="AU54" s="1253"/>
      <c r="AV54" s="1253"/>
      <c r="AW54" s="1253"/>
      <c r="AX54" s="1253"/>
      <c r="AY54" s="1253"/>
      <c r="AZ54" s="1253"/>
      <c r="BA54" s="1253"/>
      <c r="BB54" s="1253"/>
      <c r="BC54" s="1253"/>
      <c r="BD54" s="1253"/>
      <c r="BE54" s="1253"/>
      <c r="BF54" s="1253"/>
      <c r="BG54" s="1253"/>
      <c r="BH54" s="1253"/>
      <c r="BI54" s="1253"/>
      <c r="BJ54" s="1253"/>
      <c r="BK54" s="1253"/>
      <c r="BL54" s="1253"/>
      <c r="BM54" s="1253"/>
      <c r="BN54" s="1253"/>
      <c r="BO54" s="1253"/>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c r="A55" s="20"/>
      <c r="B55" s="12"/>
      <c r="G55" s="1246"/>
      <c r="H55" s="1246"/>
      <c r="I55" s="1246"/>
      <c r="J55" s="1246"/>
      <c r="K55" s="1252"/>
      <c r="L55" s="1252"/>
      <c r="M55" s="1252"/>
      <c r="N55" s="1252"/>
      <c r="AN55" s="1250" t="s">
        <v>12</v>
      </c>
      <c r="AO55" s="1250"/>
      <c r="AP55" s="1250"/>
      <c r="AQ55" s="1250"/>
      <c r="AR55" s="1250"/>
      <c r="AS55" s="1250"/>
      <c r="AT55" s="1250"/>
      <c r="AU55" s="1250"/>
      <c r="AV55" s="1250"/>
      <c r="AW55" s="1250"/>
      <c r="AX55" s="1250"/>
      <c r="AY55" s="1250"/>
      <c r="AZ55" s="1250"/>
      <c r="BA55" s="1250"/>
      <c r="BB55" s="1253" t="s">
        <v>10</v>
      </c>
      <c r="BC55" s="1253"/>
      <c r="BD55" s="1253"/>
      <c r="BE55" s="1253"/>
      <c r="BF55" s="1253"/>
      <c r="BG55" s="1253"/>
      <c r="BH55" s="1253"/>
      <c r="BI55" s="1253"/>
      <c r="BJ55" s="1253"/>
      <c r="BK55" s="1253"/>
      <c r="BL55" s="1253"/>
      <c r="BM55" s="1253"/>
      <c r="BN55" s="1253"/>
      <c r="BO55" s="1253"/>
      <c r="BP55" s="1235"/>
      <c r="BQ55" s="1236"/>
      <c r="BR55" s="1236"/>
      <c r="BS55" s="1236"/>
      <c r="BT55" s="1236"/>
      <c r="BU55" s="1236"/>
      <c r="BV55" s="1236"/>
      <c r="BW55" s="1236"/>
      <c r="BX55" s="1235"/>
      <c r="BY55" s="1236"/>
      <c r="BZ55" s="1236"/>
      <c r="CA55" s="1236"/>
      <c r="CB55" s="1236"/>
      <c r="CC55" s="1236"/>
      <c r="CD55" s="1236"/>
      <c r="CE55" s="1236"/>
      <c r="CF55" s="1235"/>
      <c r="CG55" s="1236"/>
      <c r="CH55" s="1236"/>
      <c r="CI55" s="1236"/>
      <c r="CJ55" s="1236"/>
      <c r="CK55" s="1236"/>
      <c r="CL55" s="1236"/>
      <c r="CM55" s="1236"/>
      <c r="CN55" s="1236">
        <v>32.5</v>
      </c>
      <c r="CO55" s="1236"/>
      <c r="CP55" s="1236"/>
      <c r="CQ55" s="1236"/>
      <c r="CR55" s="1236"/>
      <c r="CS55" s="1236"/>
      <c r="CT55" s="1236"/>
      <c r="CU55" s="1236"/>
      <c r="CV55" s="1236">
        <v>30.2</v>
      </c>
      <c r="CW55" s="1236"/>
      <c r="CX55" s="1236"/>
      <c r="CY55" s="1236"/>
      <c r="CZ55" s="1236"/>
      <c r="DA55" s="1236"/>
      <c r="DB55" s="1236"/>
      <c r="DC55" s="1236"/>
    </row>
    <row r="56" spans="1:109">
      <c r="A56" s="20"/>
      <c r="B56" s="12"/>
      <c r="G56" s="1246"/>
      <c r="H56" s="1246"/>
      <c r="I56" s="1246"/>
      <c r="J56" s="1246"/>
      <c r="K56" s="1252"/>
      <c r="L56" s="1252"/>
      <c r="M56" s="1252"/>
      <c r="N56" s="1252"/>
      <c r="AN56" s="1250"/>
      <c r="AO56" s="1250"/>
      <c r="AP56" s="1250"/>
      <c r="AQ56" s="1250"/>
      <c r="AR56" s="1250"/>
      <c r="AS56" s="1250"/>
      <c r="AT56" s="1250"/>
      <c r="AU56" s="1250"/>
      <c r="AV56" s="1250"/>
      <c r="AW56" s="1250"/>
      <c r="AX56" s="1250"/>
      <c r="AY56" s="1250"/>
      <c r="AZ56" s="1250"/>
      <c r="BA56" s="1250"/>
      <c r="BB56" s="1253"/>
      <c r="BC56" s="1253"/>
      <c r="BD56" s="1253"/>
      <c r="BE56" s="1253"/>
      <c r="BF56" s="1253"/>
      <c r="BG56" s="1253"/>
      <c r="BH56" s="1253"/>
      <c r="BI56" s="1253"/>
      <c r="BJ56" s="1253"/>
      <c r="BK56" s="1253"/>
      <c r="BL56" s="1253"/>
      <c r="BM56" s="1253"/>
      <c r="BN56" s="1253"/>
      <c r="BO56" s="1253"/>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20" customFormat="1">
      <c r="B57" s="24"/>
      <c r="G57" s="1246"/>
      <c r="H57" s="1246"/>
      <c r="I57" s="1255"/>
      <c r="J57" s="1255"/>
      <c r="K57" s="1252"/>
      <c r="L57" s="1252"/>
      <c r="M57" s="1252"/>
      <c r="N57" s="1252"/>
      <c r="AM57" s="3"/>
      <c r="AN57" s="1250"/>
      <c r="AO57" s="1250"/>
      <c r="AP57" s="1250"/>
      <c r="AQ57" s="1250"/>
      <c r="AR57" s="1250"/>
      <c r="AS57" s="1250"/>
      <c r="AT57" s="1250"/>
      <c r="AU57" s="1250"/>
      <c r="AV57" s="1250"/>
      <c r="AW57" s="1250"/>
      <c r="AX57" s="1250"/>
      <c r="AY57" s="1250"/>
      <c r="AZ57" s="1250"/>
      <c r="BA57" s="1250"/>
      <c r="BB57" s="1253" t="s">
        <v>11</v>
      </c>
      <c r="BC57" s="1253"/>
      <c r="BD57" s="1253"/>
      <c r="BE57" s="1253"/>
      <c r="BF57" s="1253"/>
      <c r="BG57" s="1253"/>
      <c r="BH57" s="1253"/>
      <c r="BI57" s="1253"/>
      <c r="BJ57" s="1253"/>
      <c r="BK57" s="1253"/>
      <c r="BL57" s="1253"/>
      <c r="BM57" s="1253"/>
      <c r="BN57" s="1253"/>
      <c r="BO57" s="1253"/>
      <c r="BP57" s="1235"/>
      <c r="BQ57" s="1236"/>
      <c r="BR57" s="1236"/>
      <c r="BS57" s="1236"/>
      <c r="BT57" s="1236"/>
      <c r="BU57" s="1236"/>
      <c r="BV57" s="1236"/>
      <c r="BW57" s="1236"/>
      <c r="BX57" s="1235"/>
      <c r="BY57" s="1236"/>
      <c r="BZ57" s="1236"/>
      <c r="CA57" s="1236"/>
      <c r="CB57" s="1236"/>
      <c r="CC57" s="1236"/>
      <c r="CD57" s="1236"/>
      <c r="CE57" s="1236"/>
      <c r="CF57" s="1235"/>
      <c r="CG57" s="1236"/>
      <c r="CH57" s="1236"/>
      <c r="CI57" s="1236"/>
      <c r="CJ57" s="1236"/>
      <c r="CK57" s="1236"/>
      <c r="CL57" s="1236"/>
      <c r="CM57" s="1236"/>
      <c r="CN57" s="1236">
        <v>57</v>
      </c>
      <c r="CO57" s="1236"/>
      <c r="CP57" s="1236"/>
      <c r="CQ57" s="1236"/>
      <c r="CR57" s="1236"/>
      <c r="CS57" s="1236"/>
      <c r="CT57" s="1236"/>
      <c r="CU57" s="1236"/>
      <c r="CV57" s="1236">
        <v>57.6</v>
      </c>
      <c r="CW57" s="1236"/>
      <c r="CX57" s="1236"/>
      <c r="CY57" s="1236"/>
      <c r="CZ57" s="1236"/>
      <c r="DA57" s="1236"/>
      <c r="DB57" s="1236"/>
      <c r="DC57" s="1236"/>
      <c r="DD57" s="25"/>
      <c r="DE57" s="24"/>
    </row>
    <row r="58" spans="1:109" s="20" customFormat="1">
      <c r="A58" s="3"/>
      <c r="B58" s="24"/>
      <c r="G58" s="1246"/>
      <c r="H58" s="1246"/>
      <c r="I58" s="1255"/>
      <c r="J58" s="1255"/>
      <c r="K58" s="1252"/>
      <c r="L58" s="1252"/>
      <c r="M58" s="1252"/>
      <c r="N58" s="1252"/>
      <c r="AM58" s="3"/>
      <c r="AN58" s="1250"/>
      <c r="AO58" s="1250"/>
      <c r="AP58" s="1250"/>
      <c r="AQ58" s="1250"/>
      <c r="AR58" s="1250"/>
      <c r="AS58" s="1250"/>
      <c r="AT58" s="1250"/>
      <c r="AU58" s="1250"/>
      <c r="AV58" s="1250"/>
      <c r="AW58" s="1250"/>
      <c r="AX58" s="1250"/>
      <c r="AY58" s="1250"/>
      <c r="AZ58" s="1250"/>
      <c r="BA58" s="1250"/>
      <c r="BB58" s="1253"/>
      <c r="BC58" s="1253"/>
      <c r="BD58" s="1253"/>
      <c r="BE58" s="1253"/>
      <c r="BF58" s="1253"/>
      <c r="BG58" s="1253"/>
      <c r="BH58" s="1253"/>
      <c r="BI58" s="1253"/>
      <c r="BJ58" s="1253"/>
      <c r="BK58" s="1253"/>
      <c r="BL58" s="1253"/>
      <c r="BM58" s="1253"/>
      <c r="BN58" s="1253"/>
      <c r="BO58" s="1253"/>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37" t="s">
        <v>574</v>
      </c>
      <c r="AO65" s="1238"/>
      <c r="AP65" s="1238"/>
      <c r="AQ65" s="1238"/>
      <c r="AR65" s="1238"/>
      <c r="AS65" s="1238"/>
      <c r="AT65" s="1238"/>
      <c r="AU65" s="1238"/>
      <c r="AV65" s="1238"/>
      <c r="AW65" s="1238"/>
      <c r="AX65" s="1238"/>
      <c r="AY65" s="1238"/>
      <c r="AZ65" s="1238"/>
      <c r="BA65" s="1238"/>
      <c r="BB65" s="1238"/>
      <c r="BC65" s="1238"/>
      <c r="BD65" s="1238"/>
      <c r="BE65" s="1238"/>
      <c r="BF65" s="1238"/>
      <c r="BG65" s="1238"/>
      <c r="BH65" s="1238"/>
      <c r="BI65" s="1238"/>
      <c r="BJ65" s="1238"/>
      <c r="BK65" s="1238"/>
      <c r="BL65" s="1238"/>
      <c r="BM65" s="1238"/>
      <c r="BN65" s="1238"/>
      <c r="BO65" s="1238"/>
      <c r="BP65" s="1238"/>
      <c r="BQ65" s="1238"/>
      <c r="BR65" s="1238"/>
      <c r="BS65" s="1238"/>
      <c r="BT65" s="1238"/>
      <c r="BU65" s="1238"/>
      <c r="BV65" s="1238"/>
      <c r="BW65" s="1238"/>
      <c r="BX65" s="1238"/>
      <c r="BY65" s="1238"/>
      <c r="BZ65" s="1238"/>
      <c r="CA65" s="1238"/>
      <c r="CB65" s="1238"/>
      <c r="CC65" s="1238"/>
      <c r="CD65" s="1238"/>
      <c r="CE65" s="1238"/>
      <c r="CF65" s="1238"/>
      <c r="CG65" s="1238"/>
      <c r="CH65" s="1238"/>
      <c r="CI65" s="1238"/>
      <c r="CJ65" s="1238"/>
      <c r="CK65" s="1238"/>
      <c r="CL65" s="1238"/>
      <c r="CM65" s="1238"/>
      <c r="CN65" s="1238"/>
      <c r="CO65" s="1238"/>
      <c r="CP65" s="1238"/>
      <c r="CQ65" s="1238"/>
      <c r="CR65" s="1238"/>
      <c r="CS65" s="1238"/>
      <c r="CT65" s="1238"/>
      <c r="CU65" s="1238"/>
      <c r="CV65" s="1238"/>
      <c r="CW65" s="1238"/>
      <c r="CX65" s="1238"/>
      <c r="CY65" s="1238"/>
      <c r="CZ65" s="1238"/>
      <c r="DA65" s="1238"/>
      <c r="DB65" s="1238"/>
      <c r="DC65" s="1239"/>
    </row>
    <row r="66" spans="2:107">
      <c r="B66" s="12"/>
      <c r="AN66" s="1240"/>
      <c r="AO66" s="1241"/>
      <c r="AP66" s="1241"/>
      <c r="AQ66" s="1241"/>
      <c r="AR66" s="1241"/>
      <c r="AS66" s="1241"/>
      <c r="AT66" s="1241"/>
      <c r="AU66" s="1241"/>
      <c r="AV66" s="1241"/>
      <c r="AW66" s="1241"/>
      <c r="AX66" s="1241"/>
      <c r="AY66" s="1241"/>
      <c r="AZ66" s="1241"/>
      <c r="BA66" s="1241"/>
      <c r="BB66" s="1241"/>
      <c r="BC66" s="1241"/>
      <c r="BD66" s="1241"/>
      <c r="BE66" s="1241"/>
      <c r="BF66" s="1241"/>
      <c r="BG66" s="1241"/>
      <c r="BH66" s="1241"/>
      <c r="BI66" s="1241"/>
      <c r="BJ66" s="1241"/>
      <c r="BK66" s="1241"/>
      <c r="BL66" s="1241"/>
      <c r="BM66" s="1241"/>
      <c r="BN66" s="1241"/>
      <c r="BO66" s="1241"/>
      <c r="BP66" s="1241"/>
      <c r="BQ66" s="1241"/>
      <c r="BR66" s="1241"/>
      <c r="BS66" s="1241"/>
      <c r="BT66" s="1241"/>
      <c r="BU66" s="1241"/>
      <c r="BV66" s="1241"/>
      <c r="BW66" s="1241"/>
      <c r="BX66" s="1241"/>
      <c r="BY66" s="1241"/>
      <c r="BZ66" s="1241"/>
      <c r="CA66" s="1241"/>
      <c r="CB66" s="1241"/>
      <c r="CC66" s="1241"/>
      <c r="CD66" s="1241"/>
      <c r="CE66" s="1241"/>
      <c r="CF66" s="1241"/>
      <c r="CG66" s="1241"/>
      <c r="CH66" s="1241"/>
      <c r="CI66" s="1241"/>
      <c r="CJ66" s="1241"/>
      <c r="CK66" s="1241"/>
      <c r="CL66" s="1241"/>
      <c r="CM66" s="1241"/>
      <c r="CN66" s="1241"/>
      <c r="CO66" s="1241"/>
      <c r="CP66" s="1241"/>
      <c r="CQ66" s="1241"/>
      <c r="CR66" s="1241"/>
      <c r="CS66" s="1241"/>
      <c r="CT66" s="1241"/>
      <c r="CU66" s="1241"/>
      <c r="CV66" s="1241"/>
      <c r="CW66" s="1241"/>
      <c r="CX66" s="1241"/>
      <c r="CY66" s="1241"/>
      <c r="CZ66" s="1241"/>
      <c r="DA66" s="1241"/>
      <c r="DB66" s="1241"/>
      <c r="DC66" s="1242"/>
    </row>
    <row r="67" spans="2:107">
      <c r="B67" s="12"/>
      <c r="AN67" s="1240"/>
      <c r="AO67" s="1241"/>
      <c r="AP67" s="1241"/>
      <c r="AQ67" s="1241"/>
      <c r="AR67" s="1241"/>
      <c r="AS67" s="1241"/>
      <c r="AT67" s="1241"/>
      <c r="AU67" s="1241"/>
      <c r="AV67" s="1241"/>
      <c r="AW67" s="1241"/>
      <c r="AX67" s="1241"/>
      <c r="AY67" s="1241"/>
      <c r="AZ67" s="1241"/>
      <c r="BA67" s="1241"/>
      <c r="BB67" s="1241"/>
      <c r="BC67" s="1241"/>
      <c r="BD67" s="1241"/>
      <c r="BE67" s="1241"/>
      <c r="BF67" s="1241"/>
      <c r="BG67" s="1241"/>
      <c r="BH67" s="1241"/>
      <c r="BI67" s="1241"/>
      <c r="BJ67" s="1241"/>
      <c r="BK67" s="1241"/>
      <c r="BL67" s="1241"/>
      <c r="BM67" s="1241"/>
      <c r="BN67" s="1241"/>
      <c r="BO67" s="1241"/>
      <c r="BP67" s="1241"/>
      <c r="BQ67" s="1241"/>
      <c r="BR67" s="1241"/>
      <c r="BS67" s="1241"/>
      <c r="BT67" s="1241"/>
      <c r="BU67" s="1241"/>
      <c r="BV67" s="1241"/>
      <c r="BW67" s="1241"/>
      <c r="BX67" s="1241"/>
      <c r="BY67" s="1241"/>
      <c r="BZ67" s="1241"/>
      <c r="CA67" s="1241"/>
      <c r="CB67" s="1241"/>
      <c r="CC67" s="1241"/>
      <c r="CD67" s="1241"/>
      <c r="CE67" s="1241"/>
      <c r="CF67" s="1241"/>
      <c r="CG67" s="1241"/>
      <c r="CH67" s="1241"/>
      <c r="CI67" s="1241"/>
      <c r="CJ67" s="1241"/>
      <c r="CK67" s="1241"/>
      <c r="CL67" s="1241"/>
      <c r="CM67" s="1241"/>
      <c r="CN67" s="1241"/>
      <c r="CO67" s="1241"/>
      <c r="CP67" s="1241"/>
      <c r="CQ67" s="1241"/>
      <c r="CR67" s="1241"/>
      <c r="CS67" s="1241"/>
      <c r="CT67" s="1241"/>
      <c r="CU67" s="1241"/>
      <c r="CV67" s="1241"/>
      <c r="CW67" s="1241"/>
      <c r="CX67" s="1241"/>
      <c r="CY67" s="1241"/>
      <c r="CZ67" s="1241"/>
      <c r="DA67" s="1241"/>
      <c r="DB67" s="1241"/>
      <c r="DC67" s="1242"/>
    </row>
    <row r="68" spans="2:107">
      <c r="B68" s="12"/>
      <c r="AN68" s="1240"/>
      <c r="AO68" s="1241"/>
      <c r="AP68" s="1241"/>
      <c r="AQ68" s="1241"/>
      <c r="AR68" s="1241"/>
      <c r="AS68" s="1241"/>
      <c r="AT68" s="1241"/>
      <c r="AU68" s="1241"/>
      <c r="AV68" s="1241"/>
      <c r="AW68" s="1241"/>
      <c r="AX68" s="1241"/>
      <c r="AY68" s="1241"/>
      <c r="AZ68" s="1241"/>
      <c r="BA68" s="1241"/>
      <c r="BB68" s="1241"/>
      <c r="BC68" s="1241"/>
      <c r="BD68" s="1241"/>
      <c r="BE68" s="1241"/>
      <c r="BF68" s="1241"/>
      <c r="BG68" s="1241"/>
      <c r="BH68" s="1241"/>
      <c r="BI68" s="1241"/>
      <c r="BJ68" s="1241"/>
      <c r="BK68" s="1241"/>
      <c r="BL68" s="1241"/>
      <c r="BM68" s="1241"/>
      <c r="BN68" s="1241"/>
      <c r="BO68" s="1241"/>
      <c r="BP68" s="1241"/>
      <c r="BQ68" s="1241"/>
      <c r="BR68" s="1241"/>
      <c r="BS68" s="1241"/>
      <c r="BT68" s="1241"/>
      <c r="BU68" s="1241"/>
      <c r="BV68" s="1241"/>
      <c r="BW68" s="1241"/>
      <c r="BX68" s="1241"/>
      <c r="BY68" s="1241"/>
      <c r="BZ68" s="1241"/>
      <c r="CA68" s="1241"/>
      <c r="CB68" s="1241"/>
      <c r="CC68" s="1241"/>
      <c r="CD68" s="1241"/>
      <c r="CE68" s="1241"/>
      <c r="CF68" s="1241"/>
      <c r="CG68" s="1241"/>
      <c r="CH68" s="1241"/>
      <c r="CI68" s="1241"/>
      <c r="CJ68" s="1241"/>
      <c r="CK68" s="1241"/>
      <c r="CL68" s="1241"/>
      <c r="CM68" s="1241"/>
      <c r="CN68" s="1241"/>
      <c r="CO68" s="1241"/>
      <c r="CP68" s="1241"/>
      <c r="CQ68" s="1241"/>
      <c r="CR68" s="1241"/>
      <c r="CS68" s="1241"/>
      <c r="CT68" s="1241"/>
      <c r="CU68" s="1241"/>
      <c r="CV68" s="1241"/>
      <c r="CW68" s="1241"/>
      <c r="CX68" s="1241"/>
      <c r="CY68" s="1241"/>
      <c r="CZ68" s="1241"/>
      <c r="DA68" s="1241"/>
      <c r="DB68" s="1241"/>
      <c r="DC68" s="1242"/>
    </row>
    <row r="69" spans="2:107">
      <c r="B69" s="12"/>
      <c r="AN69" s="1243"/>
      <c r="AO69" s="1244"/>
      <c r="AP69" s="1244"/>
      <c r="AQ69" s="1244"/>
      <c r="AR69" s="1244"/>
      <c r="AS69" s="1244"/>
      <c r="AT69" s="1244"/>
      <c r="AU69" s="1244"/>
      <c r="AV69" s="1244"/>
      <c r="AW69" s="1244"/>
      <c r="AX69" s="1244"/>
      <c r="AY69" s="1244"/>
      <c r="AZ69" s="1244"/>
      <c r="BA69" s="1244"/>
      <c r="BB69" s="1244"/>
      <c r="BC69" s="1244"/>
      <c r="BD69" s="1244"/>
      <c r="BE69" s="1244"/>
      <c r="BF69" s="1244"/>
      <c r="BG69" s="1244"/>
      <c r="BH69" s="1244"/>
      <c r="BI69" s="1244"/>
      <c r="BJ69" s="1244"/>
      <c r="BK69" s="1244"/>
      <c r="BL69" s="1244"/>
      <c r="BM69" s="1244"/>
      <c r="BN69" s="1244"/>
      <c r="BO69" s="1244"/>
      <c r="BP69" s="1244"/>
      <c r="BQ69" s="1244"/>
      <c r="BR69" s="1244"/>
      <c r="BS69" s="1244"/>
      <c r="BT69" s="1244"/>
      <c r="BU69" s="1244"/>
      <c r="BV69" s="1244"/>
      <c r="BW69" s="1244"/>
      <c r="BX69" s="1244"/>
      <c r="BY69" s="1244"/>
      <c r="BZ69" s="1244"/>
      <c r="CA69" s="1244"/>
      <c r="CB69" s="1244"/>
      <c r="CC69" s="1244"/>
      <c r="CD69" s="1244"/>
      <c r="CE69" s="1244"/>
      <c r="CF69" s="1244"/>
      <c r="CG69" s="1244"/>
      <c r="CH69" s="1244"/>
      <c r="CI69" s="1244"/>
      <c r="CJ69" s="1244"/>
      <c r="CK69" s="1244"/>
      <c r="CL69" s="1244"/>
      <c r="CM69" s="1244"/>
      <c r="CN69" s="1244"/>
      <c r="CO69" s="1244"/>
      <c r="CP69" s="1244"/>
      <c r="CQ69" s="1244"/>
      <c r="CR69" s="1244"/>
      <c r="CS69" s="1244"/>
      <c r="CT69" s="1244"/>
      <c r="CU69" s="1244"/>
      <c r="CV69" s="1244"/>
      <c r="CW69" s="1244"/>
      <c r="CX69" s="1244"/>
      <c r="CY69" s="1244"/>
      <c r="CZ69" s="1244"/>
      <c r="DA69" s="1244"/>
      <c r="DB69" s="1244"/>
      <c r="DC69" s="1245"/>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46"/>
      <c r="H72" s="1246"/>
      <c r="I72" s="1246"/>
      <c r="J72" s="1246"/>
      <c r="K72" s="22"/>
      <c r="L72" s="22"/>
      <c r="M72" s="23"/>
      <c r="N72" s="23"/>
      <c r="AN72" s="1247"/>
      <c r="AO72" s="1248"/>
      <c r="AP72" s="1248"/>
      <c r="AQ72" s="1248"/>
      <c r="AR72" s="1248"/>
      <c r="AS72" s="1248"/>
      <c r="AT72" s="1248"/>
      <c r="AU72" s="1248"/>
      <c r="AV72" s="1248"/>
      <c r="AW72" s="1248"/>
      <c r="AX72" s="1248"/>
      <c r="AY72" s="1248"/>
      <c r="AZ72" s="1248"/>
      <c r="BA72" s="1248"/>
      <c r="BB72" s="1248"/>
      <c r="BC72" s="1248"/>
      <c r="BD72" s="1248"/>
      <c r="BE72" s="1248"/>
      <c r="BF72" s="1248"/>
      <c r="BG72" s="1248"/>
      <c r="BH72" s="1248"/>
      <c r="BI72" s="1248"/>
      <c r="BJ72" s="1248"/>
      <c r="BK72" s="1248"/>
      <c r="BL72" s="1248"/>
      <c r="BM72" s="1248"/>
      <c r="BN72" s="1248"/>
      <c r="BO72" s="1249"/>
      <c r="BP72" s="1250" t="s">
        <v>4</v>
      </c>
      <c r="BQ72" s="1250"/>
      <c r="BR72" s="1250"/>
      <c r="BS72" s="1250"/>
      <c r="BT72" s="1250"/>
      <c r="BU72" s="1250"/>
      <c r="BV72" s="1250"/>
      <c r="BW72" s="1250"/>
      <c r="BX72" s="1250" t="s">
        <v>5</v>
      </c>
      <c r="BY72" s="1250"/>
      <c r="BZ72" s="1250"/>
      <c r="CA72" s="1250"/>
      <c r="CB72" s="1250"/>
      <c r="CC72" s="1250"/>
      <c r="CD72" s="1250"/>
      <c r="CE72" s="1250"/>
      <c r="CF72" s="1250" t="s">
        <v>6</v>
      </c>
      <c r="CG72" s="1250"/>
      <c r="CH72" s="1250"/>
      <c r="CI72" s="1250"/>
      <c r="CJ72" s="1250"/>
      <c r="CK72" s="1250"/>
      <c r="CL72" s="1250"/>
      <c r="CM72" s="1250"/>
      <c r="CN72" s="1250" t="s">
        <v>7</v>
      </c>
      <c r="CO72" s="1250"/>
      <c r="CP72" s="1250"/>
      <c r="CQ72" s="1250"/>
      <c r="CR72" s="1250"/>
      <c r="CS72" s="1250"/>
      <c r="CT72" s="1250"/>
      <c r="CU72" s="1250"/>
      <c r="CV72" s="1250" t="s">
        <v>8</v>
      </c>
      <c r="CW72" s="1250"/>
      <c r="CX72" s="1250"/>
      <c r="CY72" s="1250"/>
      <c r="CZ72" s="1250"/>
      <c r="DA72" s="1250"/>
      <c r="DB72" s="1250"/>
      <c r="DC72" s="1250"/>
    </row>
    <row r="73" spans="2:107">
      <c r="B73" s="12"/>
      <c r="G73" s="1251"/>
      <c r="H73" s="1251"/>
      <c r="I73" s="1251"/>
      <c r="J73" s="1251"/>
      <c r="K73" s="1256"/>
      <c r="L73" s="1256"/>
      <c r="M73" s="1256"/>
      <c r="N73" s="1256"/>
      <c r="AM73" s="21"/>
      <c r="AN73" s="1253" t="s">
        <v>9</v>
      </c>
      <c r="AO73" s="1253"/>
      <c r="AP73" s="1253"/>
      <c r="AQ73" s="1253"/>
      <c r="AR73" s="1253"/>
      <c r="AS73" s="1253"/>
      <c r="AT73" s="1253"/>
      <c r="AU73" s="1253"/>
      <c r="AV73" s="1253"/>
      <c r="AW73" s="1253"/>
      <c r="AX73" s="1253"/>
      <c r="AY73" s="1253"/>
      <c r="AZ73" s="1253"/>
      <c r="BA73" s="1253"/>
      <c r="BB73" s="1253" t="s">
        <v>10</v>
      </c>
      <c r="BC73" s="1253"/>
      <c r="BD73" s="1253"/>
      <c r="BE73" s="1253"/>
      <c r="BF73" s="1253"/>
      <c r="BG73" s="1253"/>
      <c r="BH73" s="1253"/>
      <c r="BI73" s="1253"/>
      <c r="BJ73" s="1253"/>
      <c r="BK73" s="1253"/>
      <c r="BL73" s="1253"/>
      <c r="BM73" s="1253"/>
      <c r="BN73" s="1253"/>
      <c r="BO73" s="1253"/>
      <c r="BP73" s="1236"/>
      <c r="BQ73" s="1236"/>
      <c r="BR73" s="1236"/>
      <c r="BS73" s="1236"/>
      <c r="BT73" s="1236"/>
      <c r="BU73" s="1236"/>
      <c r="BV73" s="1236"/>
      <c r="BW73" s="1236"/>
      <c r="BX73" s="1236"/>
      <c r="BY73" s="1236"/>
      <c r="BZ73" s="1236"/>
      <c r="CA73" s="1236"/>
      <c r="CB73" s="1236"/>
      <c r="CC73" s="1236"/>
      <c r="CD73" s="1236"/>
      <c r="CE73" s="1236"/>
      <c r="CF73" s="1236"/>
      <c r="CG73" s="1236"/>
      <c r="CH73" s="1236"/>
      <c r="CI73" s="1236"/>
      <c r="CJ73" s="1236"/>
      <c r="CK73" s="1236"/>
      <c r="CL73" s="1236"/>
      <c r="CM73" s="1236"/>
      <c r="CN73" s="1236"/>
      <c r="CO73" s="1236"/>
      <c r="CP73" s="1236"/>
      <c r="CQ73" s="1236"/>
      <c r="CR73" s="1236"/>
      <c r="CS73" s="1236"/>
      <c r="CT73" s="1236"/>
      <c r="CU73" s="1236"/>
      <c r="CV73" s="1236"/>
      <c r="CW73" s="1236"/>
      <c r="CX73" s="1236"/>
      <c r="CY73" s="1236"/>
      <c r="CZ73" s="1236"/>
      <c r="DA73" s="1236"/>
      <c r="DB73" s="1236"/>
      <c r="DC73" s="1236"/>
    </row>
    <row r="74" spans="2:107">
      <c r="B74" s="12"/>
      <c r="G74" s="1251"/>
      <c r="H74" s="1251"/>
      <c r="I74" s="1251"/>
      <c r="J74" s="1251"/>
      <c r="K74" s="1256"/>
      <c r="L74" s="1256"/>
      <c r="M74" s="1256"/>
      <c r="N74" s="1256"/>
      <c r="AM74" s="21"/>
      <c r="AN74" s="1253"/>
      <c r="AO74" s="1253"/>
      <c r="AP74" s="1253"/>
      <c r="AQ74" s="1253"/>
      <c r="AR74" s="1253"/>
      <c r="AS74" s="1253"/>
      <c r="AT74" s="1253"/>
      <c r="AU74" s="1253"/>
      <c r="AV74" s="1253"/>
      <c r="AW74" s="1253"/>
      <c r="AX74" s="1253"/>
      <c r="AY74" s="1253"/>
      <c r="AZ74" s="1253"/>
      <c r="BA74" s="1253"/>
      <c r="BB74" s="1253"/>
      <c r="BC74" s="1253"/>
      <c r="BD74" s="1253"/>
      <c r="BE74" s="1253"/>
      <c r="BF74" s="1253"/>
      <c r="BG74" s="1253"/>
      <c r="BH74" s="1253"/>
      <c r="BI74" s="1253"/>
      <c r="BJ74" s="1253"/>
      <c r="BK74" s="1253"/>
      <c r="BL74" s="1253"/>
      <c r="BM74" s="1253"/>
      <c r="BN74" s="1253"/>
      <c r="BO74" s="1253"/>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c r="B75" s="12"/>
      <c r="G75" s="1251"/>
      <c r="H75" s="1251"/>
      <c r="I75" s="1246"/>
      <c r="J75" s="1246"/>
      <c r="K75" s="1252"/>
      <c r="L75" s="1252"/>
      <c r="M75" s="1252"/>
      <c r="N75" s="1252"/>
      <c r="AM75" s="21"/>
      <c r="AN75" s="1253"/>
      <c r="AO75" s="1253"/>
      <c r="AP75" s="1253"/>
      <c r="AQ75" s="1253"/>
      <c r="AR75" s="1253"/>
      <c r="AS75" s="1253"/>
      <c r="AT75" s="1253"/>
      <c r="AU75" s="1253"/>
      <c r="AV75" s="1253"/>
      <c r="AW75" s="1253"/>
      <c r="AX75" s="1253"/>
      <c r="AY75" s="1253"/>
      <c r="AZ75" s="1253"/>
      <c r="BA75" s="1253"/>
      <c r="BB75" s="1253" t="s">
        <v>14</v>
      </c>
      <c r="BC75" s="1253"/>
      <c r="BD75" s="1253"/>
      <c r="BE75" s="1253"/>
      <c r="BF75" s="1253"/>
      <c r="BG75" s="1253"/>
      <c r="BH75" s="1253"/>
      <c r="BI75" s="1253"/>
      <c r="BJ75" s="1253"/>
      <c r="BK75" s="1253"/>
      <c r="BL75" s="1253"/>
      <c r="BM75" s="1253"/>
      <c r="BN75" s="1253"/>
      <c r="BO75" s="1253"/>
      <c r="BP75" s="1236">
        <v>1</v>
      </c>
      <c r="BQ75" s="1236"/>
      <c r="BR75" s="1236"/>
      <c r="BS75" s="1236"/>
      <c r="BT75" s="1236"/>
      <c r="BU75" s="1236"/>
      <c r="BV75" s="1236"/>
      <c r="BW75" s="1236"/>
      <c r="BX75" s="1236">
        <v>-0.1</v>
      </c>
      <c r="BY75" s="1236"/>
      <c r="BZ75" s="1236"/>
      <c r="CA75" s="1236"/>
      <c r="CB75" s="1236"/>
      <c r="CC75" s="1236"/>
      <c r="CD75" s="1236"/>
      <c r="CE75" s="1236"/>
      <c r="CF75" s="1236">
        <v>-0.6</v>
      </c>
      <c r="CG75" s="1236"/>
      <c r="CH75" s="1236"/>
      <c r="CI75" s="1236"/>
      <c r="CJ75" s="1236"/>
      <c r="CK75" s="1236"/>
      <c r="CL75" s="1236"/>
      <c r="CM75" s="1236"/>
      <c r="CN75" s="1236">
        <v>-0.7</v>
      </c>
      <c r="CO75" s="1236"/>
      <c r="CP75" s="1236"/>
      <c r="CQ75" s="1236"/>
      <c r="CR75" s="1236"/>
      <c r="CS75" s="1236"/>
      <c r="CT75" s="1236"/>
      <c r="CU75" s="1236"/>
      <c r="CV75" s="1236">
        <v>-0.3</v>
      </c>
      <c r="CW75" s="1236"/>
      <c r="CX75" s="1236"/>
      <c r="CY75" s="1236"/>
      <c r="CZ75" s="1236"/>
      <c r="DA75" s="1236"/>
      <c r="DB75" s="1236"/>
      <c r="DC75" s="1236"/>
    </row>
    <row r="76" spans="2:107">
      <c r="B76" s="12"/>
      <c r="G76" s="1251"/>
      <c r="H76" s="1251"/>
      <c r="I76" s="1246"/>
      <c r="J76" s="1246"/>
      <c r="K76" s="1252"/>
      <c r="L76" s="1252"/>
      <c r="M76" s="1252"/>
      <c r="N76" s="1252"/>
      <c r="AM76" s="21"/>
      <c r="AN76" s="1253"/>
      <c r="AO76" s="1253"/>
      <c r="AP76" s="1253"/>
      <c r="AQ76" s="1253"/>
      <c r="AR76" s="1253"/>
      <c r="AS76" s="1253"/>
      <c r="AT76" s="1253"/>
      <c r="AU76" s="1253"/>
      <c r="AV76" s="1253"/>
      <c r="AW76" s="1253"/>
      <c r="AX76" s="1253"/>
      <c r="AY76" s="1253"/>
      <c r="AZ76" s="1253"/>
      <c r="BA76" s="1253"/>
      <c r="BB76" s="1253"/>
      <c r="BC76" s="1253"/>
      <c r="BD76" s="1253"/>
      <c r="BE76" s="1253"/>
      <c r="BF76" s="1253"/>
      <c r="BG76" s="1253"/>
      <c r="BH76" s="1253"/>
      <c r="BI76" s="1253"/>
      <c r="BJ76" s="1253"/>
      <c r="BK76" s="1253"/>
      <c r="BL76" s="1253"/>
      <c r="BM76" s="1253"/>
      <c r="BN76" s="1253"/>
      <c r="BO76" s="1253"/>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c r="B77" s="12"/>
      <c r="G77" s="1246"/>
      <c r="H77" s="1246"/>
      <c r="I77" s="1246"/>
      <c r="J77" s="1246"/>
      <c r="K77" s="1256"/>
      <c r="L77" s="1256"/>
      <c r="M77" s="1256"/>
      <c r="N77" s="1256"/>
      <c r="AN77" s="1250" t="s">
        <v>12</v>
      </c>
      <c r="AO77" s="1250"/>
      <c r="AP77" s="1250"/>
      <c r="AQ77" s="1250"/>
      <c r="AR77" s="1250"/>
      <c r="AS77" s="1250"/>
      <c r="AT77" s="1250"/>
      <c r="AU77" s="1250"/>
      <c r="AV77" s="1250"/>
      <c r="AW77" s="1250"/>
      <c r="AX77" s="1250"/>
      <c r="AY77" s="1250"/>
      <c r="AZ77" s="1250"/>
      <c r="BA77" s="1250"/>
      <c r="BB77" s="1253" t="s">
        <v>10</v>
      </c>
      <c r="BC77" s="1253"/>
      <c r="BD77" s="1253"/>
      <c r="BE77" s="1253"/>
      <c r="BF77" s="1253"/>
      <c r="BG77" s="1253"/>
      <c r="BH77" s="1253"/>
      <c r="BI77" s="1253"/>
      <c r="BJ77" s="1253"/>
      <c r="BK77" s="1253"/>
      <c r="BL77" s="1253"/>
      <c r="BM77" s="1253"/>
      <c r="BN77" s="1253"/>
      <c r="BO77" s="1253"/>
      <c r="BP77" s="1236">
        <v>50.3</v>
      </c>
      <c r="BQ77" s="1236"/>
      <c r="BR77" s="1236"/>
      <c r="BS77" s="1236"/>
      <c r="BT77" s="1236"/>
      <c r="BU77" s="1236"/>
      <c r="BV77" s="1236"/>
      <c r="BW77" s="1236"/>
      <c r="BX77" s="1236">
        <v>45.9</v>
      </c>
      <c r="BY77" s="1236"/>
      <c r="BZ77" s="1236"/>
      <c r="CA77" s="1236"/>
      <c r="CB77" s="1236"/>
      <c r="CC77" s="1236"/>
      <c r="CD77" s="1236"/>
      <c r="CE77" s="1236"/>
      <c r="CF77" s="1236">
        <v>33.6</v>
      </c>
      <c r="CG77" s="1236"/>
      <c r="CH77" s="1236"/>
      <c r="CI77" s="1236"/>
      <c r="CJ77" s="1236"/>
      <c r="CK77" s="1236"/>
      <c r="CL77" s="1236"/>
      <c r="CM77" s="1236"/>
      <c r="CN77" s="1236">
        <v>32.5</v>
      </c>
      <c r="CO77" s="1236"/>
      <c r="CP77" s="1236"/>
      <c r="CQ77" s="1236"/>
      <c r="CR77" s="1236"/>
      <c r="CS77" s="1236"/>
      <c r="CT77" s="1236"/>
      <c r="CU77" s="1236"/>
      <c r="CV77" s="1236">
        <v>30.2</v>
      </c>
      <c r="CW77" s="1236"/>
      <c r="CX77" s="1236"/>
      <c r="CY77" s="1236"/>
      <c r="CZ77" s="1236"/>
      <c r="DA77" s="1236"/>
      <c r="DB77" s="1236"/>
      <c r="DC77" s="1236"/>
    </row>
    <row r="78" spans="2:107">
      <c r="B78" s="12"/>
      <c r="G78" s="1246"/>
      <c r="H78" s="1246"/>
      <c r="I78" s="1246"/>
      <c r="J78" s="1246"/>
      <c r="K78" s="1256"/>
      <c r="L78" s="1256"/>
      <c r="M78" s="1256"/>
      <c r="N78" s="1256"/>
      <c r="AN78" s="1250"/>
      <c r="AO78" s="1250"/>
      <c r="AP78" s="1250"/>
      <c r="AQ78" s="1250"/>
      <c r="AR78" s="1250"/>
      <c r="AS78" s="1250"/>
      <c r="AT78" s="1250"/>
      <c r="AU78" s="1250"/>
      <c r="AV78" s="1250"/>
      <c r="AW78" s="1250"/>
      <c r="AX78" s="1250"/>
      <c r="AY78" s="1250"/>
      <c r="AZ78" s="1250"/>
      <c r="BA78" s="1250"/>
      <c r="BB78" s="1253"/>
      <c r="BC78" s="1253"/>
      <c r="BD78" s="1253"/>
      <c r="BE78" s="1253"/>
      <c r="BF78" s="1253"/>
      <c r="BG78" s="1253"/>
      <c r="BH78" s="1253"/>
      <c r="BI78" s="1253"/>
      <c r="BJ78" s="1253"/>
      <c r="BK78" s="1253"/>
      <c r="BL78" s="1253"/>
      <c r="BM78" s="1253"/>
      <c r="BN78" s="1253"/>
      <c r="BO78" s="1253"/>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c r="B79" s="12"/>
      <c r="G79" s="1246"/>
      <c r="H79" s="1246"/>
      <c r="I79" s="1255"/>
      <c r="J79" s="1255"/>
      <c r="K79" s="1257"/>
      <c r="L79" s="1257"/>
      <c r="M79" s="1257"/>
      <c r="N79" s="1257"/>
      <c r="AN79" s="1250"/>
      <c r="AO79" s="1250"/>
      <c r="AP79" s="1250"/>
      <c r="AQ79" s="1250"/>
      <c r="AR79" s="1250"/>
      <c r="AS79" s="1250"/>
      <c r="AT79" s="1250"/>
      <c r="AU79" s="1250"/>
      <c r="AV79" s="1250"/>
      <c r="AW79" s="1250"/>
      <c r="AX79" s="1250"/>
      <c r="AY79" s="1250"/>
      <c r="AZ79" s="1250"/>
      <c r="BA79" s="1250"/>
      <c r="BB79" s="1253" t="s">
        <v>14</v>
      </c>
      <c r="BC79" s="1253"/>
      <c r="BD79" s="1253"/>
      <c r="BE79" s="1253"/>
      <c r="BF79" s="1253"/>
      <c r="BG79" s="1253"/>
      <c r="BH79" s="1253"/>
      <c r="BI79" s="1253"/>
      <c r="BJ79" s="1253"/>
      <c r="BK79" s="1253"/>
      <c r="BL79" s="1253"/>
      <c r="BM79" s="1253"/>
      <c r="BN79" s="1253"/>
      <c r="BO79" s="1253"/>
      <c r="BP79" s="1236">
        <v>9.6</v>
      </c>
      <c r="BQ79" s="1236"/>
      <c r="BR79" s="1236"/>
      <c r="BS79" s="1236"/>
      <c r="BT79" s="1236"/>
      <c r="BU79" s="1236"/>
      <c r="BV79" s="1236"/>
      <c r="BW79" s="1236"/>
      <c r="BX79" s="1236">
        <v>8.8000000000000007</v>
      </c>
      <c r="BY79" s="1236"/>
      <c r="BZ79" s="1236"/>
      <c r="CA79" s="1236"/>
      <c r="CB79" s="1236"/>
      <c r="CC79" s="1236"/>
      <c r="CD79" s="1236"/>
      <c r="CE79" s="1236"/>
      <c r="CF79" s="1236">
        <v>7</v>
      </c>
      <c r="CG79" s="1236"/>
      <c r="CH79" s="1236"/>
      <c r="CI79" s="1236"/>
      <c r="CJ79" s="1236"/>
      <c r="CK79" s="1236"/>
      <c r="CL79" s="1236"/>
      <c r="CM79" s="1236"/>
      <c r="CN79" s="1236">
        <v>8.1999999999999993</v>
      </c>
      <c r="CO79" s="1236"/>
      <c r="CP79" s="1236"/>
      <c r="CQ79" s="1236"/>
      <c r="CR79" s="1236"/>
      <c r="CS79" s="1236"/>
      <c r="CT79" s="1236"/>
      <c r="CU79" s="1236"/>
      <c r="CV79" s="1236">
        <v>8</v>
      </c>
      <c r="CW79" s="1236"/>
      <c r="CX79" s="1236"/>
      <c r="CY79" s="1236"/>
      <c r="CZ79" s="1236"/>
      <c r="DA79" s="1236"/>
      <c r="DB79" s="1236"/>
      <c r="DC79" s="1236"/>
    </row>
    <row r="80" spans="2:107">
      <c r="B80" s="12"/>
      <c r="G80" s="1246"/>
      <c r="H80" s="1246"/>
      <c r="I80" s="1255"/>
      <c r="J80" s="1255"/>
      <c r="K80" s="1257"/>
      <c r="L80" s="1257"/>
      <c r="M80" s="1257"/>
      <c r="N80" s="1257"/>
      <c r="AN80" s="1250"/>
      <c r="AO80" s="1250"/>
      <c r="AP80" s="1250"/>
      <c r="AQ80" s="1250"/>
      <c r="AR80" s="1250"/>
      <c r="AS80" s="1250"/>
      <c r="AT80" s="1250"/>
      <c r="AU80" s="1250"/>
      <c r="AV80" s="1250"/>
      <c r="AW80" s="1250"/>
      <c r="AX80" s="1250"/>
      <c r="AY80" s="1250"/>
      <c r="AZ80" s="1250"/>
      <c r="BA80" s="1250"/>
      <c r="BB80" s="1253"/>
      <c r="BC80" s="1253"/>
      <c r="BD80" s="1253"/>
      <c r="BE80" s="1253"/>
      <c r="BF80" s="1253"/>
      <c r="BG80" s="1253"/>
      <c r="BH80" s="1253"/>
      <c r="BI80" s="1253"/>
      <c r="BJ80" s="1253"/>
      <c r="BK80" s="1253"/>
      <c r="BL80" s="1253"/>
      <c r="BM80" s="1253"/>
      <c r="BN80" s="1253"/>
      <c r="BO80" s="1253"/>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iyqDh3t3rmSqBTWr9N54nysk1UtmPrWmLLEh5yF8DIcmtvSxXppi9GzLRZP0W8xtQMZ2liqCOvkFsOLXBYF2Q==" saltValue="FHQfZ8mflvPxArC7PRN/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1iy7zkxIMLYUQAWUTuWcGkpsiT2lhx31E3ojVrgULGxVfgjWc5UCKcR8HpxAQCDEfmrkkdJT/u605plUHA64Q==" saltValue="yigeTige0q6Ej+ieA+Bh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SC7UIGiGQX/LUx4dZ+YSGFxnMOvnOf2vYyCejISvEyoN+CZTBmPzm8r0d4Vg70ilT6wEauS4+gYsw/PI74DpQ==" saltValue="stNIVKNfthAGFiRQHg7I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1" t="s">
        <v>447</v>
      </c>
      <c r="DI1" s="732"/>
      <c r="DJ1" s="732"/>
      <c r="DK1" s="732"/>
      <c r="DL1" s="732"/>
      <c r="DM1" s="732"/>
      <c r="DN1" s="733"/>
      <c r="DO1" s="81"/>
      <c r="DP1" s="731" t="s">
        <v>112</v>
      </c>
      <c r="DQ1" s="732"/>
      <c r="DR1" s="732"/>
      <c r="DS1" s="732"/>
      <c r="DT1" s="732"/>
      <c r="DU1" s="732"/>
      <c r="DV1" s="732"/>
      <c r="DW1" s="732"/>
      <c r="DX1" s="732"/>
      <c r="DY1" s="732"/>
      <c r="DZ1" s="732"/>
      <c r="EA1" s="732"/>
      <c r="EB1" s="732"/>
      <c r="EC1" s="733"/>
      <c r="ED1" s="79"/>
      <c r="EE1" s="79"/>
      <c r="EF1" s="79"/>
      <c r="EG1" s="79"/>
      <c r="EH1" s="79"/>
      <c r="EI1" s="79"/>
      <c r="EJ1" s="79"/>
      <c r="EK1" s="79"/>
      <c r="EL1" s="79"/>
      <c r="EM1" s="79"/>
    </row>
    <row r="2" spans="2:143" ht="22.5" customHeight="1">
      <c r="B2" s="82" t="s">
        <v>113</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73" t="s">
        <v>114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115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116</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c r="B4" s="673" t="s">
        <v>19</v>
      </c>
      <c r="C4" s="674"/>
      <c r="D4" s="674"/>
      <c r="E4" s="674"/>
      <c r="F4" s="674"/>
      <c r="G4" s="674"/>
      <c r="H4" s="674"/>
      <c r="I4" s="674"/>
      <c r="J4" s="674"/>
      <c r="K4" s="674"/>
      <c r="L4" s="674"/>
      <c r="M4" s="674"/>
      <c r="N4" s="674"/>
      <c r="O4" s="674"/>
      <c r="P4" s="674"/>
      <c r="Q4" s="675"/>
      <c r="R4" s="673" t="s">
        <v>117</v>
      </c>
      <c r="S4" s="674"/>
      <c r="T4" s="674"/>
      <c r="U4" s="674"/>
      <c r="V4" s="674"/>
      <c r="W4" s="674"/>
      <c r="X4" s="674"/>
      <c r="Y4" s="675"/>
      <c r="Z4" s="673" t="s">
        <v>118</v>
      </c>
      <c r="AA4" s="674"/>
      <c r="AB4" s="674"/>
      <c r="AC4" s="675"/>
      <c r="AD4" s="673" t="s">
        <v>119</v>
      </c>
      <c r="AE4" s="674"/>
      <c r="AF4" s="674"/>
      <c r="AG4" s="674"/>
      <c r="AH4" s="674"/>
      <c r="AI4" s="674"/>
      <c r="AJ4" s="674"/>
      <c r="AK4" s="675"/>
      <c r="AL4" s="673" t="s">
        <v>118</v>
      </c>
      <c r="AM4" s="674"/>
      <c r="AN4" s="674"/>
      <c r="AO4" s="675"/>
      <c r="AP4" s="734" t="s">
        <v>120</v>
      </c>
      <c r="AQ4" s="734"/>
      <c r="AR4" s="734"/>
      <c r="AS4" s="734"/>
      <c r="AT4" s="734"/>
      <c r="AU4" s="734"/>
      <c r="AV4" s="734"/>
      <c r="AW4" s="734"/>
      <c r="AX4" s="734"/>
      <c r="AY4" s="734"/>
      <c r="AZ4" s="734"/>
      <c r="BA4" s="734"/>
      <c r="BB4" s="734"/>
      <c r="BC4" s="734"/>
      <c r="BD4" s="734"/>
      <c r="BE4" s="734"/>
      <c r="BF4" s="734"/>
      <c r="BG4" s="734" t="s">
        <v>121</v>
      </c>
      <c r="BH4" s="734"/>
      <c r="BI4" s="734"/>
      <c r="BJ4" s="734"/>
      <c r="BK4" s="734"/>
      <c r="BL4" s="734"/>
      <c r="BM4" s="734"/>
      <c r="BN4" s="734"/>
      <c r="BO4" s="734" t="s">
        <v>118</v>
      </c>
      <c r="BP4" s="734"/>
      <c r="BQ4" s="734"/>
      <c r="BR4" s="734"/>
      <c r="BS4" s="734" t="s">
        <v>122</v>
      </c>
      <c r="BT4" s="734"/>
      <c r="BU4" s="734"/>
      <c r="BV4" s="734"/>
      <c r="BW4" s="734"/>
      <c r="BX4" s="734"/>
      <c r="BY4" s="734"/>
      <c r="BZ4" s="734"/>
      <c r="CA4" s="734"/>
      <c r="CB4" s="734"/>
      <c r="CD4" s="716" t="s">
        <v>123</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c r="B5" s="698" t="s">
        <v>124</v>
      </c>
      <c r="C5" s="699"/>
      <c r="D5" s="699"/>
      <c r="E5" s="699"/>
      <c r="F5" s="699"/>
      <c r="G5" s="699"/>
      <c r="H5" s="699"/>
      <c r="I5" s="699"/>
      <c r="J5" s="699"/>
      <c r="K5" s="699"/>
      <c r="L5" s="699"/>
      <c r="M5" s="699"/>
      <c r="N5" s="699"/>
      <c r="O5" s="699"/>
      <c r="P5" s="699"/>
      <c r="Q5" s="700"/>
      <c r="R5" s="664">
        <v>10316853</v>
      </c>
      <c r="S5" s="665"/>
      <c r="T5" s="665"/>
      <c r="U5" s="665"/>
      <c r="V5" s="665"/>
      <c r="W5" s="665"/>
      <c r="X5" s="665"/>
      <c r="Y5" s="711"/>
      <c r="Z5" s="729">
        <v>35.200000000000003</v>
      </c>
      <c r="AA5" s="729"/>
      <c r="AB5" s="729"/>
      <c r="AC5" s="729"/>
      <c r="AD5" s="730">
        <v>9445473</v>
      </c>
      <c r="AE5" s="730"/>
      <c r="AF5" s="730"/>
      <c r="AG5" s="730"/>
      <c r="AH5" s="730"/>
      <c r="AI5" s="730"/>
      <c r="AJ5" s="730"/>
      <c r="AK5" s="730"/>
      <c r="AL5" s="712">
        <v>70</v>
      </c>
      <c r="AM5" s="681"/>
      <c r="AN5" s="681"/>
      <c r="AO5" s="713"/>
      <c r="AP5" s="698" t="s">
        <v>125</v>
      </c>
      <c r="AQ5" s="699"/>
      <c r="AR5" s="699"/>
      <c r="AS5" s="699"/>
      <c r="AT5" s="699"/>
      <c r="AU5" s="699"/>
      <c r="AV5" s="699"/>
      <c r="AW5" s="699"/>
      <c r="AX5" s="699"/>
      <c r="AY5" s="699"/>
      <c r="AZ5" s="699"/>
      <c r="BA5" s="699"/>
      <c r="BB5" s="699"/>
      <c r="BC5" s="699"/>
      <c r="BD5" s="699"/>
      <c r="BE5" s="699"/>
      <c r="BF5" s="700"/>
      <c r="BG5" s="605">
        <v>9445473</v>
      </c>
      <c r="BH5" s="606"/>
      <c r="BI5" s="606"/>
      <c r="BJ5" s="606"/>
      <c r="BK5" s="606"/>
      <c r="BL5" s="606"/>
      <c r="BM5" s="606"/>
      <c r="BN5" s="607"/>
      <c r="BO5" s="661">
        <v>91.6</v>
      </c>
      <c r="BP5" s="661"/>
      <c r="BQ5" s="661"/>
      <c r="BR5" s="661"/>
      <c r="BS5" s="662">
        <v>25460</v>
      </c>
      <c r="BT5" s="662"/>
      <c r="BU5" s="662"/>
      <c r="BV5" s="662"/>
      <c r="BW5" s="662"/>
      <c r="BX5" s="662"/>
      <c r="BY5" s="662"/>
      <c r="BZ5" s="662"/>
      <c r="CA5" s="662"/>
      <c r="CB5" s="703"/>
      <c r="CD5" s="716" t="s">
        <v>120</v>
      </c>
      <c r="CE5" s="717"/>
      <c r="CF5" s="717"/>
      <c r="CG5" s="717"/>
      <c r="CH5" s="717"/>
      <c r="CI5" s="717"/>
      <c r="CJ5" s="717"/>
      <c r="CK5" s="717"/>
      <c r="CL5" s="717"/>
      <c r="CM5" s="717"/>
      <c r="CN5" s="717"/>
      <c r="CO5" s="717"/>
      <c r="CP5" s="717"/>
      <c r="CQ5" s="718"/>
      <c r="CR5" s="716" t="s">
        <v>126</v>
      </c>
      <c r="CS5" s="717"/>
      <c r="CT5" s="717"/>
      <c r="CU5" s="717"/>
      <c r="CV5" s="717"/>
      <c r="CW5" s="717"/>
      <c r="CX5" s="717"/>
      <c r="CY5" s="718"/>
      <c r="CZ5" s="716" t="s">
        <v>118</v>
      </c>
      <c r="DA5" s="717"/>
      <c r="DB5" s="717"/>
      <c r="DC5" s="718"/>
      <c r="DD5" s="716" t="s">
        <v>127</v>
      </c>
      <c r="DE5" s="717"/>
      <c r="DF5" s="717"/>
      <c r="DG5" s="717"/>
      <c r="DH5" s="717"/>
      <c r="DI5" s="717"/>
      <c r="DJ5" s="717"/>
      <c r="DK5" s="717"/>
      <c r="DL5" s="717"/>
      <c r="DM5" s="717"/>
      <c r="DN5" s="717"/>
      <c r="DO5" s="717"/>
      <c r="DP5" s="718"/>
      <c r="DQ5" s="716" t="s">
        <v>128</v>
      </c>
      <c r="DR5" s="717"/>
      <c r="DS5" s="717"/>
      <c r="DT5" s="717"/>
      <c r="DU5" s="717"/>
      <c r="DV5" s="717"/>
      <c r="DW5" s="717"/>
      <c r="DX5" s="717"/>
      <c r="DY5" s="717"/>
      <c r="DZ5" s="717"/>
      <c r="EA5" s="717"/>
      <c r="EB5" s="717"/>
      <c r="EC5" s="718"/>
    </row>
    <row r="6" spans="2:143" ht="11.25" customHeight="1">
      <c r="B6" s="602" t="s">
        <v>448</v>
      </c>
      <c r="C6" s="603"/>
      <c r="D6" s="603"/>
      <c r="E6" s="603"/>
      <c r="F6" s="603"/>
      <c r="G6" s="603"/>
      <c r="H6" s="603"/>
      <c r="I6" s="603"/>
      <c r="J6" s="603"/>
      <c r="K6" s="603"/>
      <c r="L6" s="603"/>
      <c r="M6" s="603"/>
      <c r="N6" s="603"/>
      <c r="O6" s="603"/>
      <c r="P6" s="603"/>
      <c r="Q6" s="604"/>
      <c r="R6" s="605">
        <v>124256</v>
      </c>
      <c r="S6" s="606"/>
      <c r="T6" s="606"/>
      <c r="U6" s="606"/>
      <c r="V6" s="606"/>
      <c r="W6" s="606"/>
      <c r="X6" s="606"/>
      <c r="Y6" s="607"/>
      <c r="Z6" s="661">
        <v>0.4</v>
      </c>
      <c r="AA6" s="661"/>
      <c r="AB6" s="661"/>
      <c r="AC6" s="661"/>
      <c r="AD6" s="662">
        <v>124256</v>
      </c>
      <c r="AE6" s="662"/>
      <c r="AF6" s="662"/>
      <c r="AG6" s="662"/>
      <c r="AH6" s="662"/>
      <c r="AI6" s="662"/>
      <c r="AJ6" s="662"/>
      <c r="AK6" s="662"/>
      <c r="AL6" s="608">
        <v>0.9</v>
      </c>
      <c r="AM6" s="609"/>
      <c r="AN6" s="609"/>
      <c r="AO6" s="663"/>
      <c r="AP6" s="602" t="s">
        <v>449</v>
      </c>
      <c r="AQ6" s="603"/>
      <c r="AR6" s="603"/>
      <c r="AS6" s="603"/>
      <c r="AT6" s="603"/>
      <c r="AU6" s="603"/>
      <c r="AV6" s="603"/>
      <c r="AW6" s="603"/>
      <c r="AX6" s="603"/>
      <c r="AY6" s="603"/>
      <c r="AZ6" s="603"/>
      <c r="BA6" s="603"/>
      <c r="BB6" s="603"/>
      <c r="BC6" s="603"/>
      <c r="BD6" s="603"/>
      <c r="BE6" s="603"/>
      <c r="BF6" s="604"/>
      <c r="BG6" s="605">
        <v>9445473</v>
      </c>
      <c r="BH6" s="606"/>
      <c r="BI6" s="606"/>
      <c r="BJ6" s="606"/>
      <c r="BK6" s="606"/>
      <c r="BL6" s="606"/>
      <c r="BM6" s="606"/>
      <c r="BN6" s="607"/>
      <c r="BO6" s="661">
        <v>91.6</v>
      </c>
      <c r="BP6" s="661"/>
      <c r="BQ6" s="661"/>
      <c r="BR6" s="661"/>
      <c r="BS6" s="662">
        <v>25460</v>
      </c>
      <c r="BT6" s="662"/>
      <c r="BU6" s="662"/>
      <c r="BV6" s="662"/>
      <c r="BW6" s="662"/>
      <c r="BX6" s="662"/>
      <c r="BY6" s="662"/>
      <c r="BZ6" s="662"/>
      <c r="CA6" s="662"/>
      <c r="CB6" s="703"/>
      <c r="CD6" s="670" t="s">
        <v>129</v>
      </c>
      <c r="CE6" s="671"/>
      <c r="CF6" s="671"/>
      <c r="CG6" s="671"/>
      <c r="CH6" s="671"/>
      <c r="CI6" s="671"/>
      <c r="CJ6" s="671"/>
      <c r="CK6" s="671"/>
      <c r="CL6" s="671"/>
      <c r="CM6" s="671"/>
      <c r="CN6" s="671"/>
      <c r="CO6" s="671"/>
      <c r="CP6" s="671"/>
      <c r="CQ6" s="672"/>
      <c r="CR6" s="605">
        <v>270464</v>
      </c>
      <c r="CS6" s="606"/>
      <c r="CT6" s="606"/>
      <c r="CU6" s="606"/>
      <c r="CV6" s="606"/>
      <c r="CW6" s="606"/>
      <c r="CX6" s="606"/>
      <c r="CY6" s="607"/>
      <c r="CZ6" s="712">
        <v>0.9</v>
      </c>
      <c r="DA6" s="681"/>
      <c r="DB6" s="681"/>
      <c r="DC6" s="715"/>
      <c r="DD6" s="593" t="s">
        <v>440</v>
      </c>
      <c r="DE6" s="606"/>
      <c r="DF6" s="606"/>
      <c r="DG6" s="606"/>
      <c r="DH6" s="606"/>
      <c r="DI6" s="606"/>
      <c r="DJ6" s="606"/>
      <c r="DK6" s="606"/>
      <c r="DL6" s="606"/>
      <c r="DM6" s="606"/>
      <c r="DN6" s="606"/>
      <c r="DO6" s="606"/>
      <c r="DP6" s="607"/>
      <c r="DQ6" s="593">
        <v>270464</v>
      </c>
      <c r="DR6" s="606"/>
      <c r="DS6" s="606"/>
      <c r="DT6" s="606"/>
      <c r="DU6" s="606"/>
      <c r="DV6" s="606"/>
      <c r="DW6" s="606"/>
      <c r="DX6" s="606"/>
      <c r="DY6" s="606"/>
      <c r="DZ6" s="606"/>
      <c r="EA6" s="606"/>
      <c r="EB6" s="606"/>
      <c r="EC6" s="642"/>
    </row>
    <row r="7" spans="2:143" ht="11.25" customHeight="1">
      <c r="B7" s="602" t="s">
        <v>130</v>
      </c>
      <c r="C7" s="603"/>
      <c r="D7" s="603"/>
      <c r="E7" s="603"/>
      <c r="F7" s="603"/>
      <c r="G7" s="603"/>
      <c r="H7" s="603"/>
      <c r="I7" s="603"/>
      <c r="J7" s="603"/>
      <c r="K7" s="603"/>
      <c r="L7" s="603"/>
      <c r="M7" s="603"/>
      <c r="N7" s="603"/>
      <c r="O7" s="603"/>
      <c r="P7" s="603"/>
      <c r="Q7" s="604"/>
      <c r="R7" s="605">
        <v>15522</v>
      </c>
      <c r="S7" s="606"/>
      <c r="T7" s="606"/>
      <c r="U7" s="606"/>
      <c r="V7" s="606"/>
      <c r="W7" s="606"/>
      <c r="X7" s="606"/>
      <c r="Y7" s="607"/>
      <c r="Z7" s="661">
        <v>0.1</v>
      </c>
      <c r="AA7" s="661"/>
      <c r="AB7" s="661"/>
      <c r="AC7" s="661"/>
      <c r="AD7" s="662">
        <v>15522</v>
      </c>
      <c r="AE7" s="662"/>
      <c r="AF7" s="662"/>
      <c r="AG7" s="662"/>
      <c r="AH7" s="662"/>
      <c r="AI7" s="662"/>
      <c r="AJ7" s="662"/>
      <c r="AK7" s="662"/>
      <c r="AL7" s="608">
        <v>0.1</v>
      </c>
      <c r="AM7" s="609"/>
      <c r="AN7" s="609"/>
      <c r="AO7" s="663"/>
      <c r="AP7" s="602" t="s">
        <v>450</v>
      </c>
      <c r="AQ7" s="603"/>
      <c r="AR7" s="603"/>
      <c r="AS7" s="603"/>
      <c r="AT7" s="603"/>
      <c r="AU7" s="603"/>
      <c r="AV7" s="603"/>
      <c r="AW7" s="603"/>
      <c r="AX7" s="603"/>
      <c r="AY7" s="603"/>
      <c r="AZ7" s="603"/>
      <c r="BA7" s="603"/>
      <c r="BB7" s="603"/>
      <c r="BC7" s="603"/>
      <c r="BD7" s="603"/>
      <c r="BE7" s="603"/>
      <c r="BF7" s="604"/>
      <c r="BG7" s="605">
        <v>4227146</v>
      </c>
      <c r="BH7" s="606"/>
      <c r="BI7" s="606"/>
      <c r="BJ7" s="606"/>
      <c r="BK7" s="606"/>
      <c r="BL7" s="606"/>
      <c r="BM7" s="606"/>
      <c r="BN7" s="607"/>
      <c r="BO7" s="661">
        <v>41</v>
      </c>
      <c r="BP7" s="661"/>
      <c r="BQ7" s="661"/>
      <c r="BR7" s="661"/>
      <c r="BS7" s="662">
        <v>25460</v>
      </c>
      <c r="BT7" s="662"/>
      <c r="BU7" s="662"/>
      <c r="BV7" s="662"/>
      <c r="BW7" s="662"/>
      <c r="BX7" s="662"/>
      <c r="BY7" s="662"/>
      <c r="BZ7" s="662"/>
      <c r="CA7" s="662"/>
      <c r="CB7" s="703"/>
      <c r="CD7" s="643" t="s">
        <v>131</v>
      </c>
      <c r="CE7" s="640"/>
      <c r="CF7" s="640"/>
      <c r="CG7" s="640"/>
      <c r="CH7" s="640"/>
      <c r="CI7" s="640"/>
      <c r="CJ7" s="640"/>
      <c r="CK7" s="640"/>
      <c r="CL7" s="640"/>
      <c r="CM7" s="640"/>
      <c r="CN7" s="640"/>
      <c r="CO7" s="640"/>
      <c r="CP7" s="640"/>
      <c r="CQ7" s="641"/>
      <c r="CR7" s="605">
        <v>2985866</v>
      </c>
      <c r="CS7" s="606"/>
      <c r="CT7" s="606"/>
      <c r="CU7" s="606"/>
      <c r="CV7" s="606"/>
      <c r="CW7" s="606"/>
      <c r="CX7" s="606"/>
      <c r="CY7" s="607"/>
      <c r="CZ7" s="661">
        <v>10.4</v>
      </c>
      <c r="DA7" s="661"/>
      <c r="DB7" s="661"/>
      <c r="DC7" s="661"/>
      <c r="DD7" s="593">
        <v>43357</v>
      </c>
      <c r="DE7" s="606"/>
      <c r="DF7" s="606"/>
      <c r="DG7" s="606"/>
      <c r="DH7" s="606"/>
      <c r="DI7" s="606"/>
      <c r="DJ7" s="606"/>
      <c r="DK7" s="606"/>
      <c r="DL7" s="606"/>
      <c r="DM7" s="606"/>
      <c r="DN7" s="606"/>
      <c r="DO7" s="606"/>
      <c r="DP7" s="607"/>
      <c r="DQ7" s="593">
        <v>2727583</v>
      </c>
      <c r="DR7" s="606"/>
      <c r="DS7" s="606"/>
      <c r="DT7" s="606"/>
      <c r="DU7" s="606"/>
      <c r="DV7" s="606"/>
      <c r="DW7" s="606"/>
      <c r="DX7" s="606"/>
      <c r="DY7" s="606"/>
      <c r="DZ7" s="606"/>
      <c r="EA7" s="606"/>
      <c r="EB7" s="606"/>
      <c r="EC7" s="642"/>
    </row>
    <row r="8" spans="2:143" ht="11.25" customHeight="1">
      <c r="B8" s="602" t="s">
        <v>132</v>
      </c>
      <c r="C8" s="603"/>
      <c r="D8" s="603"/>
      <c r="E8" s="603"/>
      <c r="F8" s="603"/>
      <c r="G8" s="603"/>
      <c r="H8" s="603"/>
      <c r="I8" s="603"/>
      <c r="J8" s="603"/>
      <c r="K8" s="603"/>
      <c r="L8" s="603"/>
      <c r="M8" s="603"/>
      <c r="N8" s="603"/>
      <c r="O8" s="603"/>
      <c r="P8" s="603"/>
      <c r="Q8" s="604"/>
      <c r="R8" s="605">
        <v>63870</v>
      </c>
      <c r="S8" s="606"/>
      <c r="T8" s="606"/>
      <c r="U8" s="606"/>
      <c r="V8" s="606"/>
      <c r="W8" s="606"/>
      <c r="X8" s="606"/>
      <c r="Y8" s="607"/>
      <c r="Z8" s="661">
        <v>0.2</v>
      </c>
      <c r="AA8" s="661"/>
      <c r="AB8" s="661"/>
      <c r="AC8" s="661"/>
      <c r="AD8" s="662">
        <v>63870</v>
      </c>
      <c r="AE8" s="662"/>
      <c r="AF8" s="662"/>
      <c r="AG8" s="662"/>
      <c r="AH8" s="662"/>
      <c r="AI8" s="662"/>
      <c r="AJ8" s="662"/>
      <c r="AK8" s="662"/>
      <c r="AL8" s="608">
        <v>0.5</v>
      </c>
      <c r="AM8" s="609"/>
      <c r="AN8" s="609"/>
      <c r="AO8" s="663"/>
      <c r="AP8" s="602" t="s">
        <v>133</v>
      </c>
      <c r="AQ8" s="603"/>
      <c r="AR8" s="603"/>
      <c r="AS8" s="603"/>
      <c r="AT8" s="603"/>
      <c r="AU8" s="603"/>
      <c r="AV8" s="603"/>
      <c r="AW8" s="603"/>
      <c r="AX8" s="603"/>
      <c r="AY8" s="603"/>
      <c r="AZ8" s="603"/>
      <c r="BA8" s="603"/>
      <c r="BB8" s="603"/>
      <c r="BC8" s="603"/>
      <c r="BD8" s="603"/>
      <c r="BE8" s="603"/>
      <c r="BF8" s="604"/>
      <c r="BG8" s="605">
        <v>115578</v>
      </c>
      <c r="BH8" s="606"/>
      <c r="BI8" s="606"/>
      <c r="BJ8" s="606"/>
      <c r="BK8" s="606"/>
      <c r="BL8" s="606"/>
      <c r="BM8" s="606"/>
      <c r="BN8" s="607"/>
      <c r="BO8" s="661">
        <v>1.1000000000000001</v>
      </c>
      <c r="BP8" s="661"/>
      <c r="BQ8" s="661"/>
      <c r="BR8" s="661"/>
      <c r="BS8" s="593" t="s">
        <v>45</v>
      </c>
      <c r="BT8" s="606"/>
      <c r="BU8" s="606"/>
      <c r="BV8" s="606"/>
      <c r="BW8" s="606"/>
      <c r="BX8" s="606"/>
      <c r="BY8" s="606"/>
      <c r="BZ8" s="606"/>
      <c r="CA8" s="606"/>
      <c r="CB8" s="642"/>
      <c r="CD8" s="643" t="s">
        <v>134</v>
      </c>
      <c r="CE8" s="640"/>
      <c r="CF8" s="640"/>
      <c r="CG8" s="640"/>
      <c r="CH8" s="640"/>
      <c r="CI8" s="640"/>
      <c r="CJ8" s="640"/>
      <c r="CK8" s="640"/>
      <c r="CL8" s="640"/>
      <c r="CM8" s="640"/>
      <c r="CN8" s="640"/>
      <c r="CO8" s="640"/>
      <c r="CP8" s="640"/>
      <c r="CQ8" s="641"/>
      <c r="CR8" s="605">
        <v>14872808</v>
      </c>
      <c r="CS8" s="606"/>
      <c r="CT8" s="606"/>
      <c r="CU8" s="606"/>
      <c r="CV8" s="606"/>
      <c r="CW8" s="606"/>
      <c r="CX8" s="606"/>
      <c r="CY8" s="607"/>
      <c r="CZ8" s="661">
        <v>52</v>
      </c>
      <c r="DA8" s="661"/>
      <c r="DB8" s="661"/>
      <c r="DC8" s="661"/>
      <c r="DD8" s="593">
        <v>25249</v>
      </c>
      <c r="DE8" s="606"/>
      <c r="DF8" s="606"/>
      <c r="DG8" s="606"/>
      <c r="DH8" s="606"/>
      <c r="DI8" s="606"/>
      <c r="DJ8" s="606"/>
      <c r="DK8" s="606"/>
      <c r="DL8" s="606"/>
      <c r="DM8" s="606"/>
      <c r="DN8" s="606"/>
      <c r="DO8" s="606"/>
      <c r="DP8" s="607"/>
      <c r="DQ8" s="593">
        <v>6510366</v>
      </c>
      <c r="DR8" s="606"/>
      <c r="DS8" s="606"/>
      <c r="DT8" s="606"/>
      <c r="DU8" s="606"/>
      <c r="DV8" s="606"/>
      <c r="DW8" s="606"/>
      <c r="DX8" s="606"/>
      <c r="DY8" s="606"/>
      <c r="DZ8" s="606"/>
      <c r="EA8" s="606"/>
      <c r="EB8" s="606"/>
      <c r="EC8" s="642"/>
    </row>
    <row r="9" spans="2:143" ht="11.25" customHeight="1">
      <c r="B9" s="602" t="s">
        <v>135</v>
      </c>
      <c r="C9" s="603"/>
      <c r="D9" s="603"/>
      <c r="E9" s="603"/>
      <c r="F9" s="603"/>
      <c r="G9" s="603"/>
      <c r="H9" s="603"/>
      <c r="I9" s="603"/>
      <c r="J9" s="603"/>
      <c r="K9" s="603"/>
      <c r="L9" s="603"/>
      <c r="M9" s="603"/>
      <c r="N9" s="603"/>
      <c r="O9" s="603"/>
      <c r="P9" s="603"/>
      <c r="Q9" s="604"/>
      <c r="R9" s="605">
        <v>63891</v>
      </c>
      <c r="S9" s="606"/>
      <c r="T9" s="606"/>
      <c r="U9" s="606"/>
      <c r="V9" s="606"/>
      <c r="W9" s="606"/>
      <c r="X9" s="606"/>
      <c r="Y9" s="607"/>
      <c r="Z9" s="661">
        <v>0.2</v>
      </c>
      <c r="AA9" s="661"/>
      <c r="AB9" s="661"/>
      <c r="AC9" s="661"/>
      <c r="AD9" s="662">
        <v>63891</v>
      </c>
      <c r="AE9" s="662"/>
      <c r="AF9" s="662"/>
      <c r="AG9" s="662"/>
      <c r="AH9" s="662"/>
      <c r="AI9" s="662"/>
      <c r="AJ9" s="662"/>
      <c r="AK9" s="662"/>
      <c r="AL9" s="608">
        <v>0.5</v>
      </c>
      <c r="AM9" s="609"/>
      <c r="AN9" s="609"/>
      <c r="AO9" s="663"/>
      <c r="AP9" s="602" t="s">
        <v>136</v>
      </c>
      <c r="AQ9" s="603"/>
      <c r="AR9" s="603"/>
      <c r="AS9" s="603"/>
      <c r="AT9" s="603"/>
      <c r="AU9" s="603"/>
      <c r="AV9" s="603"/>
      <c r="AW9" s="603"/>
      <c r="AX9" s="603"/>
      <c r="AY9" s="603"/>
      <c r="AZ9" s="603"/>
      <c r="BA9" s="603"/>
      <c r="BB9" s="603"/>
      <c r="BC9" s="603"/>
      <c r="BD9" s="603"/>
      <c r="BE9" s="603"/>
      <c r="BF9" s="604"/>
      <c r="BG9" s="605">
        <v>3595353</v>
      </c>
      <c r="BH9" s="606"/>
      <c r="BI9" s="606"/>
      <c r="BJ9" s="606"/>
      <c r="BK9" s="606"/>
      <c r="BL9" s="606"/>
      <c r="BM9" s="606"/>
      <c r="BN9" s="607"/>
      <c r="BO9" s="661">
        <v>34.799999999999997</v>
      </c>
      <c r="BP9" s="661"/>
      <c r="BQ9" s="661"/>
      <c r="BR9" s="661"/>
      <c r="BS9" s="593" t="s">
        <v>45</v>
      </c>
      <c r="BT9" s="606"/>
      <c r="BU9" s="606"/>
      <c r="BV9" s="606"/>
      <c r="BW9" s="606"/>
      <c r="BX9" s="606"/>
      <c r="BY9" s="606"/>
      <c r="BZ9" s="606"/>
      <c r="CA9" s="606"/>
      <c r="CB9" s="642"/>
      <c r="CD9" s="643" t="s">
        <v>137</v>
      </c>
      <c r="CE9" s="640"/>
      <c r="CF9" s="640"/>
      <c r="CG9" s="640"/>
      <c r="CH9" s="640"/>
      <c r="CI9" s="640"/>
      <c r="CJ9" s="640"/>
      <c r="CK9" s="640"/>
      <c r="CL9" s="640"/>
      <c r="CM9" s="640"/>
      <c r="CN9" s="640"/>
      <c r="CO9" s="640"/>
      <c r="CP9" s="640"/>
      <c r="CQ9" s="641"/>
      <c r="CR9" s="605">
        <v>1919638</v>
      </c>
      <c r="CS9" s="606"/>
      <c r="CT9" s="606"/>
      <c r="CU9" s="606"/>
      <c r="CV9" s="606"/>
      <c r="CW9" s="606"/>
      <c r="CX9" s="606"/>
      <c r="CY9" s="607"/>
      <c r="CZ9" s="661">
        <v>6.7</v>
      </c>
      <c r="DA9" s="661"/>
      <c r="DB9" s="661"/>
      <c r="DC9" s="661"/>
      <c r="DD9" s="593" t="s">
        <v>45</v>
      </c>
      <c r="DE9" s="606"/>
      <c r="DF9" s="606"/>
      <c r="DG9" s="606"/>
      <c r="DH9" s="606"/>
      <c r="DI9" s="606"/>
      <c r="DJ9" s="606"/>
      <c r="DK9" s="606"/>
      <c r="DL9" s="606"/>
      <c r="DM9" s="606"/>
      <c r="DN9" s="606"/>
      <c r="DO9" s="606"/>
      <c r="DP9" s="607"/>
      <c r="DQ9" s="593">
        <v>1502166</v>
      </c>
      <c r="DR9" s="606"/>
      <c r="DS9" s="606"/>
      <c r="DT9" s="606"/>
      <c r="DU9" s="606"/>
      <c r="DV9" s="606"/>
      <c r="DW9" s="606"/>
      <c r="DX9" s="606"/>
      <c r="DY9" s="606"/>
      <c r="DZ9" s="606"/>
      <c r="EA9" s="606"/>
      <c r="EB9" s="606"/>
      <c r="EC9" s="642"/>
    </row>
    <row r="10" spans="2:143" ht="11.25" customHeight="1">
      <c r="B10" s="602" t="s">
        <v>451</v>
      </c>
      <c r="C10" s="603"/>
      <c r="D10" s="603"/>
      <c r="E10" s="603"/>
      <c r="F10" s="603"/>
      <c r="G10" s="603"/>
      <c r="H10" s="603"/>
      <c r="I10" s="603"/>
      <c r="J10" s="603"/>
      <c r="K10" s="603"/>
      <c r="L10" s="603"/>
      <c r="M10" s="603"/>
      <c r="N10" s="603"/>
      <c r="O10" s="603"/>
      <c r="P10" s="603"/>
      <c r="Q10" s="604"/>
      <c r="R10" s="605" t="s">
        <v>45</v>
      </c>
      <c r="S10" s="606"/>
      <c r="T10" s="606"/>
      <c r="U10" s="606"/>
      <c r="V10" s="606"/>
      <c r="W10" s="606"/>
      <c r="X10" s="606"/>
      <c r="Y10" s="607"/>
      <c r="Z10" s="661" t="s">
        <v>51</v>
      </c>
      <c r="AA10" s="661"/>
      <c r="AB10" s="661"/>
      <c r="AC10" s="661"/>
      <c r="AD10" s="662" t="s">
        <v>51</v>
      </c>
      <c r="AE10" s="662"/>
      <c r="AF10" s="662"/>
      <c r="AG10" s="662"/>
      <c r="AH10" s="662"/>
      <c r="AI10" s="662"/>
      <c r="AJ10" s="662"/>
      <c r="AK10" s="662"/>
      <c r="AL10" s="608" t="s">
        <v>51</v>
      </c>
      <c r="AM10" s="609"/>
      <c r="AN10" s="609"/>
      <c r="AO10" s="663"/>
      <c r="AP10" s="602" t="s">
        <v>452</v>
      </c>
      <c r="AQ10" s="603"/>
      <c r="AR10" s="603"/>
      <c r="AS10" s="603"/>
      <c r="AT10" s="603"/>
      <c r="AU10" s="603"/>
      <c r="AV10" s="603"/>
      <c r="AW10" s="603"/>
      <c r="AX10" s="603"/>
      <c r="AY10" s="603"/>
      <c r="AZ10" s="603"/>
      <c r="BA10" s="603"/>
      <c r="BB10" s="603"/>
      <c r="BC10" s="603"/>
      <c r="BD10" s="603"/>
      <c r="BE10" s="603"/>
      <c r="BF10" s="604"/>
      <c r="BG10" s="605">
        <v>202376</v>
      </c>
      <c r="BH10" s="606"/>
      <c r="BI10" s="606"/>
      <c r="BJ10" s="606"/>
      <c r="BK10" s="606"/>
      <c r="BL10" s="606"/>
      <c r="BM10" s="606"/>
      <c r="BN10" s="607"/>
      <c r="BO10" s="661">
        <v>2</v>
      </c>
      <c r="BP10" s="661"/>
      <c r="BQ10" s="661"/>
      <c r="BR10" s="661"/>
      <c r="BS10" s="593" t="s">
        <v>440</v>
      </c>
      <c r="BT10" s="606"/>
      <c r="BU10" s="606"/>
      <c r="BV10" s="606"/>
      <c r="BW10" s="606"/>
      <c r="BX10" s="606"/>
      <c r="BY10" s="606"/>
      <c r="BZ10" s="606"/>
      <c r="CA10" s="606"/>
      <c r="CB10" s="642"/>
      <c r="CD10" s="643" t="s">
        <v>138</v>
      </c>
      <c r="CE10" s="640"/>
      <c r="CF10" s="640"/>
      <c r="CG10" s="640"/>
      <c r="CH10" s="640"/>
      <c r="CI10" s="640"/>
      <c r="CJ10" s="640"/>
      <c r="CK10" s="640"/>
      <c r="CL10" s="640"/>
      <c r="CM10" s="640"/>
      <c r="CN10" s="640"/>
      <c r="CO10" s="640"/>
      <c r="CP10" s="640"/>
      <c r="CQ10" s="641"/>
      <c r="CR10" s="605">
        <v>57619</v>
      </c>
      <c r="CS10" s="606"/>
      <c r="CT10" s="606"/>
      <c r="CU10" s="606"/>
      <c r="CV10" s="606"/>
      <c r="CW10" s="606"/>
      <c r="CX10" s="606"/>
      <c r="CY10" s="607"/>
      <c r="CZ10" s="661">
        <v>0.2</v>
      </c>
      <c r="DA10" s="661"/>
      <c r="DB10" s="661"/>
      <c r="DC10" s="661"/>
      <c r="DD10" s="593" t="s">
        <v>45</v>
      </c>
      <c r="DE10" s="606"/>
      <c r="DF10" s="606"/>
      <c r="DG10" s="606"/>
      <c r="DH10" s="606"/>
      <c r="DI10" s="606"/>
      <c r="DJ10" s="606"/>
      <c r="DK10" s="606"/>
      <c r="DL10" s="606"/>
      <c r="DM10" s="606"/>
      <c r="DN10" s="606"/>
      <c r="DO10" s="606"/>
      <c r="DP10" s="607"/>
      <c r="DQ10" s="593">
        <v>33974</v>
      </c>
      <c r="DR10" s="606"/>
      <c r="DS10" s="606"/>
      <c r="DT10" s="606"/>
      <c r="DU10" s="606"/>
      <c r="DV10" s="606"/>
      <c r="DW10" s="606"/>
      <c r="DX10" s="606"/>
      <c r="DY10" s="606"/>
      <c r="DZ10" s="606"/>
      <c r="EA10" s="606"/>
      <c r="EB10" s="606"/>
      <c r="EC10" s="642"/>
    </row>
    <row r="11" spans="2:143" ht="11.25" customHeight="1">
      <c r="B11" s="602" t="s">
        <v>453</v>
      </c>
      <c r="C11" s="603"/>
      <c r="D11" s="603"/>
      <c r="E11" s="603"/>
      <c r="F11" s="603"/>
      <c r="G11" s="603"/>
      <c r="H11" s="603"/>
      <c r="I11" s="603"/>
      <c r="J11" s="603"/>
      <c r="K11" s="603"/>
      <c r="L11" s="603"/>
      <c r="M11" s="603"/>
      <c r="N11" s="603"/>
      <c r="O11" s="603"/>
      <c r="P11" s="603"/>
      <c r="Q11" s="604"/>
      <c r="R11" s="605" t="s">
        <v>45</v>
      </c>
      <c r="S11" s="606"/>
      <c r="T11" s="606"/>
      <c r="U11" s="606"/>
      <c r="V11" s="606"/>
      <c r="W11" s="606"/>
      <c r="X11" s="606"/>
      <c r="Y11" s="607"/>
      <c r="Z11" s="661" t="s">
        <v>45</v>
      </c>
      <c r="AA11" s="661"/>
      <c r="AB11" s="661"/>
      <c r="AC11" s="661"/>
      <c r="AD11" s="662" t="s">
        <v>45</v>
      </c>
      <c r="AE11" s="662"/>
      <c r="AF11" s="662"/>
      <c r="AG11" s="662"/>
      <c r="AH11" s="662"/>
      <c r="AI11" s="662"/>
      <c r="AJ11" s="662"/>
      <c r="AK11" s="662"/>
      <c r="AL11" s="608" t="s">
        <v>51</v>
      </c>
      <c r="AM11" s="609"/>
      <c r="AN11" s="609"/>
      <c r="AO11" s="663"/>
      <c r="AP11" s="602" t="s">
        <v>454</v>
      </c>
      <c r="AQ11" s="603"/>
      <c r="AR11" s="603"/>
      <c r="AS11" s="603"/>
      <c r="AT11" s="603"/>
      <c r="AU11" s="603"/>
      <c r="AV11" s="603"/>
      <c r="AW11" s="603"/>
      <c r="AX11" s="603"/>
      <c r="AY11" s="603"/>
      <c r="AZ11" s="603"/>
      <c r="BA11" s="603"/>
      <c r="BB11" s="603"/>
      <c r="BC11" s="603"/>
      <c r="BD11" s="603"/>
      <c r="BE11" s="603"/>
      <c r="BF11" s="604"/>
      <c r="BG11" s="605">
        <v>313839</v>
      </c>
      <c r="BH11" s="606"/>
      <c r="BI11" s="606"/>
      <c r="BJ11" s="606"/>
      <c r="BK11" s="606"/>
      <c r="BL11" s="606"/>
      <c r="BM11" s="606"/>
      <c r="BN11" s="607"/>
      <c r="BO11" s="661">
        <v>3</v>
      </c>
      <c r="BP11" s="661"/>
      <c r="BQ11" s="661"/>
      <c r="BR11" s="661"/>
      <c r="BS11" s="593">
        <v>25460</v>
      </c>
      <c r="BT11" s="606"/>
      <c r="BU11" s="606"/>
      <c r="BV11" s="606"/>
      <c r="BW11" s="606"/>
      <c r="BX11" s="606"/>
      <c r="BY11" s="606"/>
      <c r="BZ11" s="606"/>
      <c r="CA11" s="606"/>
      <c r="CB11" s="642"/>
      <c r="CD11" s="643" t="s">
        <v>139</v>
      </c>
      <c r="CE11" s="640"/>
      <c r="CF11" s="640"/>
      <c r="CG11" s="640"/>
      <c r="CH11" s="640"/>
      <c r="CI11" s="640"/>
      <c r="CJ11" s="640"/>
      <c r="CK11" s="640"/>
      <c r="CL11" s="640"/>
      <c r="CM11" s="640"/>
      <c r="CN11" s="640"/>
      <c r="CO11" s="640"/>
      <c r="CP11" s="640"/>
      <c r="CQ11" s="641"/>
      <c r="CR11" s="605">
        <v>56812</v>
      </c>
      <c r="CS11" s="606"/>
      <c r="CT11" s="606"/>
      <c r="CU11" s="606"/>
      <c r="CV11" s="606"/>
      <c r="CW11" s="606"/>
      <c r="CX11" s="606"/>
      <c r="CY11" s="607"/>
      <c r="CZ11" s="661">
        <v>0.2</v>
      </c>
      <c r="DA11" s="661"/>
      <c r="DB11" s="661"/>
      <c r="DC11" s="661"/>
      <c r="DD11" s="593">
        <v>18382</v>
      </c>
      <c r="DE11" s="606"/>
      <c r="DF11" s="606"/>
      <c r="DG11" s="606"/>
      <c r="DH11" s="606"/>
      <c r="DI11" s="606"/>
      <c r="DJ11" s="606"/>
      <c r="DK11" s="606"/>
      <c r="DL11" s="606"/>
      <c r="DM11" s="606"/>
      <c r="DN11" s="606"/>
      <c r="DO11" s="606"/>
      <c r="DP11" s="607"/>
      <c r="DQ11" s="593">
        <v>39222</v>
      </c>
      <c r="DR11" s="606"/>
      <c r="DS11" s="606"/>
      <c r="DT11" s="606"/>
      <c r="DU11" s="606"/>
      <c r="DV11" s="606"/>
      <c r="DW11" s="606"/>
      <c r="DX11" s="606"/>
      <c r="DY11" s="606"/>
      <c r="DZ11" s="606"/>
      <c r="EA11" s="606"/>
      <c r="EB11" s="606"/>
      <c r="EC11" s="642"/>
    </row>
    <row r="12" spans="2:143" ht="11.25" customHeight="1">
      <c r="B12" s="602" t="s">
        <v>140</v>
      </c>
      <c r="C12" s="603"/>
      <c r="D12" s="603"/>
      <c r="E12" s="603"/>
      <c r="F12" s="603"/>
      <c r="G12" s="603"/>
      <c r="H12" s="603"/>
      <c r="I12" s="603"/>
      <c r="J12" s="603"/>
      <c r="K12" s="603"/>
      <c r="L12" s="603"/>
      <c r="M12" s="603"/>
      <c r="N12" s="603"/>
      <c r="O12" s="603"/>
      <c r="P12" s="603"/>
      <c r="Q12" s="604"/>
      <c r="R12" s="605">
        <v>1473247</v>
      </c>
      <c r="S12" s="606"/>
      <c r="T12" s="606"/>
      <c r="U12" s="606"/>
      <c r="V12" s="606"/>
      <c r="W12" s="606"/>
      <c r="X12" s="606"/>
      <c r="Y12" s="607"/>
      <c r="Z12" s="661">
        <v>5</v>
      </c>
      <c r="AA12" s="661"/>
      <c r="AB12" s="661"/>
      <c r="AC12" s="661"/>
      <c r="AD12" s="662">
        <v>1473247</v>
      </c>
      <c r="AE12" s="662"/>
      <c r="AF12" s="662"/>
      <c r="AG12" s="662"/>
      <c r="AH12" s="662"/>
      <c r="AI12" s="662"/>
      <c r="AJ12" s="662"/>
      <c r="AK12" s="662"/>
      <c r="AL12" s="608">
        <v>10.9</v>
      </c>
      <c r="AM12" s="609"/>
      <c r="AN12" s="609"/>
      <c r="AO12" s="663"/>
      <c r="AP12" s="602" t="s">
        <v>141</v>
      </c>
      <c r="AQ12" s="603"/>
      <c r="AR12" s="603"/>
      <c r="AS12" s="603"/>
      <c r="AT12" s="603"/>
      <c r="AU12" s="603"/>
      <c r="AV12" s="603"/>
      <c r="AW12" s="603"/>
      <c r="AX12" s="603"/>
      <c r="AY12" s="603"/>
      <c r="AZ12" s="603"/>
      <c r="BA12" s="603"/>
      <c r="BB12" s="603"/>
      <c r="BC12" s="603"/>
      <c r="BD12" s="603"/>
      <c r="BE12" s="603"/>
      <c r="BF12" s="604"/>
      <c r="BG12" s="605">
        <v>4617978</v>
      </c>
      <c r="BH12" s="606"/>
      <c r="BI12" s="606"/>
      <c r="BJ12" s="606"/>
      <c r="BK12" s="606"/>
      <c r="BL12" s="606"/>
      <c r="BM12" s="606"/>
      <c r="BN12" s="607"/>
      <c r="BO12" s="661">
        <v>44.8</v>
      </c>
      <c r="BP12" s="661"/>
      <c r="BQ12" s="661"/>
      <c r="BR12" s="661"/>
      <c r="BS12" s="593" t="s">
        <v>440</v>
      </c>
      <c r="BT12" s="606"/>
      <c r="BU12" s="606"/>
      <c r="BV12" s="606"/>
      <c r="BW12" s="606"/>
      <c r="BX12" s="606"/>
      <c r="BY12" s="606"/>
      <c r="BZ12" s="606"/>
      <c r="CA12" s="606"/>
      <c r="CB12" s="642"/>
      <c r="CD12" s="643" t="s">
        <v>142</v>
      </c>
      <c r="CE12" s="640"/>
      <c r="CF12" s="640"/>
      <c r="CG12" s="640"/>
      <c r="CH12" s="640"/>
      <c r="CI12" s="640"/>
      <c r="CJ12" s="640"/>
      <c r="CK12" s="640"/>
      <c r="CL12" s="640"/>
      <c r="CM12" s="640"/>
      <c r="CN12" s="640"/>
      <c r="CO12" s="640"/>
      <c r="CP12" s="640"/>
      <c r="CQ12" s="641"/>
      <c r="CR12" s="605">
        <v>467984</v>
      </c>
      <c r="CS12" s="606"/>
      <c r="CT12" s="606"/>
      <c r="CU12" s="606"/>
      <c r="CV12" s="606"/>
      <c r="CW12" s="606"/>
      <c r="CX12" s="606"/>
      <c r="CY12" s="607"/>
      <c r="CZ12" s="661">
        <v>1.6</v>
      </c>
      <c r="DA12" s="661"/>
      <c r="DB12" s="661"/>
      <c r="DC12" s="661"/>
      <c r="DD12" s="593">
        <v>268746</v>
      </c>
      <c r="DE12" s="606"/>
      <c r="DF12" s="606"/>
      <c r="DG12" s="606"/>
      <c r="DH12" s="606"/>
      <c r="DI12" s="606"/>
      <c r="DJ12" s="606"/>
      <c r="DK12" s="606"/>
      <c r="DL12" s="606"/>
      <c r="DM12" s="606"/>
      <c r="DN12" s="606"/>
      <c r="DO12" s="606"/>
      <c r="DP12" s="607"/>
      <c r="DQ12" s="593">
        <v>227739</v>
      </c>
      <c r="DR12" s="606"/>
      <c r="DS12" s="606"/>
      <c r="DT12" s="606"/>
      <c r="DU12" s="606"/>
      <c r="DV12" s="606"/>
      <c r="DW12" s="606"/>
      <c r="DX12" s="606"/>
      <c r="DY12" s="606"/>
      <c r="DZ12" s="606"/>
      <c r="EA12" s="606"/>
      <c r="EB12" s="606"/>
      <c r="EC12" s="642"/>
    </row>
    <row r="13" spans="2:143" ht="11.25" customHeight="1">
      <c r="B13" s="602" t="s">
        <v>143</v>
      </c>
      <c r="C13" s="603"/>
      <c r="D13" s="603"/>
      <c r="E13" s="603"/>
      <c r="F13" s="603"/>
      <c r="G13" s="603"/>
      <c r="H13" s="603"/>
      <c r="I13" s="603"/>
      <c r="J13" s="603"/>
      <c r="K13" s="603"/>
      <c r="L13" s="603"/>
      <c r="M13" s="603"/>
      <c r="N13" s="603"/>
      <c r="O13" s="603"/>
      <c r="P13" s="603"/>
      <c r="Q13" s="604"/>
      <c r="R13" s="605" t="s">
        <v>51</v>
      </c>
      <c r="S13" s="606"/>
      <c r="T13" s="606"/>
      <c r="U13" s="606"/>
      <c r="V13" s="606"/>
      <c r="W13" s="606"/>
      <c r="X13" s="606"/>
      <c r="Y13" s="607"/>
      <c r="Z13" s="661" t="s">
        <v>51</v>
      </c>
      <c r="AA13" s="661"/>
      <c r="AB13" s="661"/>
      <c r="AC13" s="661"/>
      <c r="AD13" s="662" t="s">
        <v>440</v>
      </c>
      <c r="AE13" s="662"/>
      <c r="AF13" s="662"/>
      <c r="AG13" s="662"/>
      <c r="AH13" s="662"/>
      <c r="AI13" s="662"/>
      <c r="AJ13" s="662"/>
      <c r="AK13" s="662"/>
      <c r="AL13" s="608" t="s">
        <v>45</v>
      </c>
      <c r="AM13" s="609"/>
      <c r="AN13" s="609"/>
      <c r="AO13" s="663"/>
      <c r="AP13" s="602" t="s">
        <v>144</v>
      </c>
      <c r="AQ13" s="603"/>
      <c r="AR13" s="603"/>
      <c r="AS13" s="603"/>
      <c r="AT13" s="603"/>
      <c r="AU13" s="603"/>
      <c r="AV13" s="603"/>
      <c r="AW13" s="603"/>
      <c r="AX13" s="603"/>
      <c r="AY13" s="603"/>
      <c r="AZ13" s="603"/>
      <c r="BA13" s="603"/>
      <c r="BB13" s="603"/>
      <c r="BC13" s="603"/>
      <c r="BD13" s="603"/>
      <c r="BE13" s="603"/>
      <c r="BF13" s="604"/>
      <c r="BG13" s="605">
        <v>4291003</v>
      </c>
      <c r="BH13" s="606"/>
      <c r="BI13" s="606"/>
      <c r="BJ13" s="606"/>
      <c r="BK13" s="606"/>
      <c r="BL13" s="606"/>
      <c r="BM13" s="606"/>
      <c r="BN13" s="607"/>
      <c r="BO13" s="661">
        <v>41.6</v>
      </c>
      <c r="BP13" s="661"/>
      <c r="BQ13" s="661"/>
      <c r="BR13" s="661"/>
      <c r="BS13" s="593" t="s">
        <v>440</v>
      </c>
      <c r="BT13" s="606"/>
      <c r="BU13" s="606"/>
      <c r="BV13" s="606"/>
      <c r="BW13" s="606"/>
      <c r="BX13" s="606"/>
      <c r="BY13" s="606"/>
      <c r="BZ13" s="606"/>
      <c r="CA13" s="606"/>
      <c r="CB13" s="642"/>
      <c r="CD13" s="643" t="s">
        <v>145</v>
      </c>
      <c r="CE13" s="640"/>
      <c r="CF13" s="640"/>
      <c r="CG13" s="640"/>
      <c r="CH13" s="640"/>
      <c r="CI13" s="640"/>
      <c r="CJ13" s="640"/>
      <c r="CK13" s="640"/>
      <c r="CL13" s="640"/>
      <c r="CM13" s="640"/>
      <c r="CN13" s="640"/>
      <c r="CO13" s="640"/>
      <c r="CP13" s="640"/>
      <c r="CQ13" s="641"/>
      <c r="CR13" s="605">
        <v>2750035</v>
      </c>
      <c r="CS13" s="606"/>
      <c r="CT13" s="606"/>
      <c r="CU13" s="606"/>
      <c r="CV13" s="606"/>
      <c r="CW13" s="606"/>
      <c r="CX13" s="606"/>
      <c r="CY13" s="607"/>
      <c r="CZ13" s="661">
        <v>9.6</v>
      </c>
      <c r="DA13" s="661"/>
      <c r="DB13" s="661"/>
      <c r="DC13" s="661"/>
      <c r="DD13" s="593">
        <v>1444824</v>
      </c>
      <c r="DE13" s="606"/>
      <c r="DF13" s="606"/>
      <c r="DG13" s="606"/>
      <c r="DH13" s="606"/>
      <c r="DI13" s="606"/>
      <c r="DJ13" s="606"/>
      <c r="DK13" s="606"/>
      <c r="DL13" s="606"/>
      <c r="DM13" s="606"/>
      <c r="DN13" s="606"/>
      <c r="DO13" s="606"/>
      <c r="DP13" s="607"/>
      <c r="DQ13" s="593">
        <v>1147971</v>
      </c>
      <c r="DR13" s="606"/>
      <c r="DS13" s="606"/>
      <c r="DT13" s="606"/>
      <c r="DU13" s="606"/>
      <c r="DV13" s="606"/>
      <c r="DW13" s="606"/>
      <c r="DX13" s="606"/>
      <c r="DY13" s="606"/>
      <c r="DZ13" s="606"/>
      <c r="EA13" s="606"/>
      <c r="EB13" s="606"/>
      <c r="EC13" s="642"/>
    </row>
    <row r="14" spans="2:143" ht="11.25" customHeight="1">
      <c r="B14" s="602" t="s">
        <v>146</v>
      </c>
      <c r="C14" s="603"/>
      <c r="D14" s="603"/>
      <c r="E14" s="603"/>
      <c r="F14" s="603"/>
      <c r="G14" s="603"/>
      <c r="H14" s="603"/>
      <c r="I14" s="603"/>
      <c r="J14" s="603"/>
      <c r="K14" s="603"/>
      <c r="L14" s="603"/>
      <c r="M14" s="603"/>
      <c r="N14" s="603"/>
      <c r="O14" s="603"/>
      <c r="P14" s="603"/>
      <c r="Q14" s="604"/>
      <c r="R14" s="605" t="s">
        <v>440</v>
      </c>
      <c r="S14" s="606"/>
      <c r="T14" s="606"/>
      <c r="U14" s="606"/>
      <c r="V14" s="606"/>
      <c r="W14" s="606"/>
      <c r="X14" s="606"/>
      <c r="Y14" s="607"/>
      <c r="Z14" s="661" t="s">
        <v>51</v>
      </c>
      <c r="AA14" s="661"/>
      <c r="AB14" s="661"/>
      <c r="AC14" s="661"/>
      <c r="AD14" s="662" t="s">
        <v>45</v>
      </c>
      <c r="AE14" s="662"/>
      <c r="AF14" s="662"/>
      <c r="AG14" s="662"/>
      <c r="AH14" s="662"/>
      <c r="AI14" s="662"/>
      <c r="AJ14" s="662"/>
      <c r="AK14" s="662"/>
      <c r="AL14" s="608" t="s">
        <v>51</v>
      </c>
      <c r="AM14" s="609"/>
      <c r="AN14" s="609"/>
      <c r="AO14" s="663"/>
      <c r="AP14" s="602" t="s">
        <v>455</v>
      </c>
      <c r="AQ14" s="603"/>
      <c r="AR14" s="603"/>
      <c r="AS14" s="603"/>
      <c r="AT14" s="603"/>
      <c r="AU14" s="603"/>
      <c r="AV14" s="603"/>
      <c r="AW14" s="603"/>
      <c r="AX14" s="603"/>
      <c r="AY14" s="603"/>
      <c r="AZ14" s="603"/>
      <c r="BA14" s="603"/>
      <c r="BB14" s="603"/>
      <c r="BC14" s="603"/>
      <c r="BD14" s="603"/>
      <c r="BE14" s="603"/>
      <c r="BF14" s="604"/>
      <c r="BG14" s="605">
        <v>133955</v>
      </c>
      <c r="BH14" s="606"/>
      <c r="BI14" s="606"/>
      <c r="BJ14" s="606"/>
      <c r="BK14" s="606"/>
      <c r="BL14" s="606"/>
      <c r="BM14" s="606"/>
      <c r="BN14" s="607"/>
      <c r="BO14" s="661">
        <v>1.3</v>
      </c>
      <c r="BP14" s="661"/>
      <c r="BQ14" s="661"/>
      <c r="BR14" s="661"/>
      <c r="BS14" s="593" t="s">
        <v>45</v>
      </c>
      <c r="BT14" s="606"/>
      <c r="BU14" s="606"/>
      <c r="BV14" s="606"/>
      <c r="BW14" s="606"/>
      <c r="BX14" s="606"/>
      <c r="BY14" s="606"/>
      <c r="BZ14" s="606"/>
      <c r="CA14" s="606"/>
      <c r="CB14" s="642"/>
      <c r="CD14" s="643" t="s">
        <v>147</v>
      </c>
      <c r="CE14" s="640"/>
      <c r="CF14" s="640"/>
      <c r="CG14" s="640"/>
      <c r="CH14" s="640"/>
      <c r="CI14" s="640"/>
      <c r="CJ14" s="640"/>
      <c r="CK14" s="640"/>
      <c r="CL14" s="640"/>
      <c r="CM14" s="640"/>
      <c r="CN14" s="640"/>
      <c r="CO14" s="640"/>
      <c r="CP14" s="640"/>
      <c r="CQ14" s="641"/>
      <c r="CR14" s="605">
        <v>944659</v>
      </c>
      <c r="CS14" s="606"/>
      <c r="CT14" s="606"/>
      <c r="CU14" s="606"/>
      <c r="CV14" s="606"/>
      <c r="CW14" s="606"/>
      <c r="CX14" s="606"/>
      <c r="CY14" s="607"/>
      <c r="CZ14" s="661">
        <v>3.3</v>
      </c>
      <c r="DA14" s="661"/>
      <c r="DB14" s="661"/>
      <c r="DC14" s="661"/>
      <c r="DD14" s="593">
        <v>14603</v>
      </c>
      <c r="DE14" s="606"/>
      <c r="DF14" s="606"/>
      <c r="DG14" s="606"/>
      <c r="DH14" s="606"/>
      <c r="DI14" s="606"/>
      <c r="DJ14" s="606"/>
      <c r="DK14" s="606"/>
      <c r="DL14" s="606"/>
      <c r="DM14" s="606"/>
      <c r="DN14" s="606"/>
      <c r="DO14" s="606"/>
      <c r="DP14" s="607"/>
      <c r="DQ14" s="593">
        <v>467931</v>
      </c>
      <c r="DR14" s="606"/>
      <c r="DS14" s="606"/>
      <c r="DT14" s="606"/>
      <c r="DU14" s="606"/>
      <c r="DV14" s="606"/>
      <c r="DW14" s="606"/>
      <c r="DX14" s="606"/>
      <c r="DY14" s="606"/>
      <c r="DZ14" s="606"/>
      <c r="EA14" s="606"/>
      <c r="EB14" s="606"/>
      <c r="EC14" s="642"/>
    </row>
    <row r="15" spans="2:143" ht="11.25" customHeight="1">
      <c r="B15" s="602" t="s">
        <v>148</v>
      </c>
      <c r="C15" s="603"/>
      <c r="D15" s="603"/>
      <c r="E15" s="603"/>
      <c r="F15" s="603"/>
      <c r="G15" s="603"/>
      <c r="H15" s="603"/>
      <c r="I15" s="603"/>
      <c r="J15" s="603"/>
      <c r="K15" s="603"/>
      <c r="L15" s="603"/>
      <c r="M15" s="603"/>
      <c r="N15" s="603"/>
      <c r="O15" s="603"/>
      <c r="P15" s="603"/>
      <c r="Q15" s="604"/>
      <c r="R15" s="605">
        <v>71163</v>
      </c>
      <c r="S15" s="606"/>
      <c r="T15" s="606"/>
      <c r="U15" s="606"/>
      <c r="V15" s="606"/>
      <c r="W15" s="606"/>
      <c r="X15" s="606"/>
      <c r="Y15" s="607"/>
      <c r="Z15" s="661">
        <v>0.2</v>
      </c>
      <c r="AA15" s="661"/>
      <c r="AB15" s="661"/>
      <c r="AC15" s="661"/>
      <c r="AD15" s="662">
        <v>71163</v>
      </c>
      <c r="AE15" s="662"/>
      <c r="AF15" s="662"/>
      <c r="AG15" s="662"/>
      <c r="AH15" s="662"/>
      <c r="AI15" s="662"/>
      <c r="AJ15" s="662"/>
      <c r="AK15" s="662"/>
      <c r="AL15" s="608">
        <v>0.5</v>
      </c>
      <c r="AM15" s="609"/>
      <c r="AN15" s="609"/>
      <c r="AO15" s="663"/>
      <c r="AP15" s="602" t="s">
        <v>456</v>
      </c>
      <c r="AQ15" s="603"/>
      <c r="AR15" s="603"/>
      <c r="AS15" s="603"/>
      <c r="AT15" s="603"/>
      <c r="AU15" s="603"/>
      <c r="AV15" s="603"/>
      <c r="AW15" s="603"/>
      <c r="AX15" s="603"/>
      <c r="AY15" s="603"/>
      <c r="AZ15" s="603"/>
      <c r="BA15" s="603"/>
      <c r="BB15" s="603"/>
      <c r="BC15" s="603"/>
      <c r="BD15" s="603"/>
      <c r="BE15" s="603"/>
      <c r="BF15" s="604"/>
      <c r="BG15" s="605">
        <v>466394</v>
      </c>
      <c r="BH15" s="606"/>
      <c r="BI15" s="606"/>
      <c r="BJ15" s="606"/>
      <c r="BK15" s="606"/>
      <c r="BL15" s="606"/>
      <c r="BM15" s="606"/>
      <c r="BN15" s="607"/>
      <c r="BO15" s="661">
        <v>4.5</v>
      </c>
      <c r="BP15" s="661"/>
      <c r="BQ15" s="661"/>
      <c r="BR15" s="661"/>
      <c r="BS15" s="593" t="s">
        <v>51</v>
      </c>
      <c r="BT15" s="606"/>
      <c r="BU15" s="606"/>
      <c r="BV15" s="606"/>
      <c r="BW15" s="606"/>
      <c r="BX15" s="606"/>
      <c r="BY15" s="606"/>
      <c r="BZ15" s="606"/>
      <c r="CA15" s="606"/>
      <c r="CB15" s="642"/>
      <c r="CD15" s="643" t="s">
        <v>149</v>
      </c>
      <c r="CE15" s="640"/>
      <c r="CF15" s="640"/>
      <c r="CG15" s="640"/>
      <c r="CH15" s="640"/>
      <c r="CI15" s="640"/>
      <c r="CJ15" s="640"/>
      <c r="CK15" s="640"/>
      <c r="CL15" s="640"/>
      <c r="CM15" s="640"/>
      <c r="CN15" s="640"/>
      <c r="CO15" s="640"/>
      <c r="CP15" s="640"/>
      <c r="CQ15" s="641"/>
      <c r="CR15" s="605">
        <v>3050228</v>
      </c>
      <c r="CS15" s="606"/>
      <c r="CT15" s="606"/>
      <c r="CU15" s="606"/>
      <c r="CV15" s="606"/>
      <c r="CW15" s="606"/>
      <c r="CX15" s="606"/>
      <c r="CY15" s="607"/>
      <c r="CZ15" s="661">
        <v>10.7</v>
      </c>
      <c r="DA15" s="661"/>
      <c r="DB15" s="661"/>
      <c r="DC15" s="661"/>
      <c r="DD15" s="593">
        <v>728783</v>
      </c>
      <c r="DE15" s="606"/>
      <c r="DF15" s="606"/>
      <c r="DG15" s="606"/>
      <c r="DH15" s="606"/>
      <c r="DI15" s="606"/>
      <c r="DJ15" s="606"/>
      <c r="DK15" s="606"/>
      <c r="DL15" s="606"/>
      <c r="DM15" s="606"/>
      <c r="DN15" s="606"/>
      <c r="DO15" s="606"/>
      <c r="DP15" s="607"/>
      <c r="DQ15" s="593">
        <v>2303522</v>
      </c>
      <c r="DR15" s="606"/>
      <c r="DS15" s="606"/>
      <c r="DT15" s="606"/>
      <c r="DU15" s="606"/>
      <c r="DV15" s="606"/>
      <c r="DW15" s="606"/>
      <c r="DX15" s="606"/>
      <c r="DY15" s="606"/>
      <c r="DZ15" s="606"/>
      <c r="EA15" s="606"/>
      <c r="EB15" s="606"/>
      <c r="EC15" s="642"/>
    </row>
    <row r="16" spans="2:143" ht="11.25" customHeight="1">
      <c r="B16" s="602" t="s">
        <v>150</v>
      </c>
      <c r="C16" s="603"/>
      <c r="D16" s="603"/>
      <c r="E16" s="603"/>
      <c r="F16" s="603"/>
      <c r="G16" s="603"/>
      <c r="H16" s="603"/>
      <c r="I16" s="603"/>
      <c r="J16" s="603"/>
      <c r="K16" s="603"/>
      <c r="L16" s="603"/>
      <c r="M16" s="603"/>
      <c r="N16" s="603"/>
      <c r="O16" s="603"/>
      <c r="P16" s="603"/>
      <c r="Q16" s="604"/>
      <c r="R16" s="605" t="s">
        <v>51</v>
      </c>
      <c r="S16" s="606"/>
      <c r="T16" s="606"/>
      <c r="U16" s="606"/>
      <c r="V16" s="606"/>
      <c r="W16" s="606"/>
      <c r="X16" s="606"/>
      <c r="Y16" s="607"/>
      <c r="Z16" s="661" t="s">
        <v>45</v>
      </c>
      <c r="AA16" s="661"/>
      <c r="AB16" s="661"/>
      <c r="AC16" s="661"/>
      <c r="AD16" s="662" t="s">
        <v>440</v>
      </c>
      <c r="AE16" s="662"/>
      <c r="AF16" s="662"/>
      <c r="AG16" s="662"/>
      <c r="AH16" s="662"/>
      <c r="AI16" s="662"/>
      <c r="AJ16" s="662"/>
      <c r="AK16" s="662"/>
      <c r="AL16" s="608" t="s">
        <v>45</v>
      </c>
      <c r="AM16" s="609"/>
      <c r="AN16" s="609"/>
      <c r="AO16" s="663"/>
      <c r="AP16" s="602" t="s">
        <v>457</v>
      </c>
      <c r="AQ16" s="603"/>
      <c r="AR16" s="603"/>
      <c r="AS16" s="603"/>
      <c r="AT16" s="603"/>
      <c r="AU16" s="603"/>
      <c r="AV16" s="603"/>
      <c r="AW16" s="603"/>
      <c r="AX16" s="603"/>
      <c r="AY16" s="603"/>
      <c r="AZ16" s="603"/>
      <c r="BA16" s="603"/>
      <c r="BB16" s="603"/>
      <c r="BC16" s="603"/>
      <c r="BD16" s="603"/>
      <c r="BE16" s="603"/>
      <c r="BF16" s="604"/>
      <c r="BG16" s="605" t="s">
        <v>45</v>
      </c>
      <c r="BH16" s="606"/>
      <c r="BI16" s="606"/>
      <c r="BJ16" s="606"/>
      <c r="BK16" s="606"/>
      <c r="BL16" s="606"/>
      <c r="BM16" s="606"/>
      <c r="BN16" s="607"/>
      <c r="BO16" s="661" t="s">
        <v>45</v>
      </c>
      <c r="BP16" s="661"/>
      <c r="BQ16" s="661"/>
      <c r="BR16" s="661"/>
      <c r="BS16" s="593" t="s">
        <v>45</v>
      </c>
      <c r="BT16" s="606"/>
      <c r="BU16" s="606"/>
      <c r="BV16" s="606"/>
      <c r="BW16" s="606"/>
      <c r="BX16" s="606"/>
      <c r="BY16" s="606"/>
      <c r="BZ16" s="606"/>
      <c r="CA16" s="606"/>
      <c r="CB16" s="642"/>
      <c r="CD16" s="643" t="s">
        <v>151</v>
      </c>
      <c r="CE16" s="640"/>
      <c r="CF16" s="640"/>
      <c r="CG16" s="640"/>
      <c r="CH16" s="640"/>
      <c r="CI16" s="640"/>
      <c r="CJ16" s="640"/>
      <c r="CK16" s="640"/>
      <c r="CL16" s="640"/>
      <c r="CM16" s="640"/>
      <c r="CN16" s="640"/>
      <c r="CO16" s="640"/>
      <c r="CP16" s="640"/>
      <c r="CQ16" s="641"/>
      <c r="CR16" s="605" t="s">
        <v>440</v>
      </c>
      <c r="CS16" s="606"/>
      <c r="CT16" s="606"/>
      <c r="CU16" s="606"/>
      <c r="CV16" s="606"/>
      <c r="CW16" s="606"/>
      <c r="CX16" s="606"/>
      <c r="CY16" s="607"/>
      <c r="CZ16" s="661" t="s">
        <v>45</v>
      </c>
      <c r="DA16" s="661"/>
      <c r="DB16" s="661"/>
      <c r="DC16" s="661"/>
      <c r="DD16" s="593" t="s">
        <v>440</v>
      </c>
      <c r="DE16" s="606"/>
      <c r="DF16" s="606"/>
      <c r="DG16" s="606"/>
      <c r="DH16" s="606"/>
      <c r="DI16" s="606"/>
      <c r="DJ16" s="606"/>
      <c r="DK16" s="606"/>
      <c r="DL16" s="606"/>
      <c r="DM16" s="606"/>
      <c r="DN16" s="606"/>
      <c r="DO16" s="606"/>
      <c r="DP16" s="607"/>
      <c r="DQ16" s="593" t="s">
        <v>51</v>
      </c>
      <c r="DR16" s="606"/>
      <c r="DS16" s="606"/>
      <c r="DT16" s="606"/>
      <c r="DU16" s="606"/>
      <c r="DV16" s="606"/>
      <c r="DW16" s="606"/>
      <c r="DX16" s="606"/>
      <c r="DY16" s="606"/>
      <c r="DZ16" s="606"/>
      <c r="EA16" s="606"/>
      <c r="EB16" s="606"/>
      <c r="EC16" s="642"/>
    </row>
    <row r="17" spans="2:133" ht="11.25" customHeight="1">
      <c r="B17" s="602" t="s">
        <v>458</v>
      </c>
      <c r="C17" s="603"/>
      <c r="D17" s="603"/>
      <c r="E17" s="603"/>
      <c r="F17" s="603"/>
      <c r="G17" s="603"/>
      <c r="H17" s="603"/>
      <c r="I17" s="603"/>
      <c r="J17" s="603"/>
      <c r="K17" s="603"/>
      <c r="L17" s="603"/>
      <c r="M17" s="603"/>
      <c r="N17" s="603"/>
      <c r="O17" s="603"/>
      <c r="P17" s="603"/>
      <c r="Q17" s="604"/>
      <c r="R17" s="605">
        <v>69110</v>
      </c>
      <c r="S17" s="606"/>
      <c r="T17" s="606"/>
      <c r="U17" s="606"/>
      <c r="V17" s="606"/>
      <c r="W17" s="606"/>
      <c r="X17" s="606"/>
      <c r="Y17" s="607"/>
      <c r="Z17" s="661">
        <v>0.2</v>
      </c>
      <c r="AA17" s="661"/>
      <c r="AB17" s="661"/>
      <c r="AC17" s="661"/>
      <c r="AD17" s="662">
        <v>69110</v>
      </c>
      <c r="AE17" s="662"/>
      <c r="AF17" s="662"/>
      <c r="AG17" s="662"/>
      <c r="AH17" s="662"/>
      <c r="AI17" s="662"/>
      <c r="AJ17" s="662"/>
      <c r="AK17" s="662"/>
      <c r="AL17" s="608">
        <v>0.5</v>
      </c>
      <c r="AM17" s="609"/>
      <c r="AN17" s="609"/>
      <c r="AO17" s="663"/>
      <c r="AP17" s="602" t="s">
        <v>152</v>
      </c>
      <c r="AQ17" s="603"/>
      <c r="AR17" s="603"/>
      <c r="AS17" s="603"/>
      <c r="AT17" s="603"/>
      <c r="AU17" s="603"/>
      <c r="AV17" s="603"/>
      <c r="AW17" s="603"/>
      <c r="AX17" s="603"/>
      <c r="AY17" s="603"/>
      <c r="AZ17" s="603"/>
      <c r="BA17" s="603"/>
      <c r="BB17" s="603"/>
      <c r="BC17" s="603"/>
      <c r="BD17" s="603"/>
      <c r="BE17" s="603"/>
      <c r="BF17" s="604"/>
      <c r="BG17" s="605" t="s">
        <v>45</v>
      </c>
      <c r="BH17" s="606"/>
      <c r="BI17" s="606"/>
      <c r="BJ17" s="606"/>
      <c r="BK17" s="606"/>
      <c r="BL17" s="606"/>
      <c r="BM17" s="606"/>
      <c r="BN17" s="607"/>
      <c r="BO17" s="661" t="s">
        <v>51</v>
      </c>
      <c r="BP17" s="661"/>
      <c r="BQ17" s="661"/>
      <c r="BR17" s="661"/>
      <c r="BS17" s="593" t="s">
        <v>45</v>
      </c>
      <c r="BT17" s="606"/>
      <c r="BU17" s="606"/>
      <c r="BV17" s="606"/>
      <c r="BW17" s="606"/>
      <c r="BX17" s="606"/>
      <c r="BY17" s="606"/>
      <c r="BZ17" s="606"/>
      <c r="CA17" s="606"/>
      <c r="CB17" s="642"/>
      <c r="CD17" s="643" t="s">
        <v>153</v>
      </c>
      <c r="CE17" s="640"/>
      <c r="CF17" s="640"/>
      <c r="CG17" s="640"/>
      <c r="CH17" s="640"/>
      <c r="CI17" s="640"/>
      <c r="CJ17" s="640"/>
      <c r="CK17" s="640"/>
      <c r="CL17" s="640"/>
      <c r="CM17" s="640"/>
      <c r="CN17" s="640"/>
      <c r="CO17" s="640"/>
      <c r="CP17" s="640"/>
      <c r="CQ17" s="641"/>
      <c r="CR17" s="605">
        <v>1214579</v>
      </c>
      <c r="CS17" s="606"/>
      <c r="CT17" s="606"/>
      <c r="CU17" s="606"/>
      <c r="CV17" s="606"/>
      <c r="CW17" s="606"/>
      <c r="CX17" s="606"/>
      <c r="CY17" s="607"/>
      <c r="CZ17" s="661">
        <v>4.2</v>
      </c>
      <c r="DA17" s="661"/>
      <c r="DB17" s="661"/>
      <c r="DC17" s="661"/>
      <c r="DD17" s="593" t="s">
        <v>51</v>
      </c>
      <c r="DE17" s="606"/>
      <c r="DF17" s="606"/>
      <c r="DG17" s="606"/>
      <c r="DH17" s="606"/>
      <c r="DI17" s="606"/>
      <c r="DJ17" s="606"/>
      <c r="DK17" s="606"/>
      <c r="DL17" s="606"/>
      <c r="DM17" s="606"/>
      <c r="DN17" s="606"/>
      <c r="DO17" s="606"/>
      <c r="DP17" s="607"/>
      <c r="DQ17" s="593">
        <v>1156247</v>
      </c>
      <c r="DR17" s="606"/>
      <c r="DS17" s="606"/>
      <c r="DT17" s="606"/>
      <c r="DU17" s="606"/>
      <c r="DV17" s="606"/>
      <c r="DW17" s="606"/>
      <c r="DX17" s="606"/>
      <c r="DY17" s="606"/>
      <c r="DZ17" s="606"/>
      <c r="EA17" s="606"/>
      <c r="EB17" s="606"/>
      <c r="EC17" s="642"/>
    </row>
    <row r="18" spans="2:133" ht="11.25" customHeight="1">
      <c r="B18" s="602" t="s">
        <v>154</v>
      </c>
      <c r="C18" s="603"/>
      <c r="D18" s="603"/>
      <c r="E18" s="603"/>
      <c r="F18" s="603"/>
      <c r="G18" s="603"/>
      <c r="H18" s="603"/>
      <c r="I18" s="603"/>
      <c r="J18" s="603"/>
      <c r="K18" s="603"/>
      <c r="L18" s="603"/>
      <c r="M18" s="603"/>
      <c r="N18" s="603"/>
      <c r="O18" s="603"/>
      <c r="P18" s="603"/>
      <c r="Q18" s="604"/>
      <c r="R18" s="605">
        <v>1783786</v>
      </c>
      <c r="S18" s="606"/>
      <c r="T18" s="606"/>
      <c r="U18" s="606"/>
      <c r="V18" s="606"/>
      <c r="W18" s="606"/>
      <c r="X18" s="606"/>
      <c r="Y18" s="607"/>
      <c r="Z18" s="661">
        <v>6.1</v>
      </c>
      <c r="AA18" s="661"/>
      <c r="AB18" s="661"/>
      <c r="AC18" s="661"/>
      <c r="AD18" s="662">
        <v>1634062</v>
      </c>
      <c r="AE18" s="662"/>
      <c r="AF18" s="662"/>
      <c r="AG18" s="662"/>
      <c r="AH18" s="662"/>
      <c r="AI18" s="662"/>
      <c r="AJ18" s="662"/>
      <c r="AK18" s="662"/>
      <c r="AL18" s="608">
        <v>12.1</v>
      </c>
      <c r="AM18" s="609"/>
      <c r="AN18" s="609"/>
      <c r="AO18" s="663"/>
      <c r="AP18" s="602" t="s">
        <v>459</v>
      </c>
      <c r="AQ18" s="603"/>
      <c r="AR18" s="603"/>
      <c r="AS18" s="603"/>
      <c r="AT18" s="603"/>
      <c r="AU18" s="603"/>
      <c r="AV18" s="603"/>
      <c r="AW18" s="603"/>
      <c r="AX18" s="603"/>
      <c r="AY18" s="603"/>
      <c r="AZ18" s="603"/>
      <c r="BA18" s="603"/>
      <c r="BB18" s="603"/>
      <c r="BC18" s="603"/>
      <c r="BD18" s="603"/>
      <c r="BE18" s="603"/>
      <c r="BF18" s="604"/>
      <c r="BG18" s="605" t="s">
        <v>440</v>
      </c>
      <c r="BH18" s="606"/>
      <c r="BI18" s="606"/>
      <c r="BJ18" s="606"/>
      <c r="BK18" s="606"/>
      <c r="BL18" s="606"/>
      <c r="BM18" s="606"/>
      <c r="BN18" s="607"/>
      <c r="BO18" s="661" t="s">
        <v>51</v>
      </c>
      <c r="BP18" s="661"/>
      <c r="BQ18" s="661"/>
      <c r="BR18" s="661"/>
      <c r="BS18" s="593" t="s">
        <v>45</v>
      </c>
      <c r="BT18" s="606"/>
      <c r="BU18" s="606"/>
      <c r="BV18" s="606"/>
      <c r="BW18" s="606"/>
      <c r="BX18" s="606"/>
      <c r="BY18" s="606"/>
      <c r="BZ18" s="606"/>
      <c r="CA18" s="606"/>
      <c r="CB18" s="642"/>
      <c r="CD18" s="643" t="s">
        <v>155</v>
      </c>
      <c r="CE18" s="640"/>
      <c r="CF18" s="640"/>
      <c r="CG18" s="640"/>
      <c r="CH18" s="640"/>
      <c r="CI18" s="640"/>
      <c r="CJ18" s="640"/>
      <c r="CK18" s="640"/>
      <c r="CL18" s="640"/>
      <c r="CM18" s="640"/>
      <c r="CN18" s="640"/>
      <c r="CO18" s="640"/>
      <c r="CP18" s="640"/>
      <c r="CQ18" s="641"/>
      <c r="CR18" s="605" t="s">
        <v>440</v>
      </c>
      <c r="CS18" s="606"/>
      <c r="CT18" s="606"/>
      <c r="CU18" s="606"/>
      <c r="CV18" s="606"/>
      <c r="CW18" s="606"/>
      <c r="CX18" s="606"/>
      <c r="CY18" s="607"/>
      <c r="CZ18" s="661" t="s">
        <v>51</v>
      </c>
      <c r="DA18" s="661"/>
      <c r="DB18" s="661"/>
      <c r="DC18" s="661"/>
      <c r="DD18" s="593" t="s">
        <v>45</v>
      </c>
      <c r="DE18" s="606"/>
      <c r="DF18" s="606"/>
      <c r="DG18" s="606"/>
      <c r="DH18" s="606"/>
      <c r="DI18" s="606"/>
      <c r="DJ18" s="606"/>
      <c r="DK18" s="606"/>
      <c r="DL18" s="606"/>
      <c r="DM18" s="606"/>
      <c r="DN18" s="606"/>
      <c r="DO18" s="606"/>
      <c r="DP18" s="607"/>
      <c r="DQ18" s="593" t="s">
        <v>45</v>
      </c>
      <c r="DR18" s="606"/>
      <c r="DS18" s="606"/>
      <c r="DT18" s="606"/>
      <c r="DU18" s="606"/>
      <c r="DV18" s="606"/>
      <c r="DW18" s="606"/>
      <c r="DX18" s="606"/>
      <c r="DY18" s="606"/>
      <c r="DZ18" s="606"/>
      <c r="EA18" s="606"/>
      <c r="EB18" s="606"/>
      <c r="EC18" s="642"/>
    </row>
    <row r="19" spans="2:133" ht="11.25" customHeight="1">
      <c r="B19" s="602" t="s">
        <v>156</v>
      </c>
      <c r="C19" s="603"/>
      <c r="D19" s="603"/>
      <c r="E19" s="603"/>
      <c r="F19" s="603"/>
      <c r="G19" s="603"/>
      <c r="H19" s="603"/>
      <c r="I19" s="603"/>
      <c r="J19" s="603"/>
      <c r="K19" s="603"/>
      <c r="L19" s="603"/>
      <c r="M19" s="603"/>
      <c r="N19" s="603"/>
      <c r="O19" s="603"/>
      <c r="P19" s="603"/>
      <c r="Q19" s="604"/>
      <c r="R19" s="605">
        <v>1634062</v>
      </c>
      <c r="S19" s="606"/>
      <c r="T19" s="606"/>
      <c r="U19" s="606"/>
      <c r="V19" s="606"/>
      <c r="W19" s="606"/>
      <c r="X19" s="606"/>
      <c r="Y19" s="607"/>
      <c r="Z19" s="661">
        <v>5.6</v>
      </c>
      <c r="AA19" s="661"/>
      <c r="AB19" s="661"/>
      <c r="AC19" s="661"/>
      <c r="AD19" s="662">
        <v>1634062</v>
      </c>
      <c r="AE19" s="662"/>
      <c r="AF19" s="662"/>
      <c r="AG19" s="662"/>
      <c r="AH19" s="662"/>
      <c r="AI19" s="662"/>
      <c r="AJ19" s="662"/>
      <c r="AK19" s="662"/>
      <c r="AL19" s="608">
        <v>12.1</v>
      </c>
      <c r="AM19" s="609"/>
      <c r="AN19" s="609"/>
      <c r="AO19" s="663"/>
      <c r="AP19" s="602" t="s">
        <v>157</v>
      </c>
      <c r="AQ19" s="603"/>
      <c r="AR19" s="603"/>
      <c r="AS19" s="603"/>
      <c r="AT19" s="603"/>
      <c r="AU19" s="603"/>
      <c r="AV19" s="603"/>
      <c r="AW19" s="603"/>
      <c r="AX19" s="603"/>
      <c r="AY19" s="603"/>
      <c r="AZ19" s="603"/>
      <c r="BA19" s="603"/>
      <c r="BB19" s="603"/>
      <c r="BC19" s="603"/>
      <c r="BD19" s="603"/>
      <c r="BE19" s="603"/>
      <c r="BF19" s="604"/>
      <c r="BG19" s="605">
        <v>871380</v>
      </c>
      <c r="BH19" s="606"/>
      <c r="BI19" s="606"/>
      <c r="BJ19" s="606"/>
      <c r="BK19" s="606"/>
      <c r="BL19" s="606"/>
      <c r="BM19" s="606"/>
      <c r="BN19" s="607"/>
      <c r="BO19" s="661">
        <v>8.4</v>
      </c>
      <c r="BP19" s="661"/>
      <c r="BQ19" s="661"/>
      <c r="BR19" s="661"/>
      <c r="BS19" s="593" t="s">
        <v>440</v>
      </c>
      <c r="BT19" s="606"/>
      <c r="BU19" s="606"/>
      <c r="BV19" s="606"/>
      <c r="BW19" s="606"/>
      <c r="BX19" s="606"/>
      <c r="BY19" s="606"/>
      <c r="BZ19" s="606"/>
      <c r="CA19" s="606"/>
      <c r="CB19" s="642"/>
      <c r="CD19" s="643" t="s">
        <v>460</v>
      </c>
      <c r="CE19" s="640"/>
      <c r="CF19" s="640"/>
      <c r="CG19" s="640"/>
      <c r="CH19" s="640"/>
      <c r="CI19" s="640"/>
      <c r="CJ19" s="640"/>
      <c r="CK19" s="640"/>
      <c r="CL19" s="640"/>
      <c r="CM19" s="640"/>
      <c r="CN19" s="640"/>
      <c r="CO19" s="640"/>
      <c r="CP19" s="640"/>
      <c r="CQ19" s="641"/>
      <c r="CR19" s="605" t="s">
        <v>440</v>
      </c>
      <c r="CS19" s="606"/>
      <c r="CT19" s="606"/>
      <c r="CU19" s="606"/>
      <c r="CV19" s="606"/>
      <c r="CW19" s="606"/>
      <c r="CX19" s="606"/>
      <c r="CY19" s="607"/>
      <c r="CZ19" s="661" t="s">
        <v>51</v>
      </c>
      <c r="DA19" s="661"/>
      <c r="DB19" s="661"/>
      <c r="DC19" s="661"/>
      <c r="DD19" s="593" t="s">
        <v>440</v>
      </c>
      <c r="DE19" s="606"/>
      <c r="DF19" s="606"/>
      <c r="DG19" s="606"/>
      <c r="DH19" s="606"/>
      <c r="DI19" s="606"/>
      <c r="DJ19" s="606"/>
      <c r="DK19" s="606"/>
      <c r="DL19" s="606"/>
      <c r="DM19" s="606"/>
      <c r="DN19" s="606"/>
      <c r="DO19" s="606"/>
      <c r="DP19" s="607"/>
      <c r="DQ19" s="593" t="s">
        <v>45</v>
      </c>
      <c r="DR19" s="606"/>
      <c r="DS19" s="606"/>
      <c r="DT19" s="606"/>
      <c r="DU19" s="606"/>
      <c r="DV19" s="606"/>
      <c r="DW19" s="606"/>
      <c r="DX19" s="606"/>
      <c r="DY19" s="606"/>
      <c r="DZ19" s="606"/>
      <c r="EA19" s="606"/>
      <c r="EB19" s="606"/>
      <c r="EC19" s="642"/>
    </row>
    <row r="20" spans="2:133" ht="11.25" customHeight="1">
      <c r="B20" s="602" t="s">
        <v>158</v>
      </c>
      <c r="C20" s="603"/>
      <c r="D20" s="603"/>
      <c r="E20" s="603"/>
      <c r="F20" s="603"/>
      <c r="G20" s="603"/>
      <c r="H20" s="603"/>
      <c r="I20" s="603"/>
      <c r="J20" s="603"/>
      <c r="K20" s="603"/>
      <c r="L20" s="603"/>
      <c r="M20" s="603"/>
      <c r="N20" s="603"/>
      <c r="O20" s="603"/>
      <c r="P20" s="603"/>
      <c r="Q20" s="604"/>
      <c r="R20" s="605">
        <v>149692</v>
      </c>
      <c r="S20" s="606"/>
      <c r="T20" s="606"/>
      <c r="U20" s="606"/>
      <c r="V20" s="606"/>
      <c r="W20" s="606"/>
      <c r="X20" s="606"/>
      <c r="Y20" s="607"/>
      <c r="Z20" s="661">
        <v>0.5</v>
      </c>
      <c r="AA20" s="661"/>
      <c r="AB20" s="661"/>
      <c r="AC20" s="661"/>
      <c r="AD20" s="662" t="s">
        <v>45</v>
      </c>
      <c r="AE20" s="662"/>
      <c r="AF20" s="662"/>
      <c r="AG20" s="662"/>
      <c r="AH20" s="662"/>
      <c r="AI20" s="662"/>
      <c r="AJ20" s="662"/>
      <c r="AK20" s="662"/>
      <c r="AL20" s="608" t="s">
        <v>440</v>
      </c>
      <c r="AM20" s="609"/>
      <c r="AN20" s="609"/>
      <c r="AO20" s="663"/>
      <c r="AP20" s="602" t="s">
        <v>159</v>
      </c>
      <c r="AQ20" s="603"/>
      <c r="AR20" s="603"/>
      <c r="AS20" s="603"/>
      <c r="AT20" s="603"/>
      <c r="AU20" s="603"/>
      <c r="AV20" s="603"/>
      <c r="AW20" s="603"/>
      <c r="AX20" s="603"/>
      <c r="AY20" s="603"/>
      <c r="AZ20" s="603"/>
      <c r="BA20" s="603"/>
      <c r="BB20" s="603"/>
      <c r="BC20" s="603"/>
      <c r="BD20" s="603"/>
      <c r="BE20" s="603"/>
      <c r="BF20" s="604"/>
      <c r="BG20" s="605">
        <v>871380</v>
      </c>
      <c r="BH20" s="606"/>
      <c r="BI20" s="606"/>
      <c r="BJ20" s="606"/>
      <c r="BK20" s="606"/>
      <c r="BL20" s="606"/>
      <c r="BM20" s="606"/>
      <c r="BN20" s="607"/>
      <c r="BO20" s="661">
        <v>8.4</v>
      </c>
      <c r="BP20" s="661"/>
      <c r="BQ20" s="661"/>
      <c r="BR20" s="661"/>
      <c r="BS20" s="593" t="s">
        <v>45</v>
      </c>
      <c r="BT20" s="606"/>
      <c r="BU20" s="606"/>
      <c r="BV20" s="606"/>
      <c r="BW20" s="606"/>
      <c r="BX20" s="606"/>
      <c r="BY20" s="606"/>
      <c r="BZ20" s="606"/>
      <c r="CA20" s="606"/>
      <c r="CB20" s="642"/>
      <c r="CD20" s="643" t="s">
        <v>160</v>
      </c>
      <c r="CE20" s="640"/>
      <c r="CF20" s="640"/>
      <c r="CG20" s="640"/>
      <c r="CH20" s="640"/>
      <c r="CI20" s="640"/>
      <c r="CJ20" s="640"/>
      <c r="CK20" s="640"/>
      <c r="CL20" s="640"/>
      <c r="CM20" s="640"/>
      <c r="CN20" s="640"/>
      <c r="CO20" s="640"/>
      <c r="CP20" s="640"/>
      <c r="CQ20" s="641"/>
      <c r="CR20" s="605">
        <v>28590692</v>
      </c>
      <c r="CS20" s="606"/>
      <c r="CT20" s="606"/>
      <c r="CU20" s="606"/>
      <c r="CV20" s="606"/>
      <c r="CW20" s="606"/>
      <c r="CX20" s="606"/>
      <c r="CY20" s="607"/>
      <c r="CZ20" s="661">
        <v>100</v>
      </c>
      <c r="DA20" s="661"/>
      <c r="DB20" s="661"/>
      <c r="DC20" s="661"/>
      <c r="DD20" s="593">
        <v>2543944</v>
      </c>
      <c r="DE20" s="606"/>
      <c r="DF20" s="606"/>
      <c r="DG20" s="606"/>
      <c r="DH20" s="606"/>
      <c r="DI20" s="606"/>
      <c r="DJ20" s="606"/>
      <c r="DK20" s="606"/>
      <c r="DL20" s="606"/>
      <c r="DM20" s="606"/>
      <c r="DN20" s="606"/>
      <c r="DO20" s="606"/>
      <c r="DP20" s="607"/>
      <c r="DQ20" s="593">
        <v>16387185</v>
      </c>
      <c r="DR20" s="606"/>
      <c r="DS20" s="606"/>
      <c r="DT20" s="606"/>
      <c r="DU20" s="606"/>
      <c r="DV20" s="606"/>
      <c r="DW20" s="606"/>
      <c r="DX20" s="606"/>
      <c r="DY20" s="606"/>
      <c r="DZ20" s="606"/>
      <c r="EA20" s="606"/>
      <c r="EB20" s="606"/>
      <c r="EC20" s="642"/>
    </row>
    <row r="21" spans="2:133" ht="11.25" customHeight="1">
      <c r="B21" s="602" t="s">
        <v>461</v>
      </c>
      <c r="C21" s="603"/>
      <c r="D21" s="603"/>
      <c r="E21" s="603"/>
      <c r="F21" s="603"/>
      <c r="G21" s="603"/>
      <c r="H21" s="603"/>
      <c r="I21" s="603"/>
      <c r="J21" s="603"/>
      <c r="K21" s="603"/>
      <c r="L21" s="603"/>
      <c r="M21" s="603"/>
      <c r="N21" s="603"/>
      <c r="O21" s="603"/>
      <c r="P21" s="603"/>
      <c r="Q21" s="604"/>
      <c r="R21" s="605">
        <v>32</v>
      </c>
      <c r="S21" s="606"/>
      <c r="T21" s="606"/>
      <c r="U21" s="606"/>
      <c r="V21" s="606"/>
      <c r="W21" s="606"/>
      <c r="X21" s="606"/>
      <c r="Y21" s="607"/>
      <c r="Z21" s="661">
        <v>0</v>
      </c>
      <c r="AA21" s="661"/>
      <c r="AB21" s="661"/>
      <c r="AC21" s="661"/>
      <c r="AD21" s="662" t="s">
        <v>45</v>
      </c>
      <c r="AE21" s="662"/>
      <c r="AF21" s="662"/>
      <c r="AG21" s="662"/>
      <c r="AH21" s="662"/>
      <c r="AI21" s="662"/>
      <c r="AJ21" s="662"/>
      <c r="AK21" s="662"/>
      <c r="AL21" s="608" t="s">
        <v>45</v>
      </c>
      <c r="AM21" s="609"/>
      <c r="AN21" s="609"/>
      <c r="AO21" s="663"/>
      <c r="AP21" s="707" t="s">
        <v>161</v>
      </c>
      <c r="AQ21" s="714"/>
      <c r="AR21" s="714"/>
      <c r="AS21" s="714"/>
      <c r="AT21" s="714"/>
      <c r="AU21" s="714"/>
      <c r="AV21" s="714"/>
      <c r="AW21" s="714"/>
      <c r="AX21" s="714"/>
      <c r="AY21" s="714"/>
      <c r="AZ21" s="714"/>
      <c r="BA21" s="714"/>
      <c r="BB21" s="714"/>
      <c r="BC21" s="714"/>
      <c r="BD21" s="714"/>
      <c r="BE21" s="714"/>
      <c r="BF21" s="709"/>
      <c r="BG21" s="605" t="s">
        <v>440</v>
      </c>
      <c r="BH21" s="606"/>
      <c r="BI21" s="606"/>
      <c r="BJ21" s="606"/>
      <c r="BK21" s="606"/>
      <c r="BL21" s="606"/>
      <c r="BM21" s="606"/>
      <c r="BN21" s="607"/>
      <c r="BO21" s="661" t="s">
        <v>45</v>
      </c>
      <c r="BP21" s="661"/>
      <c r="BQ21" s="661"/>
      <c r="BR21" s="661"/>
      <c r="BS21" s="593" t="s">
        <v>440</v>
      </c>
      <c r="BT21" s="606"/>
      <c r="BU21" s="606"/>
      <c r="BV21" s="606"/>
      <c r="BW21" s="606"/>
      <c r="BX21" s="606"/>
      <c r="BY21" s="606"/>
      <c r="BZ21" s="606"/>
      <c r="CA21" s="606"/>
      <c r="CB21" s="642"/>
      <c r="CD21" s="719"/>
      <c r="CE21" s="653"/>
      <c r="CF21" s="653"/>
      <c r="CG21" s="653"/>
      <c r="CH21" s="653"/>
      <c r="CI21" s="653"/>
      <c r="CJ21" s="653"/>
      <c r="CK21" s="653"/>
      <c r="CL21" s="653"/>
      <c r="CM21" s="653"/>
      <c r="CN21" s="653"/>
      <c r="CO21" s="653"/>
      <c r="CP21" s="653"/>
      <c r="CQ21" s="654"/>
      <c r="CR21" s="720"/>
      <c r="CS21" s="721"/>
      <c r="CT21" s="721"/>
      <c r="CU21" s="721"/>
      <c r="CV21" s="721"/>
      <c r="CW21" s="721"/>
      <c r="CX21" s="721"/>
      <c r="CY21" s="722"/>
      <c r="CZ21" s="723"/>
      <c r="DA21" s="723"/>
      <c r="DB21" s="723"/>
      <c r="DC21" s="723"/>
      <c r="DD21" s="724"/>
      <c r="DE21" s="721"/>
      <c r="DF21" s="721"/>
      <c r="DG21" s="721"/>
      <c r="DH21" s="721"/>
      <c r="DI21" s="721"/>
      <c r="DJ21" s="721"/>
      <c r="DK21" s="721"/>
      <c r="DL21" s="721"/>
      <c r="DM21" s="721"/>
      <c r="DN21" s="721"/>
      <c r="DO21" s="721"/>
      <c r="DP21" s="722"/>
      <c r="DQ21" s="724"/>
      <c r="DR21" s="721"/>
      <c r="DS21" s="721"/>
      <c r="DT21" s="721"/>
      <c r="DU21" s="721"/>
      <c r="DV21" s="721"/>
      <c r="DW21" s="721"/>
      <c r="DX21" s="721"/>
      <c r="DY21" s="721"/>
      <c r="DZ21" s="721"/>
      <c r="EA21" s="721"/>
      <c r="EB21" s="721"/>
      <c r="EC21" s="728"/>
    </row>
    <row r="22" spans="2:133" ht="11.25" customHeight="1">
      <c r="B22" s="602" t="s">
        <v>162</v>
      </c>
      <c r="C22" s="603"/>
      <c r="D22" s="603"/>
      <c r="E22" s="603"/>
      <c r="F22" s="603"/>
      <c r="G22" s="603"/>
      <c r="H22" s="603"/>
      <c r="I22" s="603"/>
      <c r="J22" s="603"/>
      <c r="K22" s="603"/>
      <c r="L22" s="603"/>
      <c r="M22" s="603"/>
      <c r="N22" s="603"/>
      <c r="O22" s="603"/>
      <c r="P22" s="603"/>
      <c r="Q22" s="604"/>
      <c r="R22" s="605">
        <v>13981698</v>
      </c>
      <c r="S22" s="606"/>
      <c r="T22" s="606"/>
      <c r="U22" s="606"/>
      <c r="V22" s="606"/>
      <c r="W22" s="606"/>
      <c r="X22" s="606"/>
      <c r="Y22" s="607"/>
      <c r="Z22" s="661">
        <v>47.7</v>
      </c>
      <c r="AA22" s="661"/>
      <c r="AB22" s="661"/>
      <c r="AC22" s="661"/>
      <c r="AD22" s="662">
        <v>12960594</v>
      </c>
      <c r="AE22" s="662"/>
      <c r="AF22" s="662"/>
      <c r="AG22" s="662"/>
      <c r="AH22" s="662"/>
      <c r="AI22" s="662"/>
      <c r="AJ22" s="662"/>
      <c r="AK22" s="662"/>
      <c r="AL22" s="608">
        <v>96</v>
      </c>
      <c r="AM22" s="609"/>
      <c r="AN22" s="609"/>
      <c r="AO22" s="663"/>
      <c r="AP22" s="707" t="s">
        <v>163</v>
      </c>
      <c r="AQ22" s="714"/>
      <c r="AR22" s="714"/>
      <c r="AS22" s="714"/>
      <c r="AT22" s="714"/>
      <c r="AU22" s="714"/>
      <c r="AV22" s="714"/>
      <c r="AW22" s="714"/>
      <c r="AX22" s="714"/>
      <c r="AY22" s="714"/>
      <c r="AZ22" s="714"/>
      <c r="BA22" s="714"/>
      <c r="BB22" s="714"/>
      <c r="BC22" s="714"/>
      <c r="BD22" s="714"/>
      <c r="BE22" s="714"/>
      <c r="BF22" s="709"/>
      <c r="BG22" s="605" t="s">
        <v>440</v>
      </c>
      <c r="BH22" s="606"/>
      <c r="BI22" s="606"/>
      <c r="BJ22" s="606"/>
      <c r="BK22" s="606"/>
      <c r="BL22" s="606"/>
      <c r="BM22" s="606"/>
      <c r="BN22" s="607"/>
      <c r="BO22" s="661" t="s">
        <v>51</v>
      </c>
      <c r="BP22" s="661"/>
      <c r="BQ22" s="661"/>
      <c r="BR22" s="661"/>
      <c r="BS22" s="593" t="s">
        <v>51</v>
      </c>
      <c r="BT22" s="606"/>
      <c r="BU22" s="606"/>
      <c r="BV22" s="606"/>
      <c r="BW22" s="606"/>
      <c r="BX22" s="606"/>
      <c r="BY22" s="606"/>
      <c r="BZ22" s="606"/>
      <c r="CA22" s="606"/>
      <c r="CB22" s="642"/>
      <c r="CD22" s="716" t="s">
        <v>164</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c r="B23" s="602" t="s">
        <v>462</v>
      </c>
      <c r="C23" s="603"/>
      <c r="D23" s="603"/>
      <c r="E23" s="603"/>
      <c r="F23" s="603"/>
      <c r="G23" s="603"/>
      <c r="H23" s="603"/>
      <c r="I23" s="603"/>
      <c r="J23" s="603"/>
      <c r="K23" s="603"/>
      <c r="L23" s="603"/>
      <c r="M23" s="603"/>
      <c r="N23" s="603"/>
      <c r="O23" s="603"/>
      <c r="P23" s="603"/>
      <c r="Q23" s="604"/>
      <c r="R23" s="605">
        <v>10493</v>
      </c>
      <c r="S23" s="606"/>
      <c r="T23" s="606"/>
      <c r="U23" s="606"/>
      <c r="V23" s="606"/>
      <c r="W23" s="606"/>
      <c r="X23" s="606"/>
      <c r="Y23" s="607"/>
      <c r="Z23" s="661">
        <v>0</v>
      </c>
      <c r="AA23" s="661"/>
      <c r="AB23" s="661"/>
      <c r="AC23" s="661"/>
      <c r="AD23" s="662">
        <v>10493</v>
      </c>
      <c r="AE23" s="662"/>
      <c r="AF23" s="662"/>
      <c r="AG23" s="662"/>
      <c r="AH23" s="662"/>
      <c r="AI23" s="662"/>
      <c r="AJ23" s="662"/>
      <c r="AK23" s="662"/>
      <c r="AL23" s="608">
        <v>0.1</v>
      </c>
      <c r="AM23" s="609"/>
      <c r="AN23" s="609"/>
      <c r="AO23" s="663"/>
      <c r="AP23" s="707" t="s">
        <v>463</v>
      </c>
      <c r="AQ23" s="714"/>
      <c r="AR23" s="714"/>
      <c r="AS23" s="714"/>
      <c r="AT23" s="714"/>
      <c r="AU23" s="714"/>
      <c r="AV23" s="714"/>
      <c r="AW23" s="714"/>
      <c r="AX23" s="714"/>
      <c r="AY23" s="714"/>
      <c r="AZ23" s="714"/>
      <c r="BA23" s="714"/>
      <c r="BB23" s="714"/>
      <c r="BC23" s="714"/>
      <c r="BD23" s="714"/>
      <c r="BE23" s="714"/>
      <c r="BF23" s="709"/>
      <c r="BG23" s="605">
        <v>871380</v>
      </c>
      <c r="BH23" s="606"/>
      <c r="BI23" s="606"/>
      <c r="BJ23" s="606"/>
      <c r="BK23" s="606"/>
      <c r="BL23" s="606"/>
      <c r="BM23" s="606"/>
      <c r="BN23" s="607"/>
      <c r="BO23" s="661">
        <v>8.4</v>
      </c>
      <c r="BP23" s="661"/>
      <c r="BQ23" s="661"/>
      <c r="BR23" s="661"/>
      <c r="BS23" s="593" t="s">
        <v>440</v>
      </c>
      <c r="BT23" s="606"/>
      <c r="BU23" s="606"/>
      <c r="BV23" s="606"/>
      <c r="BW23" s="606"/>
      <c r="BX23" s="606"/>
      <c r="BY23" s="606"/>
      <c r="BZ23" s="606"/>
      <c r="CA23" s="606"/>
      <c r="CB23" s="642"/>
      <c r="CD23" s="716" t="s">
        <v>120</v>
      </c>
      <c r="CE23" s="717"/>
      <c r="CF23" s="717"/>
      <c r="CG23" s="717"/>
      <c r="CH23" s="717"/>
      <c r="CI23" s="717"/>
      <c r="CJ23" s="717"/>
      <c r="CK23" s="717"/>
      <c r="CL23" s="717"/>
      <c r="CM23" s="717"/>
      <c r="CN23" s="717"/>
      <c r="CO23" s="717"/>
      <c r="CP23" s="717"/>
      <c r="CQ23" s="718"/>
      <c r="CR23" s="716" t="s">
        <v>165</v>
      </c>
      <c r="CS23" s="717"/>
      <c r="CT23" s="717"/>
      <c r="CU23" s="717"/>
      <c r="CV23" s="717"/>
      <c r="CW23" s="717"/>
      <c r="CX23" s="717"/>
      <c r="CY23" s="718"/>
      <c r="CZ23" s="716" t="s">
        <v>166</v>
      </c>
      <c r="DA23" s="717"/>
      <c r="DB23" s="717"/>
      <c r="DC23" s="718"/>
      <c r="DD23" s="716" t="s">
        <v>464</v>
      </c>
      <c r="DE23" s="717"/>
      <c r="DF23" s="717"/>
      <c r="DG23" s="717"/>
      <c r="DH23" s="717"/>
      <c r="DI23" s="717"/>
      <c r="DJ23" s="717"/>
      <c r="DK23" s="718"/>
      <c r="DL23" s="725" t="s">
        <v>167</v>
      </c>
      <c r="DM23" s="726"/>
      <c r="DN23" s="726"/>
      <c r="DO23" s="726"/>
      <c r="DP23" s="726"/>
      <c r="DQ23" s="726"/>
      <c r="DR23" s="726"/>
      <c r="DS23" s="726"/>
      <c r="DT23" s="726"/>
      <c r="DU23" s="726"/>
      <c r="DV23" s="727"/>
      <c r="DW23" s="716" t="s">
        <v>168</v>
      </c>
      <c r="DX23" s="717"/>
      <c r="DY23" s="717"/>
      <c r="DZ23" s="717"/>
      <c r="EA23" s="717"/>
      <c r="EB23" s="717"/>
      <c r="EC23" s="718"/>
    </row>
    <row r="24" spans="2:133" ht="11.25" customHeight="1">
      <c r="B24" s="602" t="s">
        <v>169</v>
      </c>
      <c r="C24" s="603"/>
      <c r="D24" s="603"/>
      <c r="E24" s="603"/>
      <c r="F24" s="603"/>
      <c r="G24" s="603"/>
      <c r="H24" s="603"/>
      <c r="I24" s="603"/>
      <c r="J24" s="603"/>
      <c r="K24" s="603"/>
      <c r="L24" s="603"/>
      <c r="M24" s="603"/>
      <c r="N24" s="603"/>
      <c r="O24" s="603"/>
      <c r="P24" s="603"/>
      <c r="Q24" s="604"/>
      <c r="R24" s="605">
        <v>294478</v>
      </c>
      <c r="S24" s="606"/>
      <c r="T24" s="606"/>
      <c r="U24" s="606"/>
      <c r="V24" s="606"/>
      <c r="W24" s="606"/>
      <c r="X24" s="606"/>
      <c r="Y24" s="607"/>
      <c r="Z24" s="661">
        <v>1</v>
      </c>
      <c r="AA24" s="661"/>
      <c r="AB24" s="661"/>
      <c r="AC24" s="661"/>
      <c r="AD24" s="662" t="s">
        <v>45</v>
      </c>
      <c r="AE24" s="662"/>
      <c r="AF24" s="662"/>
      <c r="AG24" s="662"/>
      <c r="AH24" s="662"/>
      <c r="AI24" s="662"/>
      <c r="AJ24" s="662"/>
      <c r="AK24" s="662"/>
      <c r="AL24" s="608" t="s">
        <v>440</v>
      </c>
      <c r="AM24" s="609"/>
      <c r="AN24" s="609"/>
      <c r="AO24" s="663"/>
      <c r="AP24" s="707" t="s">
        <v>465</v>
      </c>
      <c r="AQ24" s="714"/>
      <c r="AR24" s="714"/>
      <c r="AS24" s="714"/>
      <c r="AT24" s="714"/>
      <c r="AU24" s="714"/>
      <c r="AV24" s="714"/>
      <c r="AW24" s="714"/>
      <c r="AX24" s="714"/>
      <c r="AY24" s="714"/>
      <c r="AZ24" s="714"/>
      <c r="BA24" s="714"/>
      <c r="BB24" s="714"/>
      <c r="BC24" s="714"/>
      <c r="BD24" s="714"/>
      <c r="BE24" s="714"/>
      <c r="BF24" s="709"/>
      <c r="BG24" s="605" t="s">
        <v>51</v>
      </c>
      <c r="BH24" s="606"/>
      <c r="BI24" s="606"/>
      <c r="BJ24" s="606"/>
      <c r="BK24" s="606"/>
      <c r="BL24" s="606"/>
      <c r="BM24" s="606"/>
      <c r="BN24" s="607"/>
      <c r="BO24" s="661" t="s">
        <v>51</v>
      </c>
      <c r="BP24" s="661"/>
      <c r="BQ24" s="661"/>
      <c r="BR24" s="661"/>
      <c r="BS24" s="593" t="s">
        <v>45</v>
      </c>
      <c r="BT24" s="606"/>
      <c r="BU24" s="606"/>
      <c r="BV24" s="606"/>
      <c r="BW24" s="606"/>
      <c r="BX24" s="606"/>
      <c r="BY24" s="606"/>
      <c r="BZ24" s="606"/>
      <c r="CA24" s="606"/>
      <c r="CB24" s="642"/>
      <c r="CD24" s="670" t="s">
        <v>170</v>
      </c>
      <c r="CE24" s="671"/>
      <c r="CF24" s="671"/>
      <c r="CG24" s="671"/>
      <c r="CH24" s="671"/>
      <c r="CI24" s="671"/>
      <c r="CJ24" s="671"/>
      <c r="CK24" s="671"/>
      <c r="CL24" s="671"/>
      <c r="CM24" s="671"/>
      <c r="CN24" s="671"/>
      <c r="CO24" s="671"/>
      <c r="CP24" s="671"/>
      <c r="CQ24" s="672"/>
      <c r="CR24" s="664">
        <v>15751785</v>
      </c>
      <c r="CS24" s="665"/>
      <c r="CT24" s="665"/>
      <c r="CU24" s="665"/>
      <c r="CV24" s="665"/>
      <c r="CW24" s="665"/>
      <c r="CX24" s="665"/>
      <c r="CY24" s="711"/>
      <c r="CZ24" s="712">
        <v>55.1</v>
      </c>
      <c r="DA24" s="681"/>
      <c r="DB24" s="681"/>
      <c r="DC24" s="715"/>
      <c r="DD24" s="710">
        <v>7723886</v>
      </c>
      <c r="DE24" s="665"/>
      <c r="DF24" s="665"/>
      <c r="DG24" s="665"/>
      <c r="DH24" s="665"/>
      <c r="DI24" s="665"/>
      <c r="DJ24" s="665"/>
      <c r="DK24" s="711"/>
      <c r="DL24" s="710">
        <v>7669596</v>
      </c>
      <c r="DM24" s="665"/>
      <c r="DN24" s="665"/>
      <c r="DO24" s="665"/>
      <c r="DP24" s="665"/>
      <c r="DQ24" s="665"/>
      <c r="DR24" s="665"/>
      <c r="DS24" s="665"/>
      <c r="DT24" s="665"/>
      <c r="DU24" s="665"/>
      <c r="DV24" s="711"/>
      <c r="DW24" s="712">
        <v>53.1</v>
      </c>
      <c r="DX24" s="681"/>
      <c r="DY24" s="681"/>
      <c r="DZ24" s="681"/>
      <c r="EA24" s="681"/>
      <c r="EB24" s="681"/>
      <c r="EC24" s="713"/>
    </row>
    <row r="25" spans="2:133" ht="11.25" customHeight="1">
      <c r="B25" s="602" t="s">
        <v>171</v>
      </c>
      <c r="C25" s="603"/>
      <c r="D25" s="603"/>
      <c r="E25" s="603"/>
      <c r="F25" s="603"/>
      <c r="G25" s="603"/>
      <c r="H25" s="603"/>
      <c r="I25" s="603"/>
      <c r="J25" s="603"/>
      <c r="K25" s="603"/>
      <c r="L25" s="603"/>
      <c r="M25" s="603"/>
      <c r="N25" s="603"/>
      <c r="O25" s="603"/>
      <c r="P25" s="603"/>
      <c r="Q25" s="604"/>
      <c r="R25" s="605">
        <v>127389</v>
      </c>
      <c r="S25" s="606"/>
      <c r="T25" s="606"/>
      <c r="U25" s="606"/>
      <c r="V25" s="606"/>
      <c r="W25" s="606"/>
      <c r="X25" s="606"/>
      <c r="Y25" s="607"/>
      <c r="Z25" s="661">
        <v>0.4</v>
      </c>
      <c r="AA25" s="661"/>
      <c r="AB25" s="661"/>
      <c r="AC25" s="661"/>
      <c r="AD25" s="662">
        <v>48311</v>
      </c>
      <c r="AE25" s="662"/>
      <c r="AF25" s="662"/>
      <c r="AG25" s="662"/>
      <c r="AH25" s="662"/>
      <c r="AI25" s="662"/>
      <c r="AJ25" s="662"/>
      <c r="AK25" s="662"/>
      <c r="AL25" s="608">
        <v>0.4</v>
      </c>
      <c r="AM25" s="609"/>
      <c r="AN25" s="609"/>
      <c r="AO25" s="663"/>
      <c r="AP25" s="707" t="s">
        <v>466</v>
      </c>
      <c r="AQ25" s="714"/>
      <c r="AR25" s="714"/>
      <c r="AS25" s="714"/>
      <c r="AT25" s="714"/>
      <c r="AU25" s="714"/>
      <c r="AV25" s="714"/>
      <c r="AW25" s="714"/>
      <c r="AX25" s="714"/>
      <c r="AY25" s="714"/>
      <c r="AZ25" s="714"/>
      <c r="BA25" s="714"/>
      <c r="BB25" s="714"/>
      <c r="BC25" s="714"/>
      <c r="BD25" s="714"/>
      <c r="BE25" s="714"/>
      <c r="BF25" s="709"/>
      <c r="BG25" s="605" t="s">
        <v>51</v>
      </c>
      <c r="BH25" s="606"/>
      <c r="BI25" s="606"/>
      <c r="BJ25" s="606"/>
      <c r="BK25" s="606"/>
      <c r="BL25" s="606"/>
      <c r="BM25" s="606"/>
      <c r="BN25" s="607"/>
      <c r="BO25" s="661" t="s">
        <v>51</v>
      </c>
      <c r="BP25" s="661"/>
      <c r="BQ25" s="661"/>
      <c r="BR25" s="661"/>
      <c r="BS25" s="593" t="s">
        <v>45</v>
      </c>
      <c r="BT25" s="606"/>
      <c r="BU25" s="606"/>
      <c r="BV25" s="606"/>
      <c r="BW25" s="606"/>
      <c r="BX25" s="606"/>
      <c r="BY25" s="606"/>
      <c r="BZ25" s="606"/>
      <c r="CA25" s="606"/>
      <c r="CB25" s="642"/>
      <c r="CD25" s="643" t="s">
        <v>172</v>
      </c>
      <c r="CE25" s="640"/>
      <c r="CF25" s="640"/>
      <c r="CG25" s="640"/>
      <c r="CH25" s="640"/>
      <c r="CI25" s="640"/>
      <c r="CJ25" s="640"/>
      <c r="CK25" s="640"/>
      <c r="CL25" s="640"/>
      <c r="CM25" s="640"/>
      <c r="CN25" s="640"/>
      <c r="CO25" s="640"/>
      <c r="CP25" s="640"/>
      <c r="CQ25" s="641"/>
      <c r="CR25" s="605">
        <v>3599984</v>
      </c>
      <c r="CS25" s="594"/>
      <c r="CT25" s="594"/>
      <c r="CU25" s="594"/>
      <c r="CV25" s="594"/>
      <c r="CW25" s="594"/>
      <c r="CX25" s="594"/>
      <c r="CY25" s="595"/>
      <c r="CZ25" s="608">
        <v>12.6</v>
      </c>
      <c r="DA25" s="633"/>
      <c r="DB25" s="633"/>
      <c r="DC25" s="634"/>
      <c r="DD25" s="593">
        <v>3288794</v>
      </c>
      <c r="DE25" s="594"/>
      <c r="DF25" s="594"/>
      <c r="DG25" s="594"/>
      <c r="DH25" s="594"/>
      <c r="DI25" s="594"/>
      <c r="DJ25" s="594"/>
      <c r="DK25" s="595"/>
      <c r="DL25" s="593">
        <v>3234504</v>
      </c>
      <c r="DM25" s="594"/>
      <c r="DN25" s="594"/>
      <c r="DO25" s="594"/>
      <c r="DP25" s="594"/>
      <c r="DQ25" s="594"/>
      <c r="DR25" s="594"/>
      <c r="DS25" s="594"/>
      <c r="DT25" s="594"/>
      <c r="DU25" s="594"/>
      <c r="DV25" s="595"/>
      <c r="DW25" s="608">
        <v>22.4</v>
      </c>
      <c r="DX25" s="633"/>
      <c r="DY25" s="633"/>
      <c r="DZ25" s="633"/>
      <c r="EA25" s="633"/>
      <c r="EB25" s="633"/>
      <c r="EC25" s="635"/>
    </row>
    <row r="26" spans="2:133" ht="11.25" customHeight="1">
      <c r="B26" s="602" t="s">
        <v>173</v>
      </c>
      <c r="C26" s="603"/>
      <c r="D26" s="603"/>
      <c r="E26" s="603"/>
      <c r="F26" s="603"/>
      <c r="G26" s="603"/>
      <c r="H26" s="603"/>
      <c r="I26" s="603"/>
      <c r="J26" s="603"/>
      <c r="K26" s="603"/>
      <c r="L26" s="603"/>
      <c r="M26" s="603"/>
      <c r="N26" s="603"/>
      <c r="O26" s="603"/>
      <c r="P26" s="603"/>
      <c r="Q26" s="604"/>
      <c r="R26" s="605">
        <v>136994</v>
      </c>
      <c r="S26" s="606"/>
      <c r="T26" s="606"/>
      <c r="U26" s="606"/>
      <c r="V26" s="606"/>
      <c r="W26" s="606"/>
      <c r="X26" s="606"/>
      <c r="Y26" s="607"/>
      <c r="Z26" s="661">
        <v>0.5</v>
      </c>
      <c r="AA26" s="661"/>
      <c r="AB26" s="661"/>
      <c r="AC26" s="661"/>
      <c r="AD26" s="662" t="s">
        <v>440</v>
      </c>
      <c r="AE26" s="662"/>
      <c r="AF26" s="662"/>
      <c r="AG26" s="662"/>
      <c r="AH26" s="662"/>
      <c r="AI26" s="662"/>
      <c r="AJ26" s="662"/>
      <c r="AK26" s="662"/>
      <c r="AL26" s="608" t="s">
        <v>440</v>
      </c>
      <c r="AM26" s="609"/>
      <c r="AN26" s="609"/>
      <c r="AO26" s="663"/>
      <c r="AP26" s="707" t="s">
        <v>174</v>
      </c>
      <c r="AQ26" s="708"/>
      <c r="AR26" s="708"/>
      <c r="AS26" s="708"/>
      <c r="AT26" s="708"/>
      <c r="AU26" s="708"/>
      <c r="AV26" s="708"/>
      <c r="AW26" s="708"/>
      <c r="AX26" s="708"/>
      <c r="AY26" s="708"/>
      <c r="AZ26" s="708"/>
      <c r="BA26" s="708"/>
      <c r="BB26" s="708"/>
      <c r="BC26" s="708"/>
      <c r="BD26" s="708"/>
      <c r="BE26" s="708"/>
      <c r="BF26" s="709"/>
      <c r="BG26" s="605" t="s">
        <v>45</v>
      </c>
      <c r="BH26" s="606"/>
      <c r="BI26" s="606"/>
      <c r="BJ26" s="606"/>
      <c r="BK26" s="606"/>
      <c r="BL26" s="606"/>
      <c r="BM26" s="606"/>
      <c r="BN26" s="607"/>
      <c r="BO26" s="661" t="s">
        <v>440</v>
      </c>
      <c r="BP26" s="661"/>
      <c r="BQ26" s="661"/>
      <c r="BR26" s="661"/>
      <c r="BS26" s="593" t="s">
        <v>440</v>
      </c>
      <c r="BT26" s="606"/>
      <c r="BU26" s="606"/>
      <c r="BV26" s="606"/>
      <c r="BW26" s="606"/>
      <c r="BX26" s="606"/>
      <c r="BY26" s="606"/>
      <c r="BZ26" s="606"/>
      <c r="CA26" s="606"/>
      <c r="CB26" s="642"/>
      <c r="CD26" s="643" t="s">
        <v>175</v>
      </c>
      <c r="CE26" s="640"/>
      <c r="CF26" s="640"/>
      <c r="CG26" s="640"/>
      <c r="CH26" s="640"/>
      <c r="CI26" s="640"/>
      <c r="CJ26" s="640"/>
      <c r="CK26" s="640"/>
      <c r="CL26" s="640"/>
      <c r="CM26" s="640"/>
      <c r="CN26" s="640"/>
      <c r="CO26" s="640"/>
      <c r="CP26" s="640"/>
      <c r="CQ26" s="641"/>
      <c r="CR26" s="605">
        <v>2161769</v>
      </c>
      <c r="CS26" s="606"/>
      <c r="CT26" s="606"/>
      <c r="CU26" s="606"/>
      <c r="CV26" s="606"/>
      <c r="CW26" s="606"/>
      <c r="CX26" s="606"/>
      <c r="CY26" s="607"/>
      <c r="CZ26" s="608">
        <v>7.6</v>
      </c>
      <c r="DA26" s="633"/>
      <c r="DB26" s="633"/>
      <c r="DC26" s="634"/>
      <c r="DD26" s="593">
        <v>1972585</v>
      </c>
      <c r="DE26" s="606"/>
      <c r="DF26" s="606"/>
      <c r="DG26" s="606"/>
      <c r="DH26" s="606"/>
      <c r="DI26" s="606"/>
      <c r="DJ26" s="606"/>
      <c r="DK26" s="607"/>
      <c r="DL26" s="593" t="s">
        <v>45</v>
      </c>
      <c r="DM26" s="606"/>
      <c r="DN26" s="606"/>
      <c r="DO26" s="606"/>
      <c r="DP26" s="606"/>
      <c r="DQ26" s="606"/>
      <c r="DR26" s="606"/>
      <c r="DS26" s="606"/>
      <c r="DT26" s="606"/>
      <c r="DU26" s="606"/>
      <c r="DV26" s="607"/>
      <c r="DW26" s="608" t="s">
        <v>45</v>
      </c>
      <c r="DX26" s="633"/>
      <c r="DY26" s="633"/>
      <c r="DZ26" s="633"/>
      <c r="EA26" s="633"/>
      <c r="EB26" s="633"/>
      <c r="EC26" s="635"/>
    </row>
    <row r="27" spans="2:133" ht="11.25" customHeight="1">
      <c r="B27" s="602" t="s">
        <v>176</v>
      </c>
      <c r="C27" s="603"/>
      <c r="D27" s="603"/>
      <c r="E27" s="603"/>
      <c r="F27" s="603"/>
      <c r="G27" s="603"/>
      <c r="H27" s="603"/>
      <c r="I27" s="603"/>
      <c r="J27" s="603"/>
      <c r="K27" s="603"/>
      <c r="L27" s="603"/>
      <c r="M27" s="603"/>
      <c r="N27" s="603"/>
      <c r="O27" s="603"/>
      <c r="P27" s="603"/>
      <c r="Q27" s="604"/>
      <c r="R27" s="605">
        <v>6262431</v>
      </c>
      <c r="S27" s="606"/>
      <c r="T27" s="606"/>
      <c r="U27" s="606"/>
      <c r="V27" s="606"/>
      <c r="W27" s="606"/>
      <c r="X27" s="606"/>
      <c r="Y27" s="607"/>
      <c r="Z27" s="661">
        <v>21.4</v>
      </c>
      <c r="AA27" s="661"/>
      <c r="AB27" s="661"/>
      <c r="AC27" s="661"/>
      <c r="AD27" s="662" t="s">
        <v>45</v>
      </c>
      <c r="AE27" s="662"/>
      <c r="AF27" s="662"/>
      <c r="AG27" s="662"/>
      <c r="AH27" s="662"/>
      <c r="AI27" s="662"/>
      <c r="AJ27" s="662"/>
      <c r="AK27" s="662"/>
      <c r="AL27" s="608" t="s">
        <v>51</v>
      </c>
      <c r="AM27" s="609"/>
      <c r="AN27" s="609"/>
      <c r="AO27" s="663"/>
      <c r="AP27" s="602" t="s">
        <v>177</v>
      </c>
      <c r="AQ27" s="603"/>
      <c r="AR27" s="603"/>
      <c r="AS27" s="603"/>
      <c r="AT27" s="603"/>
      <c r="AU27" s="603"/>
      <c r="AV27" s="603"/>
      <c r="AW27" s="603"/>
      <c r="AX27" s="603"/>
      <c r="AY27" s="603"/>
      <c r="AZ27" s="603"/>
      <c r="BA27" s="603"/>
      <c r="BB27" s="603"/>
      <c r="BC27" s="603"/>
      <c r="BD27" s="603"/>
      <c r="BE27" s="603"/>
      <c r="BF27" s="604"/>
      <c r="BG27" s="605">
        <v>10316853</v>
      </c>
      <c r="BH27" s="606"/>
      <c r="BI27" s="606"/>
      <c r="BJ27" s="606"/>
      <c r="BK27" s="606"/>
      <c r="BL27" s="606"/>
      <c r="BM27" s="606"/>
      <c r="BN27" s="607"/>
      <c r="BO27" s="661">
        <v>100</v>
      </c>
      <c r="BP27" s="661"/>
      <c r="BQ27" s="661"/>
      <c r="BR27" s="661"/>
      <c r="BS27" s="593">
        <v>25460</v>
      </c>
      <c r="BT27" s="606"/>
      <c r="BU27" s="606"/>
      <c r="BV27" s="606"/>
      <c r="BW27" s="606"/>
      <c r="BX27" s="606"/>
      <c r="BY27" s="606"/>
      <c r="BZ27" s="606"/>
      <c r="CA27" s="606"/>
      <c r="CB27" s="642"/>
      <c r="CD27" s="643" t="s">
        <v>467</v>
      </c>
      <c r="CE27" s="640"/>
      <c r="CF27" s="640"/>
      <c r="CG27" s="640"/>
      <c r="CH27" s="640"/>
      <c r="CI27" s="640"/>
      <c r="CJ27" s="640"/>
      <c r="CK27" s="640"/>
      <c r="CL27" s="640"/>
      <c r="CM27" s="640"/>
      <c r="CN27" s="640"/>
      <c r="CO27" s="640"/>
      <c r="CP27" s="640"/>
      <c r="CQ27" s="641"/>
      <c r="CR27" s="605">
        <v>10937222</v>
      </c>
      <c r="CS27" s="594"/>
      <c r="CT27" s="594"/>
      <c r="CU27" s="594"/>
      <c r="CV27" s="594"/>
      <c r="CW27" s="594"/>
      <c r="CX27" s="594"/>
      <c r="CY27" s="595"/>
      <c r="CZ27" s="608">
        <v>38.299999999999997</v>
      </c>
      <c r="DA27" s="633"/>
      <c r="DB27" s="633"/>
      <c r="DC27" s="634"/>
      <c r="DD27" s="593">
        <v>3278845</v>
      </c>
      <c r="DE27" s="594"/>
      <c r="DF27" s="594"/>
      <c r="DG27" s="594"/>
      <c r="DH27" s="594"/>
      <c r="DI27" s="594"/>
      <c r="DJ27" s="594"/>
      <c r="DK27" s="595"/>
      <c r="DL27" s="593">
        <v>3278845</v>
      </c>
      <c r="DM27" s="594"/>
      <c r="DN27" s="594"/>
      <c r="DO27" s="594"/>
      <c r="DP27" s="594"/>
      <c r="DQ27" s="594"/>
      <c r="DR27" s="594"/>
      <c r="DS27" s="594"/>
      <c r="DT27" s="594"/>
      <c r="DU27" s="594"/>
      <c r="DV27" s="595"/>
      <c r="DW27" s="608">
        <v>22.7</v>
      </c>
      <c r="DX27" s="633"/>
      <c r="DY27" s="633"/>
      <c r="DZ27" s="633"/>
      <c r="EA27" s="633"/>
      <c r="EB27" s="633"/>
      <c r="EC27" s="635"/>
    </row>
    <row r="28" spans="2:133" ht="11.25" customHeight="1">
      <c r="B28" s="704" t="s">
        <v>178</v>
      </c>
      <c r="C28" s="705"/>
      <c r="D28" s="705"/>
      <c r="E28" s="705"/>
      <c r="F28" s="705"/>
      <c r="G28" s="705"/>
      <c r="H28" s="705"/>
      <c r="I28" s="705"/>
      <c r="J28" s="705"/>
      <c r="K28" s="705"/>
      <c r="L28" s="705"/>
      <c r="M28" s="705"/>
      <c r="N28" s="705"/>
      <c r="O28" s="705"/>
      <c r="P28" s="705"/>
      <c r="Q28" s="706"/>
      <c r="R28" s="605">
        <v>464802</v>
      </c>
      <c r="S28" s="606"/>
      <c r="T28" s="606"/>
      <c r="U28" s="606"/>
      <c r="V28" s="606"/>
      <c r="W28" s="606"/>
      <c r="X28" s="606"/>
      <c r="Y28" s="607"/>
      <c r="Z28" s="661">
        <v>1.6</v>
      </c>
      <c r="AA28" s="661"/>
      <c r="AB28" s="661"/>
      <c r="AC28" s="661"/>
      <c r="AD28" s="662">
        <v>464802</v>
      </c>
      <c r="AE28" s="662"/>
      <c r="AF28" s="662"/>
      <c r="AG28" s="662"/>
      <c r="AH28" s="662"/>
      <c r="AI28" s="662"/>
      <c r="AJ28" s="662"/>
      <c r="AK28" s="662"/>
      <c r="AL28" s="608">
        <v>3.4</v>
      </c>
      <c r="AM28" s="609"/>
      <c r="AN28" s="609"/>
      <c r="AO28" s="663"/>
      <c r="AP28" s="611"/>
      <c r="AQ28" s="612"/>
      <c r="AR28" s="612"/>
      <c r="AS28" s="612"/>
      <c r="AT28" s="612"/>
      <c r="AU28" s="612"/>
      <c r="AV28" s="612"/>
      <c r="AW28" s="612"/>
      <c r="AX28" s="612"/>
      <c r="AY28" s="612"/>
      <c r="AZ28" s="612"/>
      <c r="BA28" s="612"/>
      <c r="BB28" s="612"/>
      <c r="BC28" s="612"/>
      <c r="BD28" s="612"/>
      <c r="BE28" s="612"/>
      <c r="BF28" s="613"/>
      <c r="BG28" s="605"/>
      <c r="BH28" s="606"/>
      <c r="BI28" s="606"/>
      <c r="BJ28" s="606"/>
      <c r="BK28" s="606"/>
      <c r="BL28" s="606"/>
      <c r="BM28" s="606"/>
      <c r="BN28" s="607"/>
      <c r="BO28" s="661"/>
      <c r="BP28" s="661"/>
      <c r="BQ28" s="661"/>
      <c r="BR28" s="661"/>
      <c r="BS28" s="662"/>
      <c r="BT28" s="662"/>
      <c r="BU28" s="662"/>
      <c r="BV28" s="662"/>
      <c r="BW28" s="662"/>
      <c r="BX28" s="662"/>
      <c r="BY28" s="662"/>
      <c r="BZ28" s="662"/>
      <c r="CA28" s="662"/>
      <c r="CB28" s="703"/>
      <c r="CD28" s="643" t="s">
        <v>179</v>
      </c>
      <c r="CE28" s="640"/>
      <c r="CF28" s="640"/>
      <c r="CG28" s="640"/>
      <c r="CH28" s="640"/>
      <c r="CI28" s="640"/>
      <c r="CJ28" s="640"/>
      <c r="CK28" s="640"/>
      <c r="CL28" s="640"/>
      <c r="CM28" s="640"/>
      <c r="CN28" s="640"/>
      <c r="CO28" s="640"/>
      <c r="CP28" s="640"/>
      <c r="CQ28" s="641"/>
      <c r="CR28" s="605">
        <v>1214579</v>
      </c>
      <c r="CS28" s="606"/>
      <c r="CT28" s="606"/>
      <c r="CU28" s="606"/>
      <c r="CV28" s="606"/>
      <c r="CW28" s="606"/>
      <c r="CX28" s="606"/>
      <c r="CY28" s="607"/>
      <c r="CZ28" s="608">
        <v>4.2</v>
      </c>
      <c r="DA28" s="633"/>
      <c r="DB28" s="633"/>
      <c r="DC28" s="634"/>
      <c r="DD28" s="593">
        <v>1156247</v>
      </c>
      <c r="DE28" s="606"/>
      <c r="DF28" s="606"/>
      <c r="DG28" s="606"/>
      <c r="DH28" s="606"/>
      <c r="DI28" s="606"/>
      <c r="DJ28" s="606"/>
      <c r="DK28" s="607"/>
      <c r="DL28" s="593">
        <v>1156247</v>
      </c>
      <c r="DM28" s="606"/>
      <c r="DN28" s="606"/>
      <c r="DO28" s="606"/>
      <c r="DP28" s="606"/>
      <c r="DQ28" s="606"/>
      <c r="DR28" s="606"/>
      <c r="DS28" s="606"/>
      <c r="DT28" s="606"/>
      <c r="DU28" s="606"/>
      <c r="DV28" s="607"/>
      <c r="DW28" s="608">
        <v>8</v>
      </c>
      <c r="DX28" s="633"/>
      <c r="DY28" s="633"/>
      <c r="DZ28" s="633"/>
      <c r="EA28" s="633"/>
      <c r="EB28" s="633"/>
      <c r="EC28" s="635"/>
    </row>
    <row r="29" spans="2:133" ht="11.25" customHeight="1">
      <c r="B29" s="602" t="s">
        <v>180</v>
      </c>
      <c r="C29" s="603"/>
      <c r="D29" s="603"/>
      <c r="E29" s="603"/>
      <c r="F29" s="603"/>
      <c r="G29" s="603"/>
      <c r="H29" s="603"/>
      <c r="I29" s="603"/>
      <c r="J29" s="603"/>
      <c r="K29" s="603"/>
      <c r="L29" s="603"/>
      <c r="M29" s="603"/>
      <c r="N29" s="603"/>
      <c r="O29" s="603"/>
      <c r="P29" s="603"/>
      <c r="Q29" s="604"/>
      <c r="R29" s="605">
        <v>4788142</v>
      </c>
      <c r="S29" s="606"/>
      <c r="T29" s="606"/>
      <c r="U29" s="606"/>
      <c r="V29" s="606"/>
      <c r="W29" s="606"/>
      <c r="X29" s="606"/>
      <c r="Y29" s="607"/>
      <c r="Z29" s="661">
        <v>16.3</v>
      </c>
      <c r="AA29" s="661"/>
      <c r="AB29" s="661"/>
      <c r="AC29" s="661"/>
      <c r="AD29" s="662" t="s">
        <v>45</v>
      </c>
      <c r="AE29" s="662"/>
      <c r="AF29" s="662"/>
      <c r="AG29" s="662"/>
      <c r="AH29" s="662"/>
      <c r="AI29" s="662"/>
      <c r="AJ29" s="662"/>
      <c r="AK29" s="662"/>
      <c r="AL29" s="608" t="s">
        <v>440</v>
      </c>
      <c r="AM29" s="609"/>
      <c r="AN29" s="609"/>
      <c r="AO29" s="663"/>
      <c r="AP29" s="673" t="s">
        <v>120</v>
      </c>
      <c r="AQ29" s="674"/>
      <c r="AR29" s="674"/>
      <c r="AS29" s="674"/>
      <c r="AT29" s="674"/>
      <c r="AU29" s="674"/>
      <c r="AV29" s="674"/>
      <c r="AW29" s="674"/>
      <c r="AX29" s="674"/>
      <c r="AY29" s="674"/>
      <c r="AZ29" s="674"/>
      <c r="BA29" s="674"/>
      <c r="BB29" s="674"/>
      <c r="BC29" s="674"/>
      <c r="BD29" s="674"/>
      <c r="BE29" s="674"/>
      <c r="BF29" s="675"/>
      <c r="BG29" s="673" t="s">
        <v>181</v>
      </c>
      <c r="BH29" s="701"/>
      <c r="BI29" s="701"/>
      <c r="BJ29" s="701"/>
      <c r="BK29" s="701"/>
      <c r="BL29" s="701"/>
      <c r="BM29" s="701"/>
      <c r="BN29" s="701"/>
      <c r="BO29" s="701"/>
      <c r="BP29" s="701"/>
      <c r="BQ29" s="702"/>
      <c r="BR29" s="673" t="s">
        <v>182</v>
      </c>
      <c r="BS29" s="701"/>
      <c r="BT29" s="701"/>
      <c r="BU29" s="701"/>
      <c r="BV29" s="701"/>
      <c r="BW29" s="701"/>
      <c r="BX29" s="701"/>
      <c r="BY29" s="701"/>
      <c r="BZ29" s="701"/>
      <c r="CA29" s="701"/>
      <c r="CB29" s="702"/>
      <c r="CD29" s="683" t="s">
        <v>183</v>
      </c>
      <c r="CE29" s="684"/>
      <c r="CF29" s="643" t="s">
        <v>468</v>
      </c>
      <c r="CG29" s="640"/>
      <c r="CH29" s="640"/>
      <c r="CI29" s="640"/>
      <c r="CJ29" s="640"/>
      <c r="CK29" s="640"/>
      <c r="CL29" s="640"/>
      <c r="CM29" s="640"/>
      <c r="CN29" s="640"/>
      <c r="CO29" s="640"/>
      <c r="CP29" s="640"/>
      <c r="CQ29" s="641"/>
      <c r="CR29" s="605">
        <v>1214569</v>
      </c>
      <c r="CS29" s="594"/>
      <c r="CT29" s="594"/>
      <c r="CU29" s="594"/>
      <c r="CV29" s="594"/>
      <c r="CW29" s="594"/>
      <c r="CX29" s="594"/>
      <c r="CY29" s="595"/>
      <c r="CZ29" s="608">
        <v>4.2</v>
      </c>
      <c r="DA29" s="633"/>
      <c r="DB29" s="633"/>
      <c r="DC29" s="634"/>
      <c r="DD29" s="593">
        <v>1156237</v>
      </c>
      <c r="DE29" s="594"/>
      <c r="DF29" s="594"/>
      <c r="DG29" s="594"/>
      <c r="DH29" s="594"/>
      <c r="DI29" s="594"/>
      <c r="DJ29" s="594"/>
      <c r="DK29" s="595"/>
      <c r="DL29" s="593">
        <v>1156237</v>
      </c>
      <c r="DM29" s="594"/>
      <c r="DN29" s="594"/>
      <c r="DO29" s="594"/>
      <c r="DP29" s="594"/>
      <c r="DQ29" s="594"/>
      <c r="DR29" s="594"/>
      <c r="DS29" s="594"/>
      <c r="DT29" s="594"/>
      <c r="DU29" s="594"/>
      <c r="DV29" s="595"/>
      <c r="DW29" s="608">
        <v>8</v>
      </c>
      <c r="DX29" s="633"/>
      <c r="DY29" s="633"/>
      <c r="DZ29" s="633"/>
      <c r="EA29" s="633"/>
      <c r="EB29" s="633"/>
      <c r="EC29" s="635"/>
    </row>
    <row r="30" spans="2:133" ht="11.25" customHeight="1">
      <c r="B30" s="602" t="s">
        <v>184</v>
      </c>
      <c r="C30" s="603"/>
      <c r="D30" s="603"/>
      <c r="E30" s="603"/>
      <c r="F30" s="603"/>
      <c r="G30" s="603"/>
      <c r="H30" s="603"/>
      <c r="I30" s="603"/>
      <c r="J30" s="603"/>
      <c r="K30" s="603"/>
      <c r="L30" s="603"/>
      <c r="M30" s="603"/>
      <c r="N30" s="603"/>
      <c r="O30" s="603"/>
      <c r="P30" s="603"/>
      <c r="Q30" s="604"/>
      <c r="R30" s="605">
        <v>15426</v>
      </c>
      <c r="S30" s="606"/>
      <c r="T30" s="606"/>
      <c r="U30" s="606"/>
      <c r="V30" s="606"/>
      <c r="W30" s="606"/>
      <c r="X30" s="606"/>
      <c r="Y30" s="607"/>
      <c r="Z30" s="661">
        <v>0.1</v>
      </c>
      <c r="AA30" s="661"/>
      <c r="AB30" s="661"/>
      <c r="AC30" s="661"/>
      <c r="AD30" s="662">
        <v>9374</v>
      </c>
      <c r="AE30" s="662"/>
      <c r="AF30" s="662"/>
      <c r="AG30" s="662"/>
      <c r="AH30" s="662"/>
      <c r="AI30" s="662"/>
      <c r="AJ30" s="662"/>
      <c r="AK30" s="662"/>
      <c r="AL30" s="608">
        <v>0.1</v>
      </c>
      <c r="AM30" s="609"/>
      <c r="AN30" s="609"/>
      <c r="AO30" s="663"/>
      <c r="AP30" s="689" t="s">
        <v>185</v>
      </c>
      <c r="AQ30" s="690"/>
      <c r="AR30" s="690"/>
      <c r="AS30" s="690"/>
      <c r="AT30" s="695" t="s">
        <v>186</v>
      </c>
      <c r="AU30" s="86"/>
      <c r="AV30" s="86"/>
      <c r="AW30" s="86"/>
      <c r="AX30" s="698" t="s">
        <v>89</v>
      </c>
      <c r="AY30" s="699"/>
      <c r="AZ30" s="699"/>
      <c r="BA30" s="699"/>
      <c r="BB30" s="699"/>
      <c r="BC30" s="699"/>
      <c r="BD30" s="699"/>
      <c r="BE30" s="699"/>
      <c r="BF30" s="700"/>
      <c r="BG30" s="679">
        <v>99.1</v>
      </c>
      <c r="BH30" s="680"/>
      <c r="BI30" s="680"/>
      <c r="BJ30" s="680"/>
      <c r="BK30" s="680"/>
      <c r="BL30" s="680"/>
      <c r="BM30" s="681">
        <v>97.3</v>
      </c>
      <c r="BN30" s="680"/>
      <c r="BO30" s="680"/>
      <c r="BP30" s="680"/>
      <c r="BQ30" s="682"/>
      <c r="BR30" s="679">
        <v>99</v>
      </c>
      <c r="BS30" s="680"/>
      <c r="BT30" s="680"/>
      <c r="BU30" s="680"/>
      <c r="BV30" s="680"/>
      <c r="BW30" s="680"/>
      <c r="BX30" s="681">
        <v>96.8</v>
      </c>
      <c r="BY30" s="680"/>
      <c r="BZ30" s="680"/>
      <c r="CA30" s="680"/>
      <c r="CB30" s="682"/>
      <c r="CD30" s="685"/>
      <c r="CE30" s="686"/>
      <c r="CF30" s="643" t="s">
        <v>187</v>
      </c>
      <c r="CG30" s="640"/>
      <c r="CH30" s="640"/>
      <c r="CI30" s="640"/>
      <c r="CJ30" s="640"/>
      <c r="CK30" s="640"/>
      <c r="CL30" s="640"/>
      <c r="CM30" s="640"/>
      <c r="CN30" s="640"/>
      <c r="CO30" s="640"/>
      <c r="CP30" s="640"/>
      <c r="CQ30" s="641"/>
      <c r="CR30" s="605">
        <v>1114713</v>
      </c>
      <c r="CS30" s="606"/>
      <c r="CT30" s="606"/>
      <c r="CU30" s="606"/>
      <c r="CV30" s="606"/>
      <c r="CW30" s="606"/>
      <c r="CX30" s="606"/>
      <c r="CY30" s="607"/>
      <c r="CZ30" s="608">
        <v>3.9</v>
      </c>
      <c r="DA30" s="633"/>
      <c r="DB30" s="633"/>
      <c r="DC30" s="634"/>
      <c r="DD30" s="593">
        <v>1056381</v>
      </c>
      <c r="DE30" s="606"/>
      <c r="DF30" s="606"/>
      <c r="DG30" s="606"/>
      <c r="DH30" s="606"/>
      <c r="DI30" s="606"/>
      <c r="DJ30" s="606"/>
      <c r="DK30" s="607"/>
      <c r="DL30" s="593">
        <v>1056381</v>
      </c>
      <c r="DM30" s="606"/>
      <c r="DN30" s="606"/>
      <c r="DO30" s="606"/>
      <c r="DP30" s="606"/>
      <c r="DQ30" s="606"/>
      <c r="DR30" s="606"/>
      <c r="DS30" s="606"/>
      <c r="DT30" s="606"/>
      <c r="DU30" s="606"/>
      <c r="DV30" s="607"/>
      <c r="DW30" s="608">
        <v>7.3</v>
      </c>
      <c r="DX30" s="633"/>
      <c r="DY30" s="633"/>
      <c r="DZ30" s="633"/>
      <c r="EA30" s="633"/>
      <c r="EB30" s="633"/>
      <c r="EC30" s="635"/>
    </row>
    <row r="31" spans="2:133" ht="11.25" customHeight="1">
      <c r="B31" s="602" t="s">
        <v>188</v>
      </c>
      <c r="C31" s="603"/>
      <c r="D31" s="603"/>
      <c r="E31" s="603"/>
      <c r="F31" s="603"/>
      <c r="G31" s="603"/>
      <c r="H31" s="603"/>
      <c r="I31" s="603"/>
      <c r="J31" s="603"/>
      <c r="K31" s="603"/>
      <c r="L31" s="603"/>
      <c r="M31" s="603"/>
      <c r="N31" s="603"/>
      <c r="O31" s="603"/>
      <c r="P31" s="603"/>
      <c r="Q31" s="604"/>
      <c r="R31" s="605">
        <v>7195</v>
      </c>
      <c r="S31" s="606"/>
      <c r="T31" s="606"/>
      <c r="U31" s="606"/>
      <c r="V31" s="606"/>
      <c r="W31" s="606"/>
      <c r="X31" s="606"/>
      <c r="Y31" s="607"/>
      <c r="Z31" s="661">
        <v>0</v>
      </c>
      <c r="AA31" s="661"/>
      <c r="AB31" s="661"/>
      <c r="AC31" s="661"/>
      <c r="AD31" s="662" t="s">
        <v>45</v>
      </c>
      <c r="AE31" s="662"/>
      <c r="AF31" s="662"/>
      <c r="AG31" s="662"/>
      <c r="AH31" s="662"/>
      <c r="AI31" s="662"/>
      <c r="AJ31" s="662"/>
      <c r="AK31" s="662"/>
      <c r="AL31" s="608" t="s">
        <v>45</v>
      </c>
      <c r="AM31" s="609"/>
      <c r="AN31" s="609"/>
      <c r="AO31" s="663"/>
      <c r="AP31" s="691"/>
      <c r="AQ31" s="692"/>
      <c r="AR31" s="692"/>
      <c r="AS31" s="692"/>
      <c r="AT31" s="696"/>
      <c r="AU31" s="85" t="s">
        <v>189</v>
      </c>
      <c r="AV31" s="85"/>
      <c r="AW31" s="85"/>
      <c r="AX31" s="602" t="s">
        <v>190</v>
      </c>
      <c r="AY31" s="603"/>
      <c r="AZ31" s="603"/>
      <c r="BA31" s="603"/>
      <c r="BB31" s="603"/>
      <c r="BC31" s="603"/>
      <c r="BD31" s="603"/>
      <c r="BE31" s="603"/>
      <c r="BF31" s="604"/>
      <c r="BG31" s="677">
        <v>98.6</v>
      </c>
      <c r="BH31" s="594"/>
      <c r="BI31" s="594"/>
      <c r="BJ31" s="594"/>
      <c r="BK31" s="594"/>
      <c r="BL31" s="594"/>
      <c r="BM31" s="609">
        <v>95.8</v>
      </c>
      <c r="BN31" s="678"/>
      <c r="BO31" s="678"/>
      <c r="BP31" s="678"/>
      <c r="BQ31" s="639"/>
      <c r="BR31" s="677">
        <v>98.5</v>
      </c>
      <c r="BS31" s="594"/>
      <c r="BT31" s="594"/>
      <c r="BU31" s="594"/>
      <c r="BV31" s="594"/>
      <c r="BW31" s="594"/>
      <c r="BX31" s="609">
        <v>95.1</v>
      </c>
      <c r="BY31" s="678"/>
      <c r="BZ31" s="678"/>
      <c r="CA31" s="678"/>
      <c r="CB31" s="639"/>
      <c r="CD31" s="685"/>
      <c r="CE31" s="686"/>
      <c r="CF31" s="643" t="s">
        <v>191</v>
      </c>
      <c r="CG31" s="640"/>
      <c r="CH31" s="640"/>
      <c r="CI31" s="640"/>
      <c r="CJ31" s="640"/>
      <c r="CK31" s="640"/>
      <c r="CL31" s="640"/>
      <c r="CM31" s="640"/>
      <c r="CN31" s="640"/>
      <c r="CO31" s="640"/>
      <c r="CP31" s="640"/>
      <c r="CQ31" s="641"/>
      <c r="CR31" s="605">
        <v>99856</v>
      </c>
      <c r="CS31" s="594"/>
      <c r="CT31" s="594"/>
      <c r="CU31" s="594"/>
      <c r="CV31" s="594"/>
      <c r="CW31" s="594"/>
      <c r="CX31" s="594"/>
      <c r="CY31" s="595"/>
      <c r="CZ31" s="608">
        <v>0.3</v>
      </c>
      <c r="DA31" s="633"/>
      <c r="DB31" s="633"/>
      <c r="DC31" s="634"/>
      <c r="DD31" s="593">
        <v>99856</v>
      </c>
      <c r="DE31" s="594"/>
      <c r="DF31" s="594"/>
      <c r="DG31" s="594"/>
      <c r="DH31" s="594"/>
      <c r="DI31" s="594"/>
      <c r="DJ31" s="594"/>
      <c r="DK31" s="595"/>
      <c r="DL31" s="593">
        <v>99856</v>
      </c>
      <c r="DM31" s="594"/>
      <c r="DN31" s="594"/>
      <c r="DO31" s="594"/>
      <c r="DP31" s="594"/>
      <c r="DQ31" s="594"/>
      <c r="DR31" s="594"/>
      <c r="DS31" s="594"/>
      <c r="DT31" s="594"/>
      <c r="DU31" s="594"/>
      <c r="DV31" s="595"/>
      <c r="DW31" s="608">
        <v>0.7</v>
      </c>
      <c r="DX31" s="633"/>
      <c r="DY31" s="633"/>
      <c r="DZ31" s="633"/>
      <c r="EA31" s="633"/>
      <c r="EB31" s="633"/>
      <c r="EC31" s="635"/>
    </row>
    <row r="32" spans="2:133" ht="11.25" customHeight="1">
      <c r="B32" s="602" t="s">
        <v>192</v>
      </c>
      <c r="C32" s="603"/>
      <c r="D32" s="603"/>
      <c r="E32" s="603"/>
      <c r="F32" s="603"/>
      <c r="G32" s="603"/>
      <c r="H32" s="603"/>
      <c r="I32" s="603"/>
      <c r="J32" s="603"/>
      <c r="K32" s="603"/>
      <c r="L32" s="603"/>
      <c r="M32" s="603"/>
      <c r="N32" s="603"/>
      <c r="O32" s="603"/>
      <c r="P32" s="603"/>
      <c r="Q32" s="604"/>
      <c r="R32" s="605">
        <v>792789</v>
      </c>
      <c r="S32" s="606"/>
      <c r="T32" s="606"/>
      <c r="U32" s="606"/>
      <c r="V32" s="606"/>
      <c r="W32" s="606"/>
      <c r="X32" s="606"/>
      <c r="Y32" s="607"/>
      <c r="Z32" s="661">
        <v>2.7</v>
      </c>
      <c r="AA32" s="661"/>
      <c r="AB32" s="661"/>
      <c r="AC32" s="661"/>
      <c r="AD32" s="662" t="s">
        <v>440</v>
      </c>
      <c r="AE32" s="662"/>
      <c r="AF32" s="662"/>
      <c r="AG32" s="662"/>
      <c r="AH32" s="662"/>
      <c r="AI32" s="662"/>
      <c r="AJ32" s="662"/>
      <c r="AK32" s="662"/>
      <c r="AL32" s="608" t="s">
        <v>51</v>
      </c>
      <c r="AM32" s="609"/>
      <c r="AN32" s="609"/>
      <c r="AO32" s="663"/>
      <c r="AP32" s="693"/>
      <c r="AQ32" s="694"/>
      <c r="AR32" s="694"/>
      <c r="AS32" s="694"/>
      <c r="AT32" s="697"/>
      <c r="AU32" s="87"/>
      <c r="AV32" s="87"/>
      <c r="AW32" s="87"/>
      <c r="AX32" s="611" t="s">
        <v>193</v>
      </c>
      <c r="AY32" s="612"/>
      <c r="AZ32" s="612"/>
      <c r="BA32" s="612"/>
      <c r="BB32" s="612"/>
      <c r="BC32" s="612"/>
      <c r="BD32" s="612"/>
      <c r="BE32" s="612"/>
      <c r="BF32" s="613"/>
      <c r="BG32" s="676">
        <v>99.5</v>
      </c>
      <c r="BH32" s="615"/>
      <c r="BI32" s="615"/>
      <c r="BJ32" s="615"/>
      <c r="BK32" s="615"/>
      <c r="BL32" s="615"/>
      <c r="BM32" s="659">
        <v>98.4</v>
      </c>
      <c r="BN32" s="615"/>
      <c r="BO32" s="615"/>
      <c r="BP32" s="615"/>
      <c r="BQ32" s="652"/>
      <c r="BR32" s="676">
        <v>99.3</v>
      </c>
      <c r="BS32" s="615"/>
      <c r="BT32" s="615"/>
      <c r="BU32" s="615"/>
      <c r="BV32" s="615"/>
      <c r="BW32" s="615"/>
      <c r="BX32" s="659">
        <v>97.9</v>
      </c>
      <c r="BY32" s="615"/>
      <c r="BZ32" s="615"/>
      <c r="CA32" s="615"/>
      <c r="CB32" s="652"/>
      <c r="CD32" s="687"/>
      <c r="CE32" s="688"/>
      <c r="CF32" s="643" t="s">
        <v>469</v>
      </c>
      <c r="CG32" s="640"/>
      <c r="CH32" s="640"/>
      <c r="CI32" s="640"/>
      <c r="CJ32" s="640"/>
      <c r="CK32" s="640"/>
      <c r="CL32" s="640"/>
      <c r="CM32" s="640"/>
      <c r="CN32" s="640"/>
      <c r="CO32" s="640"/>
      <c r="CP32" s="640"/>
      <c r="CQ32" s="641"/>
      <c r="CR32" s="605">
        <v>10</v>
      </c>
      <c r="CS32" s="606"/>
      <c r="CT32" s="606"/>
      <c r="CU32" s="606"/>
      <c r="CV32" s="606"/>
      <c r="CW32" s="606"/>
      <c r="CX32" s="606"/>
      <c r="CY32" s="607"/>
      <c r="CZ32" s="608">
        <v>0</v>
      </c>
      <c r="DA32" s="633"/>
      <c r="DB32" s="633"/>
      <c r="DC32" s="634"/>
      <c r="DD32" s="593">
        <v>10</v>
      </c>
      <c r="DE32" s="606"/>
      <c r="DF32" s="606"/>
      <c r="DG32" s="606"/>
      <c r="DH32" s="606"/>
      <c r="DI32" s="606"/>
      <c r="DJ32" s="606"/>
      <c r="DK32" s="607"/>
      <c r="DL32" s="593">
        <v>10</v>
      </c>
      <c r="DM32" s="606"/>
      <c r="DN32" s="606"/>
      <c r="DO32" s="606"/>
      <c r="DP32" s="606"/>
      <c r="DQ32" s="606"/>
      <c r="DR32" s="606"/>
      <c r="DS32" s="606"/>
      <c r="DT32" s="606"/>
      <c r="DU32" s="606"/>
      <c r="DV32" s="607"/>
      <c r="DW32" s="608">
        <v>0</v>
      </c>
      <c r="DX32" s="633"/>
      <c r="DY32" s="633"/>
      <c r="DZ32" s="633"/>
      <c r="EA32" s="633"/>
      <c r="EB32" s="633"/>
      <c r="EC32" s="635"/>
    </row>
    <row r="33" spans="2:133" ht="11.25" customHeight="1">
      <c r="B33" s="602" t="s">
        <v>194</v>
      </c>
      <c r="C33" s="603"/>
      <c r="D33" s="603"/>
      <c r="E33" s="603"/>
      <c r="F33" s="603"/>
      <c r="G33" s="603"/>
      <c r="H33" s="603"/>
      <c r="I33" s="603"/>
      <c r="J33" s="603"/>
      <c r="K33" s="603"/>
      <c r="L33" s="603"/>
      <c r="M33" s="603"/>
      <c r="N33" s="603"/>
      <c r="O33" s="603"/>
      <c r="P33" s="603"/>
      <c r="Q33" s="604"/>
      <c r="R33" s="605">
        <v>640715</v>
      </c>
      <c r="S33" s="606"/>
      <c r="T33" s="606"/>
      <c r="U33" s="606"/>
      <c r="V33" s="606"/>
      <c r="W33" s="606"/>
      <c r="X33" s="606"/>
      <c r="Y33" s="607"/>
      <c r="Z33" s="661">
        <v>2.2000000000000002</v>
      </c>
      <c r="AA33" s="661"/>
      <c r="AB33" s="661"/>
      <c r="AC33" s="661"/>
      <c r="AD33" s="662" t="s">
        <v>440</v>
      </c>
      <c r="AE33" s="662"/>
      <c r="AF33" s="662"/>
      <c r="AG33" s="662"/>
      <c r="AH33" s="662"/>
      <c r="AI33" s="662"/>
      <c r="AJ33" s="662"/>
      <c r="AK33" s="662"/>
      <c r="AL33" s="608" t="s">
        <v>51</v>
      </c>
      <c r="AM33" s="609"/>
      <c r="AN33" s="609"/>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3" t="s">
        <v>195</v>
      </c>
      <c r="CE33" s="640"/>
      <c r="CF33" s="640"/>
      <c r="CG33" s="640"/>
      <c r="CH33" s="640"/>
      <c r="CI33" s="640"/>
      <c r="CJ33" s="640"/>
      <c r="CK33" s="640"/>
      <c r="CL33" s="640"/>
      <c r="CM33" s="640"/>
      <c r="CN33" s="640"/>
      <c r="CO33" s="640"/>
      <c r="CP33" s="640"/>
      <c r="CQ33" s="641"/>
      <c r="CR33" s="605">
        <v>10294963</v>
      </c>
      <c r="CS33" s="594"/>
      <c r="CT33" s="594"/>
      <c r="CU33" s="594"/>
      <c r="CV33" s="594"/>
      <c r="CW33" s="594"/>
      <c r="CX33" s="594"/>
      <c r="CY33" s="595"/>
      <c r="CZ33" s="608">
        <v>36</v>
      </c>
      <c r="DA33" s="633"/>
      <c r="DB33" s="633"/>
      <c r="DC33" s="634"/>
      <c r="DD33" s="593">
        <v>8200109</v>
      </c>
      <c r="DE33" s="594"/>
      <c r="DF33" s="594"/>
      <c r="DG33" s="594"/>
      <c r="DH33" s="594"/>
      <c r="DI33" s="594"/>
      <c r="DJ33" s="594"/>
      <c r="DK33" s="595"/>
      <c r="DL33" s="593">
        <v>5921122</v>
      </c>
      <c r="DM33" s="594"/>
      <c r="DN33" s="594"/>
      <c r="DO33" s="594"/>
      <c r="DP33" s="594"/>
      <c r="DQ33" s="594"/>
      <c r="DR33" s="594"/>
      <c r="DS33" s="594"/>
      <c r="DT33" s="594"/>
      <c r="DU33" s="594"/>
      <c r="DV33" s="595"/>
      <c r="DW33" s="608">
        <v>41</v>
      </c>
      <c r="DX33" s="633"/>
      <c r="DY33" s="633"/>
      <c r="DZ33" s="633"/>
      <c r="EA33" s="633"/>
      <c r="EB33" s="633"/>
      <c r="EC33" s="635"/>
    </row>
    <row r="34" spans="2:133" ht="11.25" customHeight="1">
      <c r="B34" s="602" t="s">
        <v>196</v>
      </c>
      <c r="C34" s="603"/>
      <c r="D34" s="603"/>
      <c r="E34" s="603"/>
      <c r="F34" s="603"/>
      <c r="G34" s="603"/>
      <c r="H34" s="603"/>
      <c r="I34" s="603"/>
      <c r="J34" s="603"/>
      <c r="K34" s="603"/>
      <c r="L34" s="603"/>
      <c r="M34" s="603"/>
      <c r="N34" s="603"/>
      <c r="O34" s="603"/>
      <c r="P34" s="603"/>
      <c r="Q34" s="604"/>
      <c r="R34" s="605">
        <v>342019</v>
      </c>
      <c r="S34" s="606"/>
      <c r="T34" s="606"/>
      <c r="U34" s="606"/>
      <c r="V34" s="606"/>
      <c r="W34" s="606"/>
      <c r="X34" s="606"/>
      <c r="Y34" s="607"/>
      <c r="Z34" s="661">
        <v>1.2</v>
      </c>
      <c r="AA34" s="661"/>
      <c r="AB34" s="661"/>
      <c r="AC34" s="661"/>
      <c r="AD34" s="662">
        <v>1401</v>
      </c>
      <c r="AE34" s="662"/>
      <c r="AF34" s="662"/>
      <c r="AG34" s="662"/>
      <c r="AH34" s="662"/>
      <c r="AI34" s="662"/>
      <c r="AJ34" s="662"/>
      <c r="AK34" s="662"/>
      <c r="AL34" s="608">
        <v>0</v>
      </c>
      <c r="AM34" s="609"/>
      <c r="AN34" s="609"/>
      <c r="AO34" s="663"/>
      <c r="AP34" s="90"/>
      <c r="AQ34" s="673" t="s">
        <v>197</v>
      </c>
      <c r="AR34" s="674"/>
      <c r="AS34" s="674"/>
      <c r="AT34" s="674"/>
      <c r="AU34" s="674"/>
      <c r="AV34" s="674"/>
      <c r="AW34" s="674"/>
      <c r="AX34" s="674"/>
      <c r="AY34" s="674"/>
      <c r="AZ34" s="674"/>
      <c r="BA34" s="674"/>
      <c r="BB34" s="674"/>
      <c r="BC34" s="674"/>
      <c r="BD34" s="674"/>
      <c r="BE34" s="674"/>
      <c r="BF34" s="675"/>
      <c r="BG34" s="673" t="s">
        <v>198</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3" t="s">
        <v>199</v>
      </c>
      <c r="CE34" s="640"/>
      <c r="CF34" s="640"/>
      <c r="CG34" s="640"/>
      <c r="CH34" s="640"/>
      <c r="CI34" s="640"/>
      <c r="CJ34" s="640"/>
      <c r="CK34" s="640"/>
      <c r="CL34" s="640"/>
      <c r="CM34" s="640"/>
      <c r="CN34" s="640"/>
      <c r="CO34" s="640"/>
      <c r="CP34" s="640"/>
      <c r="CQ34" s="641"/>
      <c r="CR34" s="605">
        <v>3344574</v>
      </c>
      <c r="CS34" s="606"/>
      <c r="CT34" s="606"/>
      <c r="CU34" s="606"/>
      <c r="CV34" s="606"/>
      <c r="CW34" s="606"/>
      <c r="CX34" s="606"/>
      <c r="CY34" s="607"/>
      <c r="CZ34" s="608">
        <v>11.7</v>
      </c>
      <c r="DA34" s="633"/>
      <c r="DB34" s="633"/>
      <c r="DC34" s="634"/>
      <c r="DD34" s="593">
        <v>2626205</v>
      </c>
      <c r="DE34" s="606"/>
      <c r="DF34" s="606"/>
      <c r="DG34" s="606"/>
      <c r="DH34" s="606"/>
      <c r="DI34" s="606"/>
      <c r="DJ34" s="606"/>
      <c r="DK34" s="607"/>
      <c r="DL34" s="593">
        <v>2561375</v>
      </c>
      <c r="DM34" s="606"/>
      <c r="DN34" s="606"/>
      <c r="DO34" s="606"/>
      <c r="DP34" s="606"/>
      <c r="DQ34" s="606"/>
      <c r="DR34" s="606"/>
      <c r="DS34" s="606"/>
      <c r="DT34" s="606"/>
      <c r="DU34" s="606"/>
      <c r="DV34" s="607"/>
      <c r="DW34" s="608">
        <v>17.7</v>
      </c>
      <c r="DX34" s="633"/>
      <c r="DY34" s="633"/>
      <c r="DZ34" s="633"/>
      <c r="EA34" s="633"/>
      <c r="EB34" s="633"/>
      <c r="EC34" s="635"/>
    </row>
    <row r="35" spans="2:133" ht="11.25" customHeight="1">
      <c r="B35" s="602" t="s">
        <v>200</v>
      </c>
      <c r="C35" s="603"/>
      <c r="D35" s="603"/>
      <c r="E35" s="603"/>
      <c r="F35" s="603"/>
      <c r="G35" s="603"/>
      <c r="H35" s="603"/>
      <c r="I35" s="603"/>
      <c r="J35" s="603"/>
      <c r="K35" s="603"/>
      <c r="L35" s="603"/>
      <c r="M35" s="603"/>
      <c r="N35" s="603"/>
      <c r="O35" s="603"/>
      <c r="P35" s="603"/>
      <c r="Q35" s="604"/>
      <c r="R35" s="605">
        <v>1450633</v>
      </c>
      <c r="S35" s="606"/>
      <c r="T35" s="606"/>
      <c r="U35" s="606"/>
      <c r="V35" s="606"/>
      <c r="W35" s="606"/>
      <c r="X35" s="606"/>
      <c r="Y35" s="607"/>
      <c r="Z35" s="661">
        <v>4.9000000000000004</v>
      </c>
      <c r="AA35" s="661"/>
      <c r="AB35" s="661"/>
      <c r="AC35" s="661"/>
      <c r="AD35" s="662" t="s">
        <v>51</v>
      </c>
      <c r="AE35" s="662"/>
      <c r="AF35" s="662"/>
      <c r="AG35" s="662"/>
      <c r="AH35" s="662"/>
      <c r="AI35" s="662"/>
      <c r="AJ35" s="662"/>
      <c r="AK35" s="662"/>
      <c r="AL35" s="608" t="s">
        <v>45</v>
      </c>
      <c r="AM35" s="609"/>
      <c r="AN35" s="609"/>
      <c r="AO35" s="663"/>
      <c r="AP35" s="90"/>
      <c r="AQ35" s="667" t="s">
        <v>470</v>
      </c>
      <c r="AR35" s="668"/>
      <c r="AS35" s="668"/>
      <c r="AT35" s="668"/>
      <c r="AU35" s="668"/>
      <c r="AV35" s="668"/>
      <c r="AW35" s="668"/>
      <c r="AX35" s="668"/>
      <c r="AY35" s="669"/>
      <c r="AZ35" s="664">
        <v>3176002</v>
      </c>
      <c r="BA35" s="665"/>
      <c r="BB35" s="665"/>
      <c r="BC35" s="665"/>
      <c r="BD35" s="665"/>
      <c r="BE35" s="665"/>
      <c r="BF35" s="666"/>
      <c r="BG35" s="670" t="s">
        <v>201</v>
      </c>
      <c r="BH35" s="671"/>
      <c r="BI35" s="671"/>
      <c r="BJ35" s="671"/>
      <c r="BK35" s="671"/>
      <c r="BL35" s="671"/>
      <c r="BM35" s="671"/>
      <c r="BN35" s="671"/>
      <c r="BO35" s="671"/>
      <c r="BP35" s="671"/>
      <c r="BQ35" s="671"/>
      <c r="BR35" s="671"/>
      <c r="BS35" s="671"/>
      <c r="BT35" s="671"/>
      <c r="BU35" s="672"/>
      <c r="BV35" s="664">
        <v>446757</v>
      </c>
      <c r="BW35" s="665"/>
      <c r="BX35" s="665"/>
      <c r="BY35" s="665"/>
      <c r="BZ35" s="665"/>
      <c r="CA35" s="665"/>
      <c r="CB35" s="666"/>
      <c r="CD35" s="643" t="s">
        <v>471</v>
      </c>
      <c r="CE35" s="640"/>
      <c r="CF35" s="640"/>
      <c r="CG35" s="640"/>
      <c r="CH35" s="640"/>
      <c r="CI35" s="640"/>
      <c r="CJ35" s="640"/>
      <c r="CK35" s="640"/>
      <c r="CL35" s="640"/>
      <c r="CM35" s="640"/>
      <c r="CN35" s="640"/>
      <c r="CO35" s="640"/>
      <c r="CP35" s="640"/>
      <c r="CQ35" s="641"/>
      <c r="CR35" s="605">
        <v>125866</v>
      </c>
      <c r="CS35" s="594"/>
      <c r="CT35" s="594"/>
      <c r="CU35" s="594"/>
      <c r="CV35" s="594"/>
      <c r="CW35" s="594"/>
      <c r="CX35" s="594"/>
      <c r="CY35" s="595"/>
      <c r="CZ35" s="608">
        <v>0.4</v>
      </c>
      <c r="DA35" s="633"/>
      <c r="DB35" s="633"/>
      <c r="DC35" s="634"/>
      <c r="DD35" s="593">
        <v>117148</v>
      </c>
      <c r="DE35" s="594"/>
      <c r="DF35" s="594"/>
      <c r="DG35" s="594"/>
      <c r="DH35" s="594"/>
      <c r="DI35" s="594"/>
      <c r="DJ35" s="594"/>
      <c r="DK35" s="595"/>
      <c r="DL35" s="593">
        <v>117148</v>
      </c>
      <c r="DM35" s="594"/>
      <c r="DN35" s="594"/>
      <c r="DO35" s="594"/>
      <c r="DP35" s="594"/>
      <c r="DQ35" s="594"/>
      <c r="DR35" s="594"/>
      <c r="DS35" s="594"/>
      <c r="DT35" s="594"/>
      <c r="DU35" s="594"/>
      <c r="DV35" s="595"/>
      <c r="DW35" s="608">
        <v>0.8</v>
      </c>
      <c r="DX35" s="633"/>
      <c r="DY35" s="633"/>
      <c r="DZ35" s="633"/>
      <c r="EA35" s="633"/>
      <c r="EB35" s="633"/>
      <c r="EC35" s="635"/>
    </row>
    <row r="36" spans="2:133" ht="11.25" customHeight="1">
      <c r="B36" s="602" t="s">
        <v>202</v>
      </c>
      <c r="C36" s="603"/>
      <c r="D36" s="603"/>
      <c r="E36" s="603"/>
      <c r="F36" s="603"/>
      <c r="G36" s="603"/>
      <c r="H36" s="603"/>
      <c r="I36" s="603"/>
      <c r="J36" s="603"/>
      <c r="K36" s="603"/>
      <c r="L36" s="603"/>
      <c r="M36" s="603"/>
      <c r="N36" s="603"/>
      <c r="O36" s="603"/>
      <c r="P36" s="603"/>
      <c r="Q36" s="604"/>
      <c r="R36" s="605" t="s">
        <v>51</v>
      </c>
      <c r="S36" s="606"/>
      <c r="T36" s="606"/>
      <c r="U36" s="606"/>
      <c r="V36" s="606"/>
      <c r="W36" s="606"/>
      <c r="X36" s="606"/>
      <c r="Y36" s="607"/>
      <c r="Z36" s="661" t="s">
        <v>45</v>
      </c>
      <c r="AA36" s="661"/>
      <c r="AB36" s="661"/>
      <c r="AC36" s="661"/>
      <c r="AD36" s="662" t="s">
        <v>440</v>
      </c>
      <c r="AE36" s="662"/>
      <c r="AF36" s="662"/>
      <c r="AG36" s="662"/>
      <c r="AH36" s="662"/>
      <c r="AI36" s="662"/>
      <c r="AJ36" s="662"/>
      <c r="AK36" s="662"/>
      <c r="AL36" s="608" t="s">
        <v>45</v>
      </c>
      <c r="AM36" s="609"/>
      <c r="AN36" s="609"/>
      <c r="AO36" s="663"/>
      <c r="AQ36" s="636" t="s">
        <v>472</v>
      </c>
      <c r="AR36" s="637"/>
      <c r="AS36" s="637"/>
      <c r="AT36" s="637"/>
      <c r="AU36" s="637"/>
      <c r="AV36" s="637"/>
      <c r="AW36" s="637"/>
      <c r="AX36" s="637"/>
      <c r="AY36" s="638"/>
      <c r="AZ36" s="605">
        <v>488691</v>
      </c>
      <c r="BA36" s="606"/>
      <c r="BB36" s="606"/>
      <c r="BC36" s="606"/>
      <c r="BD36" s="594"/>
      <c r="BE36" s="594"/>
      <c r="BF36" s="639"/>
      <c r="BG36" s="643" t="s">
        <v>203</v>
      </c>
      <c r="BH36" s="640"/>
      <c r="BI36" s="640"/>
      <c r="BJ36" s="640"/>
      <c r="BK36" s="640"/>
      <c r="BL36" s="640"/>
      <c r="BM36" s="640"/>
      <c r="BN36" s="640"/>
      <c r="BO36" s="640"/>
      <c r="BP36" s="640"/>
      <c r="BQ36" s="640"/>
      <c r="BR36" s="640"/>
      <c r="BS36" s="640"/>
      <c r="BT36" s="640"/>
      <c r="BU36" s="641"/>
      <c r="BV36" s="605">
        <v>-174533</v>
      </c>
      <c r="BW36" s="606"/>
      <c r="BX36" s="606"/>
      <c r="BY36" s="606"/>
      <c r="BZ36" s="606"/>
      <c r="CA36" s="606"/>
      <c r="CB36" s="642"/>
      <c r="CD36" s="643" t="s">
        <v>204</v>
      </c>
      <c r="CE36" s="640"/>
      <c r="CF36" s="640"/>
      <c r="CG36" s="640"/>
      <c r="CH36" s="640"/>
      <c r="CI36" s="640"/>
      <c r="CJ36" s="640"/>
      <c r="CK36" s="640"/>
      <c r="CL36" s="640"/>
      <c r="CM36" s="640"/>
      <c r="CN36" s="640"/>
      <c r="CO36" s="640"/>
      <c r="CP36" s="640"/>
      <c r="CQ36" s="641"/>
      <c r="CR36" s="605">
        <v>2676900</v>
      </c>
      <c r="CS36" s="606"/>
      <c r="CT36" s="606"/>
      <c r="CU36" s="606"/>
      <c r="CV36" s="606"/>
      <c r="CW36" s="606"/>
      <c r="CX36" s="606"/>
      <c r="CY36" s="607"/>
      <c r="CZ36" s="608">
        <v>9.4</v>
      </c>
      <c r="DA36" s="633"/>
      <c r="DB36" s="633"/>
      <c r="DC36" s="634"/>
      <c r="DD36" s="593">
        <v>1896353</v>
      </c>
      <c r="DE36" s="606"/>
      <c r="DF36" s="606"/>
      <c r="DG36" s="606"/>
      <c r="DH36" s="606"/>
      <c r="DI36" s="606"/>
      <c r="DJ36" s="606"/>
      <c r="DK36" s="607"/>
      <c r="DL36" s="593">
        <v>1523767</v>
      </c>
      <c r="DM36" s="606"/>
      <c r="DN36" s="606"/>
      <c r="DO36" s="606"/>
      <c r="DP36" s="606"/>
      <c r="DQ36" s="606"/>
      <c r="DR36" s="606"/>
      <c r="DS36" s="606"/>
      <c r="DT36" s="606"/>
      <c r="DU36" s="606"/>
      <c r="DV36" s="607"/>
      <c r="DW36" s="608">
        <v>10.5</v>
      </c>
      <c r="DX36" s="633"/>
      <c r="DY36" s="633"/>
      <c r="DZ36" s="633"/>
      <c r="EA36" s="633"/>
      <c r="EB36" s="633"/>
      <c r="EC36" s="635"/>
    </row>
    <row r="37" spans="2:133" ht="11.25" customHeight="1">
      <c r="B37" s="602" t="s">
        <v>473</v>
      </c>
      <c r="C37" s="603"/>
      <c r="D37" s="603"/>
      <c r="E37" s="603"/>
      <c r="F37" s="603"/>
      <c r="G37" s="603"/>
      <c r="H37" s="603"/>
      <c r="I37" s="603"/>
      <c r="J37" s="603"/>
      <c r="K37" s="603"/>
      <c r="L37" s="603"/>
      <c r="M37" s="603"/>
      <c r="N37" s="603"/>
      <c r="O37" s="603"/>
      <c r="P37" s="603"/>
      <c r="Q37" s="604"/>
      <c r="R37" s="605">
        <v>953533</v>
      </c>
      <c r="S37" s="606"/>
      <c r="T37" s="606"/>
      <c r="U37" s="606"/>
      <c r="V37" s="606"/>
      <c r="W37" s="606"/>
      <c r="X37" s="606"/>
      <c r="Y37" s="607"/>
      <c r="Z37" s="661">
        <v>3.3</v>
      </c>
      <c r="AA37" s="661"/>
      <c r="AB37" s="661"/>
      <c r="AC37" s="661"/>
      <c r="AD37" s="662" t="s">
        <v>51</v>
      </c>
      <c r="AE37" s="662"/>
      <c r="AF37" s="662"/>
      <c r="AG37" s="662"/>
      <c r="AH37" s="662"/>
      <c r="AI37" s="662"/>
      <c r="AJ37" s="662"/>
      <c r="AK37" s="662"/>
      <c r="AL37" s="608" t="s">
        <v>440</v>
      </c>
      <c r="AM37" s="609"/>
      <c r="AN37" s="609"/>
      <c r="AO37" s="663"/>
      <c r="AQ37" s="636" t="s">
        <v>474</v>
      </c>
      <c r="AR37" s="637"/>
      <c r="AS37" s="637"/>
      <c r="AT37" s="637"/>
      <c r="AU37" s="637"/>
      <c r="AV37" s="637"/>
      <c r="AW37" s="637"/>
      <c r="AX37" s="637"/>
      <c r="AY37" s="638"/>
      <c r="AZ37" s="605">
        <v>22671</v>
      </c>
      <c r="BA37" s="606"/>
      <c r="BB37" s="606"/>
      <c r="BC37" s="606"/>
      <c r="BD37" s="594"/>
      <c r="BE37" s="594"/>
      <c r="BF37" s="639"/>
      <c r="BG37" s="643" t="s">
        <v>205</v>
      </c>
      <c r="BH37" s="640"/>
      <c r="BI37" s="640"/>
      <c r="BJ37" s="640"/>
      <c r="BK37" s="640"/>
      <c r="BL37" s="640"/>
      <c r="BM37" s="640"/>
      <c r="BN37" s="640"/>
      <c r="BO37" s="640"/>
      <c r="BP37" s="640"/>
      <c r="BQ37" s="640"/>
      <c r="BR37" s="640"/>
      <c r="BS37" s="640"/>
      <c r="BT37" s="640"/>
      <c r="BU37" s="641"/>
      <c r="BV37" s="605">
        <v>11052</v>
      </c>
      <c r="BW37" s="606"/>
      <c r="BX37" s="606"/>
      <c r="BY37" s="606"/>
      <c r="BZ37" s="606"/>
      <c r="CA37" s="606"/>
      <c r="CB37" s="642"/>
      <c r="CD37" s="643" t="s">
        <v>206</v>
      </c>
      <c r="CE37" s="640"/>
      <c r="CF37" s="640"/>
      <c r="CG37" s="640"/>
      <c r="CH37" s="640"/>
      <c r="CI37" s="640"/>
      <c r="CJ37" s="640"/>
      <c r="CK37" s="640"/>
      <c r="CL37" s="640"/>
      <c r="CM37" s="640"/>
      <c r="CN37" s="640"/>
      <c r="CO37" s="640"/>
      <c r="CP37" s="640"/>
      <c r="CQ37" s="641"/>
      <c r="CR37" s="605">
        <v>682306</v>
      </c>
      <c r="CS37" s="594"/>
      <c r="CT37" s="594"/>
      <c r="CU37" s="594"/>
      <c r="CV37" s="594"/>
      <c r="CW37" s="594"/>
      <c r="CX37" s="594"/>
      <c r="CY37" s="595"/>
      <c r="CZ37" s="608">
        <v>2.4</v>
      </c>
      <c r="DA37" s="633"/>
      <c r="DB37" s="633"/>
      <c r="DC37" s="634"/>
      <c r="DD37" s="593">
        <v>679210</v>
      </c>
      <c r="DE37" s="594"/>
      <c r="DF37" s="594"/>
      <c r="DG37" s="594"/>
      <c r="DH37" s="594"/>
      <c r="DI37" s="594"/>
      <c r="DJ37" s="594"/>
      <c r="DK37" s="595"/>
      <c r="DL37" s="593">
        <v>569574</v>
      </c>
      <c r="DM37" s="594"/>
      <c r="DN37" s="594"/>
      <c r="DO37" s="594"/>
      <c r="DP37" s="594"/>
      <c r="DQ37" s="594"/>
      <c r="DR37" s="594"/>
      <c r="DS37" s="594"/>
      <c r="DT37" s="594"/>
      <c r="DU37" s="594"/>
      <c r="DV37" s="595"/>
      <c r="DW37" s="608">
        <v>3.9</v>
      </c>
      <c r="DX37" s="633"/>
      <c r="DY37" s="633"/>
      <c r="DZ37" s="633"/>
      <c r="EA37" s="633"/>
      <c r="EB37" s="633"/>
      <c r="EC37" s="635"/>
    </row>
    <row r="38" spans="2:133" ht="11.25" customHeight="1">
      <c r="B38" s="611" t="s">
        <v>207</v>
      </c>
      <c r="C38" s="612"/>
      <c r="D38" s="612"/>
      <c r="E38" s="612"/>
      <c r="F38" s="612"/>
      <c r="G38" s="612"/>
      <c r="H38" s="612"/>
      <c r="I38" s="612"/>
      <c r="J38" s="612"/>
      <c r="K38" s="612"/>
      <c r="L38" s="612"/>
      <c r="M38" s="612"/>
      <c r="N38" s="612"/>
      <c r="O38" s="612"/>
      <c r="P38" s="612"/>
      <c r="Q38" s="613"/>
      <c r="R38" s="614">
        <v>29315204</v>
      </c>
      <c r="S38" s="651"/>
      <c r="T38" s="651"/>
      <c r="U38" s="651"/>
      <c r="V38" s="651"/>
      <c r="W38" s="651"/>
      <c r="X38" s="651"/>
      <c r="Y38" s="656"/>
      <c r="Z38" s="657">
        <v>100</v>
      </c>
      <c r="AA38" s="657"/>
      <c r="AB38" s="657"/>
      <c r="AC38" s="657"/>
      <c r="AD38" s="658">
        <v>13494975</v>
      </c>
      <c r="AE38" s="658"/>
      <c r="AF38" s="658"/>
      <c r="AG38" s="658"/>
      <c r="AH38" s="658"/>
      <c r="AI38" s="658"/>
      <c r="AJ38" s="658"/>
      <c r="AK38" s="658"/>
      <c r="AL38" s="617">
        <v>100</v>
      </c>
      <c r="AM38" s="659"/>
      <c r="AN38" s="659"/>
      <c r="AO38" s="660"/>
      <c r="AQ38" s="636" t="s">
        <v>208</v>
      </c>
      <c r="AR38" s="637"/>
      <c r="AS38" s="637"/>
      <c r="AT38" s="637"/>
      <c r="AU38" s="637"/>
      <c r="AV38" s="637"/>
      <c r="AW38" s="637"/>
      <c r="AX38" s="637"/>
      <c r="AY38" s="638"/>
      <c r="AZ38" s="605">
        <v>8721</v>
      </c>
      <c r="BA38" s="606"/>
      <c r="BB38" s="606"/>
      <c r="BC38" s="606"/>
      <c r="BD38" s="594"/>
      <c r="BE38" s="594"/>
      <c r="BF38" s="639"/>
      <c r="BG38" s="643" t="s">
        <v>209</v>
      </c>
      <c r="BH38" s="640"/>
      <c r="BI38" s="640"/>
      <c r="BJ38" s="640"/>
      <c r="BK38" s="640"/>
      <c r="BL38" s="640"/>
      <c r="BM38" s="640"/>
      <c r="BN38" s="640"/>
      <c r="BO38" s="640"/>
      <c r="BP38" s="640"/>
      <c r="BQ38" s="640"/>
      <c r="BR38" s="640"/>
      <c r="BS38" s="640"/>
      <c r="BT38" s="640"/>
      <c r="BU38" s="641"/>
      <c r="BV38" s="605">
        <v>18770</v>
      </c>
      <c r="BW38" s="606"/>
      <c r="BX38" s="606"/>
      <c r="BY38" s="606"/>
      <c r="BZ38" s="606"/>
      <c r="CA38" s="606"/>
      <c r="CB38" s="642"/>
      <c r="CD38" s="643" t="s">
        <v>475</v>
      </c>
      <c r="CE38" s="640"/>
      <c r="CF38" s="640"/>
      <c r="CG38" s="640"/>
      <c r="CH38" s="640"/>
      <c r="CI38" s="640"/>
      <c r="CJ38" s="640"/>
      <c r="CK38" s="640"/>
      <c r="CL38" s="640"/>
      <c r="CM38" s="640"/>
      <c r="CN38" s="640"/>
      <c r="CO38" s="640"/>
      <c r="CP38" s="640"/>
      <c r="CQ38" s="641"/>
      <c r="CR38" s="605">
        <v>3176002</v>
      </c>
      <c r="CS38" s="606"/>
      <c r="CT38" s="606"/>
      <c r="CU38" s="606"/>
      <c r="CV38" s="606"/>
      <c r="CW38" s="606"/>
      <c r="CX38" s="606"/>
      <c r="CY38" s="607"/>
      <c r="CZ38" s="608">
        <v>11.1</v>
      </c>
      <c r="DA38" s="633"/>
      <c r="DB38" s="633"/>
      <c r="DC38" s="634"/>
      <c r="DD38" s="593">
        <v>2603974</v>
      </c>
      <c r="DE38" s="606"/>
      <c r="DF38" s="606"/>
      <c r="DG38" s="606"/>
      <c r="DH38" s="606"/>
      <c r="DI38" s="606"/>
      <c r="DJ38" s="606"/>
      <c r="DK38" s="607"/>
      <c r="DL38" s="593">
        <v>1718832</v>
      </c>
      <c r="DM38" s="606"/>
      <c r="DN38" s="606"/>
      <c r="DO38" s="606"/>
      <c r="DP38" s="606"/>
      <c r="DQ38" s="606"/>
      <c r="DR38" s="606"/>
      <c r="DS38" s="606"/>
      <c r="DT38" s="606"/>
      <c r="DU38" s="606"/>
      <c r="DV38" s="607"/>
      <c r="DW38" s="608">
        <v>11.9</v>
      </c>
      <c r="DX38" s="633"/>
      <c r="DY38" s="633"/>
      <c r="DZ38" s="633"/>
      <c r="EA38" s="633"/>
      <c r="EB38" s="633"/>
      <c r="EC38" s="635"/>
    </row>
    <row r="39" spans="2:133" ht="11.25" customHeight="1">
      <c r="AQ39" s="636" t="s">
        <v>476</v>
      </c>
      <c r="AR39" s="637"/>
      <c r="AS39" s="637"/>
      <c r="AT39" s="637"/>
      <c r="AU39" s="637"/>
      <c r="AV39" s="637"/>
      <c r="AW39" s="637"/>
      <c r="AX39" s="637"/>
      <c r="AY39" s="638"/>
      <c r="AZ39" s="605" t="s">
        <v>51</v>
      </c>
      <c r="BA39" s="606"/>
      <c r="BB39" s="606"/>
      <c r="BC39" s="606"/>
      <c r="BD39" s="594"/>
      <c r="BE39" s="594"/>
      <c r="BF39" s="639"/>
      <c r="BG39" s="644" t="s">
        <v>210</v>
      </c>
      <c r="BH39" s="645"/>
      <c r="BI39" s="645"/>
      <c r="BJ39" s="645"/>
      <c r="BK39" s="645"/>
      <c r="BL39" s="91"/>
      <c r="BM39" s="640" t="s">
        <v>211</v>
      </c>
      <c r="BN39" s="640"/>
      <c r="BO39" s="640"/>
      <c r="BP39" s="640"/>
      <c r="BQ39" s="640"/>
      <c r="BR39" s="640"/>
      <c r="BS39" s="640"/>
      <c r="BT39" s="640"/>
      <c r="BU39" s="641"/>
      <c r="BV39" s="605">
        <v>85</v>
      </c>
      <c r="BW39" s="606"/>
      <c r="BX39" s="606"/>
      <c r="BY39" s="606"/>
      <c r="BZ39" s="606"/>
      <c r="CA39" s="606"/>
      <c r="CB39" s="642"/>
      <c r="CD39" s="643" t="s">
        <v>212</v>
      </c>
      <c r="CE39" s="640"/>
      <c r="CF39" s="640"/>
      <c r="CG39" s="640"/>
      <c r="CH39" s="640"/>
      <c r="CI39" s="640"/>
      <c r="CJ39" s="640"/>
      <c r="CK39" s="640"/>
      <c r="CL39" s="640"/>
      <c r="CM39" s="640"/>
      <c r="CN39" s="640"/>
      <c r="CO39" s="640"/>
      <c r="CP39" s="640"/>
      <c r="CQ39" s="641"/>
      <c r="CR39" s="605">
        <v>964421</v>
      </c>
      <c r="CS39" s="594"/>
      <c r="CT39" s="594"/>
      <c r="CU39" s="594"/>
      <c r="CV39" s="594"/>
      <c r="CW39" s="594"/>
      <c r="CX39" s="594"/>
      <c r="CY39" s="595"/>
      <c r="CZ39" s="608">
        <v>3.4</v>
      </c>
      <c r="DA39" s="633"/>
      <c r="DB39" s="633"/>
      <c r="DC39" s="634"/>
      <c r="DD39" s="593">
        <v>956317</v>
      </c>
      <c r="DE39" s="594"/>
      <c r="DF39" s="594"/>
      <c r="DG39" s="594"/>
      <c r="DH39" s="594"/>
      <c r="DI39" s="594"/>
      <c r="DJ39" s="594"/>
      <c r="DK39" s="595"/>
      <c r="DL39" s="593" t="s">
        <v>51</v>
      </c>
      <c r="DM39" s="594"/>
      <c r="DN39" s="594"/>
      <c r="DO39" s="594"/>
      <c r="DP39" s="594"/>
      <c r="DQ39" s="594"/>
      <c r="DR39" s="594"/>
      <c r="DS39" s="594"/>
      <c r="DT39" s="594"/>
      <c r="DU39" s="594"/>
      <c r="DV39" s="595"/>
      <c r="DW39" s="608" t="s">
        <v>45</v>
      </c>
      <c r="DX39" s="633"/>
      <c r="DY39" s="633"/>
      <c r="DZ39" s="633"/>
      <c r="EA39" s="633"/>
      <c r="EB39" s="633"/>
      <c r="EC39" s="635"/>
    </row>
    <row r="40" spans="2:133" ht="11.25" customHeight="1">
      <c r="AQ40" s="636" t="s">
        <v>477</v>
      </c>
      <c r="AR40" s="637"/>
      <c r="AS40" s="637"/>
      <c r="AT40" s="637"/>
      <c r="AU40" s="637"/>
      <c r="AV40" s="637"/>
      <c r="AW40" s="637"/>
      <c r="AX40" s="637"/>
      <c r="AY40" s="638"/>
      <c r="AZ40" s="605">
        <v>1005159</v>
      </c>
      <c r="BA40" s="606"/>
      <c r="BB40" s="606"/>
      <c r="BC40" s="606"/>
      <c r="BD40" s="594"/>
      <c r="BE40" s="594"/>
      <c r="BF40" s="639"/>
      <c r="BG40" s="644"/>
      <c r="BH40" s="645"/>
      <c r="BI40" s="645"/>
      <c r="BJ40" s="645"/>
      <c r="BK40" s="645"/>
      <c r="BL40" s="91"/>
      <c r="BM40" s="640" t="s">
        <v>213</v>
      </c>
      <c r="BN40" s="640"/>
      <c r="BO40" s="640"/>
      <c r="BP40" s="640"/>
      <c r="BQ40" s="640"/>
      <c r="BR40" s="640"/>
      <c r="BS40" s="640"/>
      <c r="BT40" s="640"/>
      <c r="BU40" s="641"/>
      <c r="BV40" s="605">
        <v>118</v>
      </c>
      <c r="BW40" s="606"/>
      <c r="BX40" s="606"/>
      <c r="BY40" s="606"/>
      <c r="BZ40" s="606"/>
      <c r="CA40" s="606"/>
      <c r="CB40" s="642"/>
      <c r="CD40" s="643" t="s">
        <v>214</v>
      </c>
      <c r="CE40" s="640"/>
      <c r="CF40" s="640"/>
      <c r="CG40" s="640"/>
      <c r="CH40" s="640"/>
      <c r="CI40" s="640"/>
      <c r="CJ40" s="640"/>
      <c r="CK40" s="640"/>
      <c r="CL40" s="640"/>
      <c r="CM40" s="640"/>
      <c r="CN40" s="640"/>
      <c r="CO40" s="640"/>
      <c r="CP40" s="640"/>
      <c r="CQ40" s="641"/>
      <c r="CR40" s="605">
        <v>7200</v>
      </c>
      <c r="CS40" s="606"/>
      <c r="CT40" s="606"/>
      <c r="CU40" s="606"/>
      <c r="CV40" s="606"/>
      <c r="CW40" s="606"/>
      <c r="CX40" s="606"/>
      <c r="CY40" s="607"/>
      <c r="CZ40" s="608">
        <v>0</v>
      </c>
      <c r="DA40" s="633"/>
      <c r="DB40" s="633"/>
      <c r="DC40" s="634"/>
      <c r="DD40" s="593">
        <v>112</v>
      </c>
      <c r="DE40" s="606"/>
      <c r="DF40" s="606"/>
      <c r="DG40" s="606"/>
      <c r="DH40" s="606"/>
      <c r="DI40" s="606"/>
      <c r="DJ40" s="606"/>
      <c r="DK40" s="607"/>
      <c r="DL40" s="593" t="s">
        <v>45</v>
      </c>
      <c r="DM40" s="606"/>
      <c r="DN40" s="606"/>
      <c r="DO40" s="606"/>
      <c r="DP40" s="606"/>
      <c r="DQ40" s="606"/>
      <c r="DR40" s="606"/>
      <c r="DS40" s="606"/>
      <c r="DT40" s="606"/>
      <c r="DU40" s="606"/>
      <c r="DV40" s="607"/>
      <c r="DW40" s="608" t="s">
        <v>440</v>
      </c>
      <c r="DX40" s="633"/>
      <c r="DY40" s="633"/>
      <c r="DZ40" s="633"/>
      <c r="EA40" s="633"/>
      <c r="EB40" s="633"/>
      <c r="EC40" s="635"/>
    </row>
    <row r="41" spans="2:133" ht="11.25" customHeight="1">
      <c r="AQ41" s="648" t="s">
        <v>478</v>
      </c>
      <c r="AR41" s="649"/>
      <c r="AS41" s="649"/>
      <c r="AT41" s="649"/>
      <c r="AU41" s="649"/>
      <c r="AV41" s="649"/>
      <c r="AW41" s="649"/>
      <c r="AX41" s="649"/>
      <c r="AY41" s="650"/>
      <c r="AZ41" s="614">
        <v>1650760</v>
      </c>
      <c r="BA41" s="651"/>
      <c r="BB41" s="651"/>
      <c r="BC41" s="651"/>
      <c r="BD41" s="615"/>
      <c r="BE41" s="615"/>
      <c r="BF41" s="652"/>
      <c r="BG41" s="646"/>
      <c r="BH41" s="647"/>
      <c r="BI41" s="647"/>
      <c r="BJ41" s="647"/>
      <c r="BK41" s="647"/>
      <c r="BL41" s="92"/>
      <c r="BM41" s="653" t="s">
        <v>479</v>
      </c>
      <c r="BN41" s="653"/>
      <c r="BO41" s="653"/>
      <c r="BP41" s="653"/>
      <c r="BQ41" s="653"/>
      <c r="BR41" s="653"/>
      <c r="BS41" s="653"/>
      <c r="BT41" s="653"/>
      <c r="BU41" s="654"/>
      <c r="BV41" s="614">
        <v>304</v>
      </c>
      <c r="BW41" s="651"/>
      <c r="BX41" s="651"/>
      <c r="BY41" s="651"/>
      <c r="BZ41" s="651"/>
      <c r="CA41" s="651"/>
      <c r="CB41" s="655"/>
      <c r="CD41" s="643" t="s">
        <v>480</v>
      </c>
      <c r="CE41" s="640"/>
      <c r="CF41" s="640"/>
      <c r="CG41" s="640"/>
      <c r="CH41" s="640"/>
      <c r="CI41" s="640"/>
      <c r="CJ41" s="640"/>
      <c r="CK41" s="640"/>
      <c r="CL41" s="640"/>
      <c r="CM41" s="640"/>
      <c r="CN41" s="640"/>
      <c r="CO41" s="640"/>
      <c r="CP41" s="640"/>
      <c r="CQ41" s="641"/>
      <c r="CR41" s="605" t="s">
        <v>45</v>
      </c>
      <c r="CS41" s="594"/>
      <c r="CT41" s="594"/>
      <c r="CU41" s="594"/>
      <c r="CV41" s="594"/>
      <c r="CW41" s="594"/>
      <c r="CX41" s="594"/>
      <c r="CY41" s="595"/>
      <c r="CZ41" s="608" t="s">
        <v>45</v>
      </c>
      <c r="DA41" s="633"/>
      <c r="DB41" s="633"/>
      <c r="DC41" s="634"/>
      <c r="DD41" s="593" t="s">
        <v>51</v>
      </c>
      <c r="DE41" s="594"/>
      <c r="DF41" s="594"/>
      <c r="DG41" s="594"/>
      <c r="DH41" s="594"/>
      <c r="DI41" s="594"/>
      <c r="DJ41" s="594"/>
      <c r="DK41" s="595"/>
      <c r="DL41" s="596"/>
      <c r="DM41" s="597"/>
      <c r="DN41" s="597"/>
      <c r="DO41" s="597"/>
      <c r="DP41" s="597"/>
      <c r="DQ41" s="597"/>
      <c r="DR41" s="597"/>
      <c r="DS41" s="597"/>
      <c r="DT41" s="597"/>
      <c r="DU41" s="597"/>
      <c r="DV41" s="598"/>
      <c r="DW41" s="599"/>
      <c r="DX41" s="600"/>
      <c r="DY41" s="600"/>
      <c r="DZ41" s="600"/>
      <c r="EA41" s="600"/>
      <c r="EB41" s="600"/>
      <c r="EC41" s="601"/>
    </row>
    <row r="42" spans="2:133" ht="11.25" customHeight="1">
      <c r="B42" s="85" t="s">
        <v>215</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2" t="s">
        <v>216</v>
      </c>
      <c r="CE42" s="603"/>
      <c r="CF42" s="603"/>
      <c r="CG42" s="603"/>
      <c r="CH42" s="603"/>
      <c r="CI42" s="603"/>
      <c r="CJ42" s="603"/>
      <c r="CK42" s="603"/>
      <c r="CL42" s="603"/>
      <c r="CM42" s="603"/>
      <c r="CN42" s="603"/>
      <c r="CO42" s="603"/>
      <c r="CP42" s="603"/>
      <c r="CQ42" s="604"/>
      <c r="CR42" s="605">
        <v>2543944</v>
      </c>
      <c r="CS42" s="606"/>
      <c r="CT42" s="606"/>
      <c r="CU42" s="606"/>
      <c r="CV42" s="606"/>
      <c r="CW42" s="606"/>
      <c r="CX42" s="606"/>
      <c r="CY42" s="607"/>
      <c r="CZ42" s="608">
        <v>8.9</v>
      </c>
      <c r="DA42" s="609"/>
      <c r="DB42" s="609"/>
      <c r="DC42" s="610"/>
      <c r="DD42" s="593">
        <v>463190</v>
      </c>
      <c r="DE42" s="606"/>
      <c r="DF42" s="606"/>
      <c r="DG42" s="606"/>
      <c r="DH42" s="606"/>
      <c r="DI42" s="606"/>
      <c r="DJ42" s="606"/>
      <c r="DK42" s="607"/>
      <c r="DL42" s="596"/>
      <c r="DM42" s="597"/>
      <c r="DN42" s="597"/>
      <c r="DO42" s="597"/>
      <c r="DP42" s="597"/>
      <c r="DQ42" s="597"/>
      <c r="DR42" s="597"/>
      <c r="DS42" s="597"/>
      <c r="DT42" s="597"/>
      <c r="DU42" s="597"/>
      <c r="DV42" s="598"/>
      <c r="DW42" s="599"/>
      <c r="DX42" s="600"/>
      <c r="DY42" s="600"/>
      <c r="DZ42" s="600"/>
      <c r="EA42" s="600"/>
      <c r="EB42" s="600"/>
      <c r="EC42" s="601"/>
    </row>
    <row r="43" spans="2:133" ht="11.25" customHeight="1">
      <c r="B43" s="95" t="s">
        <v>217</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2" t="s">
        <v>481</v>
      </c>
      <c r="CE43" s="603"/>
      <c r="CF43" s="603"/>
      <c r="CG43" s="603"/>
      <c r="CH43" s="603"/>
      <c r="CI43" s="603"/>
      <c r="CJ43" s="603"/>
      <c r="CK43" s="603"/>
      <c r="CL43" s="603"/>
      <c r="CM43" s="603"/>
      <c r="CN43" s="603"/>
      <c r="CO43" s="603"/>
      <c r="CP43" s="603"/>
      <c r="CQ43" s="604"/>
      <c r="CR43" s="605">
        <v>75688</v>
      </c>
      <c r="CS43" s="594"/>
      <c r="CT43" s="594"/>
      <c r="CU43" s="594"/>
      <c r="CV43" s="594"/>
      <c r="CW43" s="594"/>
      <c r="CX43" s="594"/>
      <c r="CY43" s="595"/>
      <c r="CZ43" s="608">
        <v>0.3</v>
      </c>
      <c r="DA43" s="633"/>
      <c r="DB43" s="633"/>
      <c r="DC43" s="634"/>
      <c r="DD43" s="593">
        <v>75688</v>
      </c>
      <c r="DE43" s="594"/>
      <c r="DF43" s="594"/>
      <c r="DG43" s="594"/>
      <c r="DH43" s="594"/>
      <c r="DI43" s="594"/>
      <c r="DJ43" s="594"/>
      <c r="DK43" s="595"/>
      <c r="DL43" s="596"/>
      <c r="DM43" s="597"/>
      <c r="DN43" s="597"/>
      <c r="DO43" s="597"/>
      <c r="DP43" s="597"/>
      <c r="DQ43" s="597"/>
      <c r="DR43" s="597"/>
      <c r="DS43" s="597"/>
      <c r="DT43" s="597"/>
      <c r="DU43" s="597"/>
      <c r="DV43" s="598"/>
      <c r="DW43" s="599"/>
      <c r="DX43" s="600"/>
      <c r="DY43" s="600"/>
      <c r="DZ43" s="600"/>
      <c r="EA43" s="600"/>
      <c r="EB43" s="600"/>
      <c r="EC43" s="601"/>
    </row>
    <row r="44" spans="2:133" ht="11.25" customHeight="1">
      <c r="B44" s="96" t="s">
        <v>218</v>
      </c>
      <c r="CD44" s="627" t="s">
        <v>183</v>
      </c>
      <c r="CE44" s="628"/>
      <c r="CF44" s="602" t="s">
        <v>482</v>
      </c>
      <c r="CG44" s="603"/>
      <c r="CH44" s="603"/>
      <c r="CI44" s="603"/>
      <c r="CJ44" s="603"/>
      <c r="CK44" s="603"/>
      <c r="CL44" s="603"/>
      <c r="CM44" s="603"/>
      <c r="CN44" s="603"/>
      <c r="CO44" s="603"/>
      <c r="CP44" s="603"/>
      <c r="CQ44" s="604"/>
      <c r="CR44" s="605">
        <v>2543944</v>
      </c>
      <c r="CS44" s="606"/>
      <c r="CT44" s="606"/>
      <c r="CU44" s="606"/>
      <c r="CV44" s="606"/>
      <c r="CW44" s="606"/>
      <c r="CX44" s="606"/>
      <c r="CY44" s="607"/>
      <c r="CZ44" s="608">
        <v>8.9</v>
      </c>
      <c r="DA44" s="609"/>
      <c r="DB44" s="609"/>
      <c r="DC44" s="610"/>
      <c r="DD44" s="593">
        <v>463190</v>
      </c>
      <c r="DE44" s="606"/>
      <c r="DF44" s="606"/>
      <c r="DG44" s="606"/>
      <c r="DH44" s="606"/>
      <c r="DI44" s="606"/>
      <c r="DJ44" s="606"/>
      <c r="DK44" s="607"/>
      <c r="DL44" s="596"/>
      <c r="DM44" s="597"/>
      <c r="DN44" s="597"/>
      <c r="DO44" s="597"/>
      <c r="DP44" s="597"/>
      <c r="DQ44" s="597"/>
      <c r="DR44" s="597"/>
      <c r="DS44" s="597"/>
      <c r="DT44" s="597"/>
      <c r="DU44" s="597"/>
      <c r="DV44" s="598"/>
      <c r="DW44" s="599"/>
      <c r="DX44" s="600"/>
      <c r="DY44" s="600"/>
      <c r="DZ44" s="600"/>
      <c r="EA44" s="600"/>
      <c r="EB44" s="600"/>
      <c r="EC44" s="601"/>
    </row>
    <row r="45" spans="2:133" ht="11.25" customHeight="1">
      <c r="CD45" s="629"/>
      <c r="CE45" s="630"/>
      <c r="CF45" s="602" t="s">
        <v>483</v>
      </c>
      <c r="CG45" s="603"/>
      <c r="CH45" s="603"/>
      <c r="CI45" s="603"/>
      <c r="CJ45" s="603"/>
      <c r="CK45" s="603"/>
      <c r="CL45" s="603"/>
      <c r="CM45" s="603"/>
      <c r="CN45" s="603"/>
      <c r="CO45" s="603"/>
      <c r="CP45" s="603"/>
      <c r="CQ45" s="604"/>
      <c r="CR45" s="605">
        <v>1385455</v>
      </c>
      <c r="CS45" s="594"/>
      <c r="CT45" s="594"/>
      <c r="CU45" s="594"/>
      <c r="CV45" s="594"/>
      <c r="CW45" s="594"/>
      <c r="CX45" s="594"/>
      <c r="CY45" s="595"/>
      <c r="CZ45" s="608">
        <v>4.8</v>
      </c>
      <c r="DA45" s="633"/>
      <c r="DB45" s="633"/>
      <c r="DC45" s="634"/>
      <c r="DD45" s="593">
        <v>41367</v>
      </c>
      <c r="DE45" s="594"/>
      <c r="DF45" s="594"/>
      <c r="DG45" s="594"/>
      <c r="DH45" s="594"/>
      <c r="DI45" s="594"/>
      <c r="DJ45" s="594"/>
      <c r="DK45" s="595"/>
      <c r="DL45" s="596"/>
      <c r="DM45" s="597"/>
      <c r="DN45" s="597"/>
      <c r="DO45" s="597"/>
      <c r="DP45" s="597"/>
      <c r="DQ45" s="597"/>
      <c r="DR45" s="597"/>
      <c r="DS45" s="597"/>
      <c r="DT45" s="597"/>
      <c r="DU45" s="597"/>
      <c r="DV45" s="598"/>
      <c r="DW45" s="599"/>
      <c r="DX45" s="600"/>
      <c r="DY45" s="600"/>
      <c r="DZ45" s="600"/>
      <c r="EA45" s="600"/>
      <c r="EB45" s="600"/>
      <c r="EC45" s="601"/>
    </row>
    <row r="46" spans="2:133" ht="11.25" customHeight="1">
      <c r="CD46" s="629"/>
      <c r="CE46" s="630"/>
      <c r="CF46" s="602" t="s">
        <v>219</v>
      </c>
      <c r="CG46" s="603"/>
      <c r="CH46" s="603"/>
      <c r="CI46" s="603"/>
      <c r="CJ46" s="603"/>
      <c r="CK46" s="603"/>
      <c r="CL46" s="603"/>
      <c r="CM46" s="603"/>
      <c r="CN46" s="603"/>
      <c r="CO46" s="603"/>
      <c r="CP46" s="603"/>
      <c r="CQ46" s="604"/>
      <c r="CR46" s="605">
        <v>1158489</v>
      </c>
      <c r="CS46" s="606"/>
      <c r="CT46" s="606"/>
      <c r="CU46" s="606"/>
      <c r="CV46" s="606"/>
      <c r="CW46" s="606"/>
      <c r="CX46" s="606"/>
      <c r="CY46" s="607"/>
      <c r="CZ46" s="608">
        <v>4.0999999999999996</v>
      </c>
      <c r="DA46" s="609"/>
      <c r="DB46" s="609"/>
      <c r="DC46" s="610"/>
      <c r="DD46" s="593">
        <v>421823</v>
      </c>
      <c r="DE46" s="606"/>
      <c r="DF46" s="606"/>
      <c r="DG46" s="606"/>
      <c r="DH46" s="606"/>
      <c r="DI46" s="606"/>
      <c r="DJ46" s="606"/>
      <c r="DK46" s="607"/>
      <c r="DL46" s="596"/>
      <c r="DM46" s="597"/>
      <c r="DN46" s="597"/>
      <c r="DO46" s="597"/>
      <c r="DP46" s="597"/>
      <c r="DQ46" s="597"/>
      <c r="DR46" s="597"/>
      <c r="DS46" s="597"/>
      <c r="DT46" s="597"/>
      <c r="DU46" s="597"/>
      <c r="DV46" s="598"/>
      <c r="DW46" s="599"/>
      <c r="DX46" s="600"/>
      <c r="DY46" s="600"/>
      <c r="DZ46" s="600"/>
      <c r="EA46" s="600"/>
      <c r="EB46" s="600"/>
      <c r="EC46" s="601"/>
    </row>
    <row r="47" spans="2:133" ht="11.25" customHeight="1">
      <c r="CD47" s="629"/>
      <c r="CE47" s="630"/>
      <c r="CF47" s="602" t="s">
        <v>484</v>
      </c>
      <c r="CG47" s="603"/>
      <c r="CH47" s="603"/>
      <c r="CI47" s="603"/>
      <c r="CJ47" s="603"/>
      <c r="CK47" s="603"/>
      <c r="CL47" s="603"/>
      <c r="CM47" s="603"/>
      <c r="CN47" s="603"/>
      <c r="CO47" s="603"/>
      <c r="CP47" s="603"/>
      <c r="CQ47" s="604"/>
      <c r="CR47" s="605" t="s">
        <v>45</v>
      </c>
      <c r="CS47" s="594"/>
      <c r="CT47" s="594"/>
      <c r="CU47" s="594"/>
      <c r="CV47" s="594"/>
      <c r="CW47" s="594"/>
      <c r="CX47" s="594"/>
      <c r="CY47" s="595"/>
      <c r="CZ47" s="608" t="s">
        <v>485</v>
      </c>
      <c r="DA47" s="633"/>
      <c r="DB47" s="633"/>
      <c r="DC47" s="634"/>
      <c r="DD47" s="593" t="s">
        <v>440</v>
      </c>
      <c r="DE47" s="594"/>
      <c r="DF47" s="594"/>
      <c r="DG47" s="594"/>
      <c r="DH47" s="594"/>
      <c r="DI47" s="594"/>
      <c r="DJ47" s="594"/>
      <c r="DK47" s="595"/>
      <c r="DL47" s="596"/>
      <c r="DM47" s="597"/>
      <c r="DN47" s="597"/>
      <c r="DO47" s="597"/>
      <c r="DP47" s="597"/>
      <c r="DQ47" s="597"/>
      <c r="DR47" s="597"/>
      <c r="DS47" s="597"/>
      <c r="DT47" s="597"/>
      <c r="DU47" s="597"/>
      <c r="DV47" s="598"/>
      <c r="DW47" s="599"/>
      <c r="DX47" s="600"/>
      <c r="DY47" s="600"/>
      <c r="DZ47" s="600"/>
      <c r="EA47" s="600"/>
      <c r="EB47" s="600"/>
      <c r="EC47" s="601"/>
    </row>
    <row r="48" spans="2:133">
      <c r="CD48" s="631"/>
      <c r="CE48" s="632"/>
      <c r="CF48" s="602" t="s">
        <v>220</v>
      </c>
      <c r="CG48" s="603"/>
      <c r="CH48" s="603"/>
      <c r="CI48" s="603"/>
      <c r="CJ48" s="603"/>
      <c r="CK48" s="603"/>
      <c r="CL48" s="603"/>
      <c r="CM48" s="603"/>
      <c r="CN48" s="603"/>
      <c r="CO48" s="603"/>
      <c r="CP48" s="603"/>
      <c r="CQ48" s="604"/>
      <c r="CR48" s="605" t="s">
        <v>45</v>
      </c>
      <c r="CS48" s="606"/>
      <c r="CT48" s="606"/>
      <c r="CU48" s="606"/>
      <c r="CV48" s="606"/>
      <c r="CW48" s="606"/>
      <c r="CX48" s="606"/>
      <c r="CY48" s="607"/>
      <c r="CZ48" s="608" t="s">
        <v>486</v>
      </c>
      <c r="DA48" s="609"/>
      <c r="DB48" s="609"/>
      <c r="DC48" s="610"/>
      <c r="DD48" s="593" t="s">
        <v>485</v>
      </c>
      <c r="DE48" s="606"/>
      <c r="DF48" s="606"/>
      <c r="DG48" s="606"/>
      <c r="DH48" s="606"/>
      <c r="DI48" s="606"/>
      <c r="DJ48" s="606"/>
      <c r="DK48" s="607"/>
      <c r="DL48" s="596"/>
      <c r="DM48" s="597"/>
      <c r="DN48" s="597"/>
      <c r="DO48" s="597"/>
      <c r="DP48" s="597"/>
      <c r="DQ48" s="597"/>
      <c r="DR48" s="597"/>
      <c r="DS48" s="597"/>
      <c r="DT48" s="597"/>
      <c r="DU48" s="597"/>
      <c r="DV48" s="598"/>
      <c r="DW48" s="599"/>
      <c r="DX48" s="600"/>
      <c r="DY48" s="600"/>
      <c r="DZ48" s="600"/>
      <c r="EA48" s="600"/>
      <c r="EB48" s="600"/>
      <c r="EC48" s="601"/>
    </row>
    <row r="49" spans="82:133" ht="11.25" customHeight="1">
      <c r="CD49" s="611" t="s">
        <v>487</v>
      </c>
      <c r="CE49" s="612"/>
      <c r="CF49" s="612"/>
      <c r="CG49" s="612"/>
      <c r="CH49" s="612"/>
      <c r="CI49" s="612"/>
      <c r="CJ49" s="612"/>
      <c r="CK49" s="612"/>
      <c r="CL49" s="612"/>
      <c r="CM49" s="612"/>
      <c r="CN49" s="612"/>
      <c r="CO49" s="612"/>
      <c r="CP49" s="612"/>
      <c r="CQ49" s="613"/>
      <c r="CR49" s="614">
        <v>28590692</v>
      </c>
      <c r="CS49" s="615"/>
      <c r="CT49" s="615"/>
      <c r="CU49" s="615"/>
      <c r="CV49" s="615"/>
      <c r="CW49" s="615"/>
      <c r="CX49" s="615"/>
      <c r="CY49" s="616"/>
      <c r="CZ49" s="617">
        <v>100</v>
      </c>
      <c r="DA49" s="618"/>
      <c r="DB49" s="618"/>
      <c r="DC49" s="619"/>
      <c r="DD49" s="620">
        <v>16387185</v>
      </c>
      <c r="DE49" s="615"/>
      <c r="DF49" s="615"/>
      <c r="DG49" s="615"/>
      <c r="DH49" s="615"/>
      <c r="DI49" s="615"/>
      <c r="DJ49" s="615"/>
      <c r="DK49" s="616"/>
      <c r="DL49" s="621"/>
      <c r="DM49" s="622"/>
      <c r="DN49" s="622"/>
      <c r="DO49" s="622"/>
      <c r="DP49" s="622"/>
      <c r="DQ49" s="622"/>
      <c r="DR49" s="622"/>
      <c r="DS49" s="622"/>
      <c r="DT49" s="622"/>
      <c r="DU49" s="622"/>
      <c r="DV49" s="623"/>
      <c r="DW49" s="624"/>
      <c r="DX49" s="625"/>
      <c r="DY49" s="625"/>
      <c r="DZ49" s="625"/>
      <c r="EA49" s="625"/>
      <c r="EB49" s="625"/>
      <c r="EC49" s="626"/>
    </row>
    <row r="50" spans="82:133" hidden="1"/>
    <row r="51" spans="82:133" hidden="1"/>
    <row r="52" spans="82:133" hidden="1"/>
    <row r="53" spans="82:133" hidden="1"/>
  </sheetData>
  <sheetProtection algorithmName="SHA-512" hashValue="tX044D82lMF+jyio3IcGsD2OfOm8+lvf06kXdRjaKnA6i15g9fvQh4FnvuqzDAPgN+YLxruj/Y+q6oZt6hi45A==" saltValue="FPTVIsp8qRUwbYMH0GRf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221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39" t="s">
        <v>222</v>
      </c>
      <c r="DK2" s="1140"/>
      <c r="DL2" s="1140"/>
      <c r="DM2" s="1140"/>
      <c r="DN2" s="1140"/>
      <c r="DO2" s="1141"/>
      <c r="DP2" s="105"/>
      <c r="DQ2" s="1139" t="s">
        <v>223</v>
      </c>
      <c r="DR2" s="1140"/>
      <c r="DS2" s="1140"/>
      <c r="DT2" s="1140"/>
      <c r="DU2" s="1140"/>
      <c r="DV2" s="1140"/>
      <c r="DW2" s="1140"/>
      <c r="DX2" s="1140"/>
      <c r="DY2" s="1140"/>
      <c r="DZ2" s="1141"/>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1092" t="s">
        <v>224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108"/>
      <c r="BA4" s="108"/>
      <c r="BB4" s="108"/>
      <c r="BC4" s="108"/>
      <c r="BD4" s="108"/>
      <c r="BE4" s="109"/>
      <c r="BF4" s="109"/>
      <c r="BG4" s="109"/>
      <c r="BH4" s="109"/>
      <c r="BI4" s="109"/>
      <c r="BJ4" s="109"/>
      <c r="BK4" s="109"/>
      <c r="BL4" s="109"/>
      <c r="BM4" s="109"/>
      <c r="BN4" s="109"/>
      <c r="BO4" s="109"/>
      <c r="BP4" s="109"/>
      <c r="BQ4" s="108" t="s">
        <v>225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1024" t="s">
        <v>226</v>
      </c>
      <c r="B5" s="1025"/>
      <c r="C5" s="1025"/>
      <c r="D5" s="1025"/>
      <c r="E5" s="1025"/>
      <c r="F5" s="1025"/>
      <c r="G5" s="1025"/>
      <c r="H5" s="1025"/>
      <c r="I5" s="1025"/>
      <c r="J5" s="1025"/>
      <c r="K5" s="1025"/>
      <c r="L5" s="1025"/>
      <c r="M5" s="1025"/>
      <c r="N5" s="1025"/>
      <c r="O5" s="1025"/>
      <c r="P5" s="1026"/>
      <c r="Q5" s="1030" t="s">
        <v>227</v>
      </c>
      <c r="R5" s="1031"/>
      <c r="S5" s="1031"/>
      <c r="T5" s="1031"/>
      <c r="U5" s="1032"/>
      <c r="V5" s="1030" t="s">
        <v>488</v>
      </c>
      <c r="W5" s="1031"/>
      <c r="X5" s="1031"/>
      <c r="Y5" s="1031"/>
      <c r="Z5" s="1032"/>
      <c r="AA5" s="1030" t="s">
        <v>489</v>
      </c>
      <c r="AB5" s="1031"/>
      <c r="AC5" s="1031"/>
      <c r="AD5" s="1031"/>
      <c r="AE5" s="1031"/>
      <c r="AF5" s="1142" t="s">
        <v>490</v>
      </c>
      <c r="AG5" s="1031"/>
      <c r="AH5" s="1031"/>
      <c r="AI5" s="1031"/>
      <c r="AJ5" s="1046"/>
      <c r="AK5" s="1031" t="s">
        <v>228</v>
      </c>
      <c r="AL5" s="1031"/>
      <c r="AM5" s="1031"/>
      <c r="AN5" s="1031"/>
      <c r="AO5" s="1032"/>
      <c r="AP5" s="1030" t="s">
        <v>229</v>
      </c>
      <c r="AQ5" s="1031"/>
      <c r="AR5" s="1031"/>
      <c r="AS5" s="1031"/>
      <c r="AT5" s="1032"/>
      <c r="AU5" s="1030" t="s">
        <v>230</v>
      </c>
      <c r="AV5" s="1031"/>
      <c r="AW5" s="1031"/>
      <c r="AX5" s="1031"/>
      <c r="AY5" s="1046"/>
      <c r="AZ5" s="112"/>
      <c r="BA5" s="112"/>
      <c r="BB5" s="112"/>
      <c r="BC5" s="112"/>
      <c r="BD5" s="112"/>
      <c r="BE5" s="113"/>
      <c r="BF5" s="113"/>
      <c r="BG5" s="113"/>
      <c r="BH5" s="113"/>
      <c r="BI5" s="113"/>
      <c r="BJ5" s="113"/>
      <c r="BK5" s="113"/>
      <c r="BL5" s="113"/>
      <c r="BM5" s="113"/>
      <c r="BN5" s="113"/>
      <c r="BO5" s="113"/>
      <c r="BP5" s="113"/>
      <c r="BQ5" s="1024" t="s">
        <v>231</v>
      </c>
      <c r="BR5" s="1025"/>
      <c r="BS5" s="1025"/>
      <c r="BT5" s="1025"/>
      <c r="BU5" s="1025"/>
      <c r="BV5" s="1025"/>
      <c r="BW5" s="1025"/>
      <c r="BX5" s="1025"/>
      <c r="BY5" s="1025"/>
      <c r="BZ5" s="1025"/>
      <c r="CA5" s="1025"/>
      <c r="CB5" s="1025"/>
      <c r="CC5" s="1025"/>
      <c r="CD5" s="1025"/>
      <c r="CE5" s="1025"/>
      <c r="CF5" s="1025"/>
      <c r="CG5" s="1026"/>
      <c r="CH5" s="1030" t="s">
        <v>491</v>
      </c>
      <c r="CI5" s="1031"/>
      <c r="CJ5" s="1031"/>
      <c r="CK5" s="1031"/>
      <c r="CL5" s="1032"/>
      <c r="CM5" s="1030" t="s">
        <v>492</v>
      </c>
      <c r="CN5" s="1031"/>
      <c r="CO5" s="1031"/>
      <c r="CP5" s="1031"/>
      <c r="CQ5" s="1032"/>
      <c r="CR5" s="1030" t="s">
        <v>232</v>
      </c>
      <c r="CS5" s="1031"/>
      <c r="CT5" s="1031"/>
      <c r="CU5" s="1031"/>
      <c r="CV5" s="1032"/>
      <c r="CW5" s="1030" t="s">
        <v>493</v>
      </c>
      <c r="CX5" s="1031"/>
      <c r="CY5" s="1031"/>
      <c r="CZ5" s="1031"/>
      <c r="DA5" s="1032"/>
      <c r="DB5" s="1030" t="s">
        <v>494</v>
      </c>
      <c r="DC5" s="1031"/>
      <c r="DD5" s="1031"/>
      <c r="DE5" s="1031"/>
      <c r="DF5" s="1032"/>
      <c r="DG5" s="1127" t="s">
        <v>233</v>
      </c>
      <c r="DH5" s="1128"/>
      <c r="DI5" s="1128"/>
      <c r="DJ5" s="1128"/>
      <c r="DK5" s="1129"/>
      <c r="DL5" s="1127" t="s">
        <v>495</v>
      </c>
      <c r="DM5" s="1128"/>
      <c r="DN5" s="1128"/>
      <c r="DO5" s="1128"/>
      <c r="DP5" s="1129"/>
      <c r="DQ5" s="1030" t="s">
        <v>496</v>
      </c>
      <c r="DR5" s="1031"/>
      <c r="DS5" s="1031"/>
      <c r="DT5" s="1031"/>
      <c r="DU5" s="1032"/>
      <c r="DV5" s="1030" t="s">
        <v>230</v>
      </c>
      <c r="DW5" s="1031"/>
      <c r="DX5" s="1031"/>
      <c r="DY5" s="1031"/>
      <c r="DZ5" s="1046"/>
      <c r="EA5" s="110"/>
    </row>
    <row r="6" spans="1:131" s="111"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108"/>
      <c r="BA6" s="108"/>
      <c r="BB6" s="108"/>
      <c r="BC6" s="108"/>
      <c r="BD6" s="108"/>
      <c r="BE6" s="109"/>
      <c r="BF6" s="109"/>
      <c r="BG6" s="109"/>
      <c r="BH6" s="109"/>
      <c r="BI6" s="109"/>
      <c r="BJ6" s="109"/>
      <c r="BK6" s="109"/>
      <c r="BL6" s="109"/>
      <c r="BM6" s="109"/>
      <c r="BN6" s="109"/>
      <c r="BO6" s="109"/>
      <c r="BP6" s="10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110"/>
    </row>
    <row r="7" spans="1:131" s="111" customFormat="1" ht="26.25" customHeight="1" thickTop="1">
      <c r="A7" s="114">
        <v>1</v>
      </c>
      <c r="B7" s="1079" t="s">
        <v>234</v>
      </c>
      <c r="C7" s="1080"/>
      <c r="D7" s="1080"/>
      <c r="E7" s="1080"/>
      <c r="F7" s="1080"/>
      <c r="G7" s="1080"/>
      <c r="H7" s="1080"/>
      <c r="I7" s="1080"/>
      <c r="J7" s="1080"/>
      <c r="K7" s="1080"/>
      <c r="L7" s="1080"/>
      <c r="M7" s="1080"/>
      <c r="N7" s="1080"/>
      <c r="O7" s="1080"/>
      <c r="P7" s="1081"/>
      <c r="Q7" s="1133">
        <v>28359</v>
      </c>
      <c r="R7" s="1134"/>
      <c r="S7" s="1134"/>
      <c r="T7" s="1134"/>
      <c r="U7" s="1134"/>
      <c r="V7" s="1134">
        <v>27635</v>
      </c>
      <c r="W7" s="1134"/>
      <c r="X7" s="1134"/>
      <c r="Y7" s="1134"/>
      <c r="Z7" s="1134"/>
      <c r="AA7" s="1134">
        <v>724</v>
      </c>
      <c r="AB7" s="1134"/>
      <c r="AC7" s="1134"/>
      <c r="AD7" s="1134"/>
      <c r="AE7" s="1135"/>
      <c r="AF7" s="1136">
        <v>701</v>
      </c>
      <c r="AG7" s="1137"/>
      <c r="AH7" s="1137"/>
      <c r="AI7" s="1137"/>
      <c r="AJ7" s="1138"/>
      <c r="AK7" s="1120">
        <v>793</v>
      </c>
      <c r="AL7" s="1121"/>
      <c r="AM7" s="1121"/>
      <c r="AN7" s="1121"/>
      <c r="AO7" s="1121"/>
      <c r="AP7" s="1121">
        <v>14569</v>
      </c>
      <c r="AQ7" s="1121"/>
      <c r="AR7" s="1121"/>
      <c r="AS7" s="1121"/>
      <c r="AT7" s="1121"/>
      <c r="AU7" s="1122"/>
      <c r="AV7" s="1122"/>
      <c r="AW7" s="1122"/>
      <c r="AX7" s="1122"/>
      <c r="AY7" s="1123"/>
      <c r="AZ7" s="108"/>
      <c r="BA7" s="108"/>
      <c r="BB7" s="108"/>
      <c r="BC7" s="108"/>
      <c r="BD7" s="108"/>
      <c r="BE7" s="109"/>
      <c r="BF7" s="109"/>
      <c r="BG7" s="109"/>
      <c r="BH7" s="109"/>
      <c r="BI7" s="109"/>
      <c r="BJ7" s="109"/>
      <c r="BK7" s="109"/>
      <c r="BL7" s="109"/>
      <c r="BM7" s="109"/>
      <c r="BN7" s="109"/>
      <c r="BO7" s="109"/>
      <c r="BP7" s="109"/>
      <c r="BQ7" s="115">
        <v>1</v>
      </c>
      <c r="BR7" s="116" t="s">
        <v>497</v>
      </c>
      <c r="BS7" s="1124" t="s">
        <v>498</v>
      </c>
      <c r="BT7" s="1125"/>
      <c r="BU7" s="1125"/>
      <c r="BV7" s="1125"/>
      <c r="BW7" s="1125"/>
      <c r="BX7" s="1125"/>
      <c r="BY7" s="1125"/>
      <c r="BZ7" s="1125"/>
      <c r="CA7" s="1125"/>
      <c r="CB7" s="1125"/>
      <c r="CC7" s="1125"/>
      <c r="CD7" s="1125"/>
      <c r="CE7" s="1125"/>
      <c r="CF7" s="1125"/>
      <c r="CG7" s="1126"/>
      <c r="CH7" s="1117" t="s">
        <v>499</v>
      </c>
      <c r="CI7" s="1118"/>
      <c r="CJ7" s="1118"/>
      <c r="CK7" s="1118"/>
      <c r="CL7" s="1119"/>
      <c r="CM7" s="1117">
        <v>25</v>
      </c>
      <c r="CN7" s="1118"/>
      <c r="CO7" s="1118"/>
      <c r="CP7" s="1118"/>
      <c r="CQ7" s="1119"/>
      <c r="CR7" s="1117">
        <v>5</v>
      </c>
      <c r="CS7" s="1118"/>
      <c r="CT7" s="1118"/>
      <c r="CU7" s="1118"/>
      <c r="CV7" s="1119"/>
      <c r="CW7" s="1117" t="s">
        <v>499</v>
      </c>
      <c r="CX7" s="1118"/>
      <c r="CY7" s="1118"/>
      <c r="CZ7" s="1118"/>
      <c r="DA7" s="1119"/>
      <c r="DB7" s="1117">
        <v>314</v>
      </c>
      <c r="DC7" s="1118"/>
      <c r="DD7" s="1118"/>
      <c r="DE7" s="1118"/>
      <c r="DF7" s="1119"/>
      <c r="DG7" s="1117" t="s">
        <v>499</v>
      </c>
      <c r="DH7" s="1118"/>
      <c r="DI7" s="1118"/>
      <c r="DJ7" s="1118"/>
      <c r="DK7" s="1119"/>
      <c r="DL7" s="1117" t="s">
        <v>499</v>
      </c>
      <c r="DM7" s="1118"/>
      <c r="DN7" s="1118"/>
      <c r="DO7" s="1118"/>
      <c r="DP7" s="1119"/>
      <c r="DQ7" s="1117" t="s">
        <v>499</v>
      </c>
      <c r="DR7" s="1118"/>
      <c r="DS7" s="1118"/>
      <c r="DT7" s="1118"/>
      <c r="DU7" s="1119"/>
      <c r="DV7" s="1144"/>
      <c r="DW7" s="1145"/>
      <c r="DX7" s="1145"/>
      <c r="DY7" s="1145"/>
      <c r="DZ7" s="1146"/>
      <c r="EA7" s="110"/>
    </row>
    <row r="8" spans="1:131" s="111" customFormat="1" ht="26.25" customHeight="1">
      <c r="A8" s="117">
        <v>2</v>
      </c>
      <c r="B8" s="1060" t="s">
        <v>500</v>
      </c>
      <c r="C8" s="1061"/>
      <c r="D8" s="1061"/>
      <c r="E8" s="1061"/>
      <c r="F8" s="1061"/>
      <c r="G8" s="1061"/>
      <c r="H8" s="1061"/>
      <c r="I8" s="1061"/>
      <c r="J8" s="1061"/>
      <c r="K8" s="1061"/>
      <c r="L8" s="1061"/>
      <c r="M8" s="1061"/>
      <c r="N8" s="1061"/>
      <c r="O8" s="1061"/>
      <c r="P8" s="1062"/>
      <c r="Q8" s="1072">
        <v>977</v>
      </c>
      <c r="R8" s="1073"/>
      <c r="S8" s="1073"/>
      <c r="T8" s="1073"/>
      <c r="U8" s="1073"/>
      <c r="V8" s="1073">
        <v>977</v>
      </c>
      <c r="W8" s="1073"/>
      <c r="X8" s="1073"/>
      <c r="Y8" s="1073"/>
      <c r="Z8" s="1073"/>
      <c r="AA8" s="1073" t="s">
        <v>499</v>
      </c>
      <c r="AB8" s="1073"/>
      <c r="AC8" s="1073"/>
      <c r="AD8" s="1073"/>
      <c r="AE8" s="1074"/>
      <c r="AF8" s="1066" t="s">
        <v>501</v>
      </c>
      <c r="AG8" s="1067"/>
      <c r="AH8" s="1067"/>
      <c r="AI8" s="1067"/>
      <c r="AJ8" s="1068"/>
      <c r="AK8" s="1115">
        <v>18</v>
      </c>
      <c r="AL8" s="1116"/>
      <c r="AM8" s="1116"/>
      <c r="AN8" s="1116"/>
      <c r="AO8" s="1116"/>
      <c r="AP8" s="1116" t="s">
        <v>499</v>
      </c>
      <c r="AQ8" s="1116"/>
      <c r="AR8" s="1116"/>
      <c r="AS8" s="1116"/>
      <c r="AT8" s="1116"/>
      <c r="AU8" s="1113"/>
      <c r="AV8" s="1113"/>
      <c r="AW8" s="1113"/>
      <c r="AX8" s="1113"/>
      <c r="AY8" s="1114"/>
      <c r="AZ8" s="108"/>
      <c r="BA8" s="108"/>
      <c r="BB8" s="108"/>
      <c r="BC8" s="108"/>
      <c r="BD8" s="108"/>
      <c r="BE8" s="109"/>
      <c r="BF8" s="109"/>
      <c r="BG8" s="109"/>
      <c r="BH8" s="109"/>
      <c r="BI8" s="109"/>
      <c r="BJ8" s="109"/>
      <c r="BK8" s="109"/>
      <c r="BL8" s="109"/>
      <c r="BM8" s="109"/>
      <c r="BN8" s="109"/>
      <c r="BO8" s="109"/>
      <c r="BP8" s="109"/>
      <c r="BQ8" s="118">
        <v>2</v>
      </c>
      <c r="BR8" s="119"/>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110"/>
    </row>
    <row r="9" spans="1:131" s="111" customFormat="1" ht="26.25" customHeight="1">
      <c r="A9" s="117">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108"/>
      <c r="BA9" s="108"/>
      <c r="BB9" s="108"/>
      <c r="BC9" s="108"/>
      <c r="BD9" s="108"/>
      <c r="BE9" s="109"/>
      <c r="BF9" s="109"/>
      <c r="BG9" s="109"/>
      <c r="BH9" s="109"/>
      <c r="BI9" s="109"/>
      <c r="BJ9" s="109"/>
      <c r="BK9" s="109"/>
      <c r="BL9" s="109"/>
      <c r="BM9" s="109"/>
      <c r="BN9" s="109"/>
      <c r="BO9" s="109"/>
      <c r="BP9" s="109"/>
      <c r="BQ9" s="118">
        <v>3</v>
      </c>
      <c r="BR9" s="119"/>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110"/>
    </row>
    <row r="10" spans="1:131" s="111" customFormat="1" ht="26.25" customHeight="1">
      <c r="A10" s="117">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108"/>
      <c r="BA10" s="108"/>
      <c r="BB10" s="108"/>
      <c r="BC10" s="108"/>
      <c r="BD10" s="108"/>
      <c r="BE10" s="109"/>
      <c r="BF10" s="109"/>
      <c r="BG10" s="109"/>
      <c r="BH10" s="109"/>
      <c r="BI10" s="109"/>
      <c r="BJ10" s="109"/>
      <c r="BK10" s="109"/>
      <c r="BL10" s="109"/>
      <c r="BM10" s="109"/>
      <c r="BN10" s="109"/>
      <c r="BO10" s="109"/>
      <c r="BP10" s="109"/>
      <c r="BQ10" s="118">
        <v>4</v>
      </c>
      <c r="BR10" s="119"/>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110"/>
    </row>
    <row r="11" spans="1:131" s="111" customFormat="1" ht="26.25" customHeight="1">
      <c r="A11" s="117">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108"/>
      <c r="BA11" s="108"/>
      <c r="BB11" s="108"/>
      <c r="BC11" s="108"/>
      <c r="BD11" s="108"/>
      <c r="BE11" s="109"/>
      <c r="BF11" s="109"/>
      <c r="BG11" s="109"/>
      <c r="BH11" s="109"/>
      <c r="BI11" s="109"/>
      <c r="BJ11" s="109"/>
      <c r="BK11" s="109"/>
      <c r="BL11" s="109"/>
      <c r="BM11" s="109"/>
      <c r="BN11" s="109"/>
      <c r="BO11" s="109"/>
      <c r="BP11" s="109"/>
      <c r="BQ11" s="118">
        <v>5</v>
      </c>
      <c r="BR11" s="119"/>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110"/>
    </row>
    <row r="12" spans="1:131" s="111" customFormat="1" ht="26.25" customHeight="1">
      <c r="A12" s="117">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108"/>
      <c r="BA12" s="108"/>
      <c r="BB12" s="108"/>
      <c r="BC12" s="108"/>
      <c r="BD12" s="108"/>
      <c r="BE12" s="109"/>
      <c r="BF12" s="109"/>
      <c r="BG12" s="109"/>
      <c r="BH12" s="109"/>
      <c r="BI12" s="109"/>
      <c r="BJ12" s="109"/>
      <c r="BK12" s="109"/>
      <c r="BL12" s="109"/>
      <c r="BM12" s="109"/>
      <c r="BN12" s="109"/>
      <c r="BO12" s="109"/>
      <c r="BP12" s="109"/>
      <c r="BQ12" s="118">
        <v>6</v>
      </c>
      <c r="BR12" s="119"/>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110"/>
    </row>
    <row r="13" spans="1:131" s="111" customFormat="1" ht="26.25" customHeight="1">
      <c r="A13" s="117">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108"/>
      <c r="BA13" s="108"/>
      <c r="BB13" s="108"/>
      <c r="BC13" s="108"/>
      <c r="BD13" s="108"/>
      <c r="BE13" s="109"/>
      <c r="BF13" s="109"/>
      <c r="BG13" s="109"/>
      <c r="BH13" s="109"/>
      <c r="BI13" s="109"/>
      <c r="BJ13" s="109"/>
      <c r="BK13" s="109"/>
      <c r="BL13" s="109"/>
      <c r="BM13" s="109"/>
      <c r="BN13" s="109"/>
      <c r="BO13" s="109"/>
      <c r="BP13" s="109"/>
      <c r="BQ13" s="118">
        <v>7</v>
      </c>
      <c r="BR13" s="119"/>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110"/>
    </row>
    <row r="14" spans="1:131" s="111" customFormat="1" ht="26.25" customHeight="1">
      <c r="A14" s="117">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108"/>
      <c r="BA14" s="108"/>
      <c r="BB14" s="108"/>
      <c r="BC14" s="108"/>
      <c r="BD14" s="108"/>
      <c r="BE14" s="109"/>
      <c r="BF14" s="109"/>
      <c r="BG14" s="109"/>
      <c r="BH14" s="109"/>
      <c r="BI14" s="109"/>
      <c r="BJ14" s="109"/>
      <c r="BK14" s="109"/>
      <c r="BL14" s="109"/>
      <c r="BM14" s="109"/>
      <c r="BN14" s="109"/>
      <c r="BO14" s="109"/>
      <c r="BP14" s="109"/>
      <c r="BQ14" s="118">
        <v>8</v>
      </c>
      <c r="BR14" s="119"/>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110"/>
    </row>
    <row r="15" spans="1:131" s="111" customFormat="1" ht="26.25" customHeight="1">
      <c r="A15" s="117">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108"/>
      <c r="BA15" s="108"/>
      <c r="BB15" s="108"/>
      <c r="BC15" s="108"/>
      <c r="BD15" s="108"/>
      <c r="BE15" s="109"/>
      <c r="BF15" s="109"/>
      <c r="BG15" s="109"/>
      <c r="BH15" s="109"/>
      <c r="BI15" s="109"/>
      <c r="BJ15" s="109"/>
      <c r="BK15" s="109"/>
      <c r="BL15" s="109"/>
      <c r="BM15" s="109"/>
      <c r="BN15" s="109"/>
      <c r="BO15" s="109"/>
      <c r="BP15" s="109"/>
      <c r="BQ15" s="118">
        <v>9</v>
      </c>
      <c r="BR15" s="119"/>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110"/>
    </row>
    <row r="16" spans="1:131" s="111" customFormat="1" ht="26.25" customHeight="1">
      <c r="A16" s="117">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108"/>
      <c r="BA16" s="108"/>
      <c r="BB16" s="108"/>
      <c r="BC16" s="108"/>
      <c r="BD16" s="108"/>
      <c r="BE16" s="109"/>
      <c r="BF16" s="109"/>
      <c r="BG16" s="109"/>
      <c r="BH16" s="109"/>
      <c r="BI16" s="109"/>
      <c r="BJ16" s="109"/>
      <c r="BK16" s="109"/>
      <c r="BL16" s="109"/>
      <c r="BM16" s="109"/>
      <c r="BN16" s="109"/>
      <c r="BO16" s="109"/>
      <c r="BP16" s="109"/>
      <c r="BQ16" s="118">
        <v>10</v>
      </c>
      <c r="BR16" s="119"/>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110"/>
    </row>
    <row r="17" spans="1:131" s="111" customFormat="1" ht="26.25" customHeight="1">
      <c r="A17" s="117">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108"/>
      <c r="BA17" s="108"/>
      <c r="BB17" s="108"/>
      <c r="BC17" s="108"/>
      <c r="BD17" s="108"/>
      <c r="BE17" s="109"/>
      <c r="BF17" s="109"/>
      <c r="BG17" s="109"/>
      <c r="BH17" s="109"/>
      <c r="BI17" s="109"/>
      <c r="BJ17" s="109"/>
      <c r="BK17" s="109"/>
      <c r="BL17" s="109"/>
      <c r="BM17" s="109"/>
      <c r="BN17" s="109"/>
      <c r="BO17" s="109"/>
      <c r="BP17" s="109"/>
      <c r="BQ17" s="118">
        <v>11</v>
      </c>
      <c r="BR17" s="119"/>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110"/>
    </row>
    <row r="18" spans="1:131" s="111" customFormat="1" ht="26.25" customHeight="1">
      <c r="A18" s="117">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108"/>
      <c r="BA18" s="108"/>
      <c r="BB18" s="108"/>
      <c r="BC18" s="108"/>
      <c r="BD18" s="108"/>
      <c r="BE18" s="109"/>
      <c r="BF18" s="109"/>
      <c r="BG18" s="109"/>
      <c r="BH18" s="109"/>
      <c r="BI18" s="109"/>
      <c r="BJ18" s="109"/>
      <c r="BK18" s="109"/>
      <c r="BL18" s="109"/>
      <c r="BM18" s="109"/>
      <c r="BN18" s="109"/>
      <c r="BO18" s="109"/>
      <c r="BP18" s="109"/>
      <c r="BQ18" s="118">
        <v>12</v>
      </c>
      <c r="BR18" s="119"/>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110"/>
    </row>
    <row r="19" spans="1:131" s="111" customFormat="1" ht="26.25" customHeight="1">
      <c r="A19" s="117">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108"/>
      <c r="BA19" s="108"/>
      <c r="BB19" s="108"/>
      <c r="BC19" s="108"/>
      <c r="BD19" s="108"/>
      <c r="BE19" s="109"/>
      <c r="BF19" s="109"/>
      <c r="BG19" s="109"/>
      <c r="BH19" s="109"/>
      <c r="BI19" s="109"/>
      <c r="BJ19" s="109"/>
      <c r="BK19" s="109"/>
      <c r="BL19" s="109"/>
      <c r="BM19" s="109"/>
      <c r="BN19" s="109"/>
      <c r="BO19" s="109"/>
      <c r="BP19" s="109"/>
      <c r="BQ19" s="118">
        <v>13</v>
      </c>
      <c r="BR19" s="119"/>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110"/>
    </row>
    <row r="20" spans="1:131" s="111" customFormat="1" ht="26.25" customHeight="1">
      <c r="A20" s="117">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108"/>
      <c r="BA20" s="108"/>
      <c r="BB20" s="108"/>
      <c r="BC20" s="108"/>
      <c r="BD20" s="108"/>
      <c r="BE20" s="109"/>
      <c r="BF20" s="109"/>
      <c r="BG20" s="109"/>
      <c r="BH20" s="109"/>
      <c r="BI20" s="109"/>
      <c r="BJ20" s="109"/>
      <c r="BK20" s="109"/>
      <c r="BL20" s="109"/>
      <c r="BM20" s="109"/>
      <c r="BN20" s="109"/>
      <c r="BO20" s="109"/>
      <c r="BP20" s="109"/>
      <c r="BQ20" s="118">
        <v>14</v>
      </c>
      <c r="BR20" s="119"/>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110"/>
    </row>
    <row r="21" spans="1:131" s="111" customFormat="1" ht="26.25" customHeight="1" thickBot="1">
      <c r="A21" s="117">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108"/>
      <c r="BA21" s="108"/>
      <c r="BB21" s="108"/>
      <c r="BC21" s="108"/>
      <c r="BD21" s="108"/>
      <c r="BE21" s="109"/>
      <c r="BF21" s="109"/>
      <c r="BG21" s="109"/>
      <c r="BH21" s="109"/>
      <c r="BI21" s="109"/>
      <c r="BJ21" s="109"/>
      <c r="BK21" s="109"/>
      <c r="BL21" s="109"/>
      <c r="BM21" s="109"/>
      <c r="BN21" s="109"/>
      <c r="BO21" s="109"/>
      <c r="BP21" s="109"/>
      <c r="BQ21" s="118">
        <v>15</v>
      </c>
      <c r="BR21" s="119"/>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110"/>
    </row>
    <row r="22" spans="1:131" s="111" customFormat="1" ht="26.25" customHeight="1">
      <c r="A22" s="117">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235</v>
      </c>
      <c r="BA22" s="1058"/>
      <c r="BB22" s="1058"/>
      <c r="BC22" s="1058"/>
      <c r="BD22" s="1059"/>
      <c r="BE22" s="109"/>
      <c r="BF22" s="109"/>
      <c r="BG22" s="109"/>
      <c r="BH22" s="109"/>
      <c r="BI22" s="109"/>
      <c r="BJ22" s="109"/>
      <c r="BK22" s="109"/>
      <c r="BL22" s="109"/>
      <c r="BM22" s="109"/>
      <c r="BN22" s="109"/>
      <c r="BO22" s="109"/>
      <c r="BP22" s="109"/>
      <c r="BQ22" s="118">
        <v>16</v>
      </c>
      <c r="BR22" s="119"/>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110"/>
    </row>
    <row r="23" spans="1:131" s="111" customFormat="1" ht="26.25" customHeight="1" thickBot="1">
      <c r="A23" s="120" t="s">
        <v>236</v>
      </c>
      <c r="B23" s="971" t="s">
        <v>237</v>
      </c>
      <c r="C23" s="972"/>
      <c r="D23" s="972"/>
      <c r="E23" s="972"/>
      <c r="F23" s="972"/>
      <c r="G23" s="972"/>
      <c r="H23" s="972"/>
      <c r="I23" s="972"/>
      <c r="J23" s="972"/>
      <c r="K23" s="972"/>
      <c r="L23" s="972"/>
      <c r="M23" s="972"/>
      <c r="N23" s="972"/>
      <c r="O23" s="972"/>
      <c r="P23" s="973"/>
      <c r="Q23" s="1097"/>
      <c r="R23" s="1098"/>
      <c r="S23" s="1098"/>
      <c r="T23" s="1098"/>
      <c r="U23" s="1098"/>
      <c r="V23" s="1098"/>
      <c r="W23" s="1098"/>
      <c r="X23" s="1098"/>
      <c r="Y23" s="1098"/>
      <c r="Z23" s="1098"/>
      <c r="AA23" s="1098"/>
      <c r="AB23" s="1098"/>
      <c r="AC23" s="1098"/>
      <c r="AD23" s="1098"/>
      <c r="AE23" s="1099"/>
      <c r="AF23" s="1100">
        <v>701</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242</v>
      </c>
      <c r="BA23" s="1095"/>
      <c r="BB23" s="1095"/>
      <c r="BC23" s="1095"/>
      <c r="BD23" s="1096"/>
      <c r="BE23" s="109"/>
      <c r="BF23" s="109"/>
      <c r="BG23" s="109"/>
      <c r="BH23" s="109"/>
      <c r="BI23" s="109"/>
      <c r="BJ23" s="109"/>
      <c r="BK23" s="109"/>
      <c r="BL23" s="109"/>
      <c r="BM23" s="109"/>
      <c r="BN23" s="109"/>
      <c r="BO23" s="109"/>
      <c r="BP23" s="109"/>
      <c r="BQ23" s="118">
        <v>17</v>
      </c>
      <c r="BR23" s="119"/>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110"/>
    </row>
    <row r="24" spans="1:131" s="111" customFormat="1" ht="26.25" customHeight="1">
      <c r="A24" s="1093" t="s">
        <v>502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108"/>
      <c r="BA24" s="108"/>
      <c r="BB24" s="108"/>
      <c r="BC24" s="108"/>
      <c r="BD24" s="108"/>
      <c r="BE24" s="109"/>
      <c r="BF24" s="109"/>
      <c r="BG24" s="109"/>
      <c r="BH24" s="109"/>
      <c r="BI24" s="109"/>
      <c r="BJ24" s="109"/>
      <c r="BK24" s="109"/>
      <c r="BL24" s="109"/>
      <c r="BM24" s="109"/>
      <c r="BN24" s="109"/>
      <c r="BO24" s="109"/>
      <c r="BP24" s="109"/>
      <c r="BQ24" s="118">
        <v>18</v>
      </c>
      <c r="BR24" s="119"/>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110"/>
    </row>
    <row r="25" spans="1:131" s="103" customFormat="1" ht="26.25" customHeight="1" thickBot="1">
      <c r="A25" s="1092" t="s">
        <v>238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108"/>
      <c r="BK25" s="108"/>
      <c r="BL25" s="108"/>
      <c r="BM25" s="108"/>
      <c r="BN25" s="108"/>
      <c r="BO25" s="121"/>
      <c r="BP25" s="121"/>
      <c r="BQ25" s="118">
        <v>19</v>
      </c>
      <c r="BR25" s="119"/>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02"/>
    </row>
    <row r="26" spans="1:131" s="103" customFormat="1" ht="26.25" customHeight="1">
      <c r="A26" s="1024" t="s">
        <v>226</v>
      </c>
      <c r="B26" s="1025"/>
      <c r="C26" s="1025"/>
      <c r="D26" s="1025"/>
      <c r="E26" s="1025"/>
      <c r="F26" s="1025"/>
      <c r="G26" s="1025"/>
      <c r="H26" s="1025"/>
      <c r="I26" s="1025"/>
      <c r="J26" s="1025"/>
      <c r="K26" s="1025"/>
      <c r="L26" s="1025"/>
      <c r="M26" s="1025"/>
      <c r="N26" s="1025"/>
      <c r="O26" s="1025"/>
      <c r="P26" s="1026"/>
      <c r="Q26" s="1030" t="s">
        <v>503</v>
      </c>
      <c r="R26" s="1031"/>
      <c r="S26" s="1031"/>
      <c r="T26" s="1031"/>
      <c r="U26" s="1032"/>
      <c r="V26" s="1030" t="s">
        <v>504</v>
      </c>
      <c r="W26" s="1031"/>
      <c r="X26" s="1031"/>
      <c r="Y26" s="1031"/>
      <c r="Z26" s="1032"/>
      <c r="AA26" s="1030" t="s">
        <v>505</v>
      </c>
      <c r="AB26" s="1031"/>
      <c r="AC26" s="1031"/>
      <c r="AD26" s="1031"/>
      <c r="AE26" s="1031"/>
      <c r="AF26" s="1088" t="s">
        <v>245</v>
      </c>
      <c r="AG26" s="1037"/>
      <c r="AH26" s="1037"/>
      <c r="AI26" s="1037"/>
      <c r="AJ26" s="1089"/>
      <c r="AK26" s="1031" t="s">
        <v>506</v>
      </c>
      <c r="AL26" s="1031"/>
      <c r="AM26" s="1031"/>
      <c r="AN26" s="1031"/>
      <c r="AO26" s="1032"/>
      <c r="AP26" s="1030" t="s">
        <v>507</v>
      </c>
      <c r="AQ26" s="1031"/>
      <c r="AR26" s="1031"/>
      <c r="AS26" s="1031"/>
      <c r="AT26" s="1032"/>
      <c r="AU26" s="1030" t="s">
        <v>508</v>
      </c>
      <c r="AV26" s="1031"/>
      <c r="AW26" s="1031"/>
      <c r="AX26" s="1031"/>
      <c r="AY26" s="1032"/>
      <c r="AZ26" s="1030" t="s">
        <v>239</v>
      </c>
      <c r="BA26" s="1031"/>
      <c r="BB26" s="1031"/>
      <c r="BC26" s="1031"/>
      <c r="BD26" s="1032"/>
      <c r="BE26" s="1030" t="s">
        <v>230</v>
      </c>
      <c r="BF26" s="1031"/>
      <c r="BG26" s="1031"/>
      <c r="BH26" s="1031"/>
      <c r="BI26" s="1046"/>
      <c r="BJ26" s="108"/>
      <c r="BK26" s="108"/>
      <c r="BL26" s="108"/>
      <c r="BM26" s="108"/>
      <c r="BN26" s="108"/>
      <c r="BO26" s="121"/>
      <c r="BP26" s="121"/>
      <c r="BQ26" s="118">
        <v>20</v>
      </c>
      <c r="BR26" s="119"/>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02"/>
    </row>
    <row r="27" spans="1:131" s="103"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108"/>
      <c r="BK27" s="108"/>
      <c r="BL27" s="108"/>
      <c r="BM27" s="108"/>
      <c r="BN27" s="108"/>
      <c r="BO27" s="121"/>
      <c r="BP27" s="121"/>
      <c r="BQ27" s="118">
        <v>21</v>
      </c>
      <c r="BR27" s="119"/>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02"/>
    </row>
    <row r="28" spans="1:131" s="103" customFormat="1" ht="26.25" customHeight="1" thickTop="1">
      <c r="A28" s="122">
        <v>1</v>
      </c>
      <c r="B28" s="1079" t="s">
        <v>509</v>
      </c>
      <c r="C28" s="1080"/>
      <c r="D28" s="1080"/>
      <c r="E28" s="1080"/>
      <c r="F28" s="1080"/>
      <c r="G28" s="1080"/>
      <c r="H28" s="1080"/>
      <c r="I28" s="1080"/>
      <c r="J28" s="1080"/>
      <c r="K28" s="1080"/>
      <c r="L28" s="1080"/>
      <c r="M28" s="1080"/>
      <c r="N28" s="1080"/>
      <c r="O28" s="1080"/>
      <c r="P28" s="1081"/>
      <c r="Q28" s="1082">
        <v>10258</v>
      </c>
      <c r="R28" s="1083"/>
      <c r="S28" s="1083"/>
      <c r="T28" s="1083"/>
      <c r="U28" s="1083"/>
      <c r="V28" s="1083">
        <v>9811</v>
      </c>
      <c r="W28" s="1083"/>
      <c r="X28" s="1083"/>
      <c r="Y28" s="1083"/>
      <c r="Z28" s="1083"/>
      <c r="AA28" s="1083">
        <v>447</v>
      </c>
      <c r="AB28" s="1083"/>
      <c r="AC28" s="1083"/>
      <c r="AD28" s="1083"/>
      <c r="AE28" s="1084"/>
      <c r="AF28" s="1085">
        <v>447</v>
      </c>
      <c r="AG28" s="1083"/>
      <c r="AH28" s="1083"/>
      <c r="AI28" s="1083"/>
      <c r="AJ28" s="1086"/>
      <c r="AK28" s="1087">
        <v>1005</v>
      </c>
      <c r="AL28" s="1075"/>
      <c r="AM28" s="1075"/>
      <c r="AN28" s="1075"/>
      <c r="AO28" s="1075"/>
      <c r="AP28" s="1075" t="s">
        <v>510</v>
      </c>
      <c r="AQ28" s="1075"/>
      <c r="AR28" s="1075"/>
      <c r="AS28" s="1075"/>
      <c r="AT28" s="1075"/>
      <c r="AU28" s="1075" t="s">
        <v>499</v>
      </c>
      <c r="AV28" s="1075"/>
      <c r="AW28" s="1075"/>
      <c r="AX28" s="1075"/>
      <c r="AY28" s="1075"/>
      <c r="AZ28" s="1076" t="s">
        <v>499</v>
      </c>
      <c r="BA28" s="1076"/>
      <c r="BB28" s="1076"/>
      <c r="BC28" s="1076"/>
      <c r="BD28" s="1076"/>
      <c r="BE28" s="1077"/>
      <c r="BF28" s="1077"/>
      <c r="BG28" s="1077"/>
      <c r="BH28" s="1077"/>
      <c r="BI28" s="1078"/>
      <c r="BJ28" s="108"/>
      <c r="BK28" s="108"/>
      <c r="BL28" s="108"/>
      <c r="BM28" s="108"/>
      <c r="BN28" s="108"/>
      <c r="BO28" s="121"/>
      <c r="BP28" s="121"/>
      <c r="BQ28" s="118">
        <v>22</v>
      </c>
      <c r="BR28" s="119"/>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02"/>
    </row>
    <row r="29" spans="1:131" s="103" customFormat="1" ht="26.25" customHeight="1">
      <c r="A29" s="122">
        <v>2</v>
      </c>
      <c r="B29" s="1060" t="s">
        <v>511</v>
      </c>
      <c r="C29" s="1061"/>
      <c r="D29" s="1061"/>
      <c r="E29" s="1061"/>
      <c r="F29" s="1061"/>
      <c r="G29" s="1061"/>
      <c r="H29" s="1061"/>
      <c r="I29" s="1061"/>
      <c r="J29" s="1061"/>
      <c r="K29" s="1061"/>
      <c r="L29" s="1061"/>
      <c r="M29" s="1061"/>
      <c r="N29" s="1061"/>
      <c r="O29" s="1061"/>
      <c r="P29" s="1062"/>
      <c r="Q29" s="1072">
        <v>4837</v>
      </c>
      <c r="R29" s="1073"/>
      <c r="S29" s="1073"/>
      <c r="T29" s="1073"/>
      <c r="U29" s="1073"/>
      <c r="V29" s="1073">
        <v>4651</v>
      </c>
      <c r="W29" s="1073"/>
      <c r="X29" s="1073"/>
      <c r="Y29" s="1073"/>
      <c r="Z29" s="1073"/>
      <c r="AA29" s="1073">
        <v>186</v>
      </c>
      <c r="AB29" s="1073"/>
      <c r="AC29" s="1073"/>
      <c r="AD29" s="1073"/>
      <c r="AE29" s="1074"/>
      <c r="AF29" s="1066">
        <v>186</v>
      </c>
      <c r="AG29" s="1067"/>
      <c r="AH29" s="1067"/>
      <c r="AI29" s="1067"/>
      <c r="AJ29" s="1068"/>
      <c r="AK29" s="1007">
        <v>967</v>
      </c>
      <c r="AL29" s="998"/>
      <c r="AM29" s="998"/>
      <c r="AN29" s="998"/>
      <c r="AO29" s="998"/>
      <c r="AP29" s="998" t="s">
        <v>499</v>
      </c>
      <c r="AQ29" s="998"/>
      <c r="AR29" s="998"/>
      <c r="AS29" s="998"/>
      <c r="AT29" s="998"/>
      <c r="AU29" s="998" t="s">
        <v>499</v>
      </c>
      <c r="AV29" s="998"/>
      <c r="AW29" s="998"/>
      <c r="AX29" s="998"/>
      <c r="AY29" s="998"/>
      <c r="AZ29" s="1071" t="s">
        <v>512</v>
      </c>
      <c r="BA29" s="1071"/>
      <c r="BB29" s="1071"/>
      <c r="BC29" s="1071"/>
      <c r="BD29" s="1071"/>
      <c r="BE29" s="1055"/>
      <c r="BF29" s="1055"/>
      <c r="BG29" s="1055"/>
      <c r="BH29" s="1055"/>
      <c r="BI29" s="1056"/>
      <c r="BJ29" s="108"/>
      <c r="BK29" s="108"/>
      <c r="BL29" s="108"/>
      <c r="BM29" s="108"/>
      <c r="BN29" s="108"/>
      <c r="BO29" s="121"/>
      <c r="BP29" s="121"/>
      <c r="BQ29" s="118">
        <v>23</v>
      </c>
      <c r="BR29" s="119"/>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02"/>
    </row>
    <row r="30" spans="1:131" s="103" customFormat="1" ht="26.25" customHeight="1">
      <c r="A30" s="122">
        <v>3</v>
      </c>
      <c r="B30" s="1060" t="s">
        <v>513</v>
      </c>
      <c r="C30" s="1061"/>
      <c r="D30" s="1061"/>
      <c r="E30" s="1061"/>
      <c r="F30" s="1061"/>
      <c r="G30" s="1061"/>
      <c r="H30" s="1061"/>
      <c r="I30" s="1061"/>
      <c r="J30" s="1061"/>
      <c r="K30" s="1061"/>
      <c r="L30" s="1061"/>
      <c r="M30" s="1061"/>
      <c r="N30" s="1061"/>
      <c r="O30" s="1061"/>
      <c r="P30" s="1062"/>
      <c r="Q30" s="1072">
        <v>1466</v>
      </c>
      <c r="R30" s="1073"/>
      <c r="S30" s="1073"/>
      <c r="T30" s="1073"/>
      <c r="U30" s="1073"/>
      <c r="V30" s="1073">
        <v>1394</v>
      </c>
      <c r="W30" s="1073"/>
      <c r="X30" s="1073"/>
      <c r="Y30" s="1073"/>
      <c r="Z30" s="1073"/>
      <c r="AA30" s="1073">
        <v>72</v>
      </c>
      <c r="AB30" s="1073"/>
      <c r="AC30" s="1073"/>
      <c r="AD30" s="1073"/>
      <c r="AE30" s="1074"/>
      <c r="AF30" s="1066">
        <v>72</v>
      </c>
      <c r="AG30" s="1067"/>
      <c r="AH30" s="1067"/>
      <c r="AI30" s="1067"/>
      <c r="AJ30" s="1068"/>
      <c r="AK30" s="1007">
        <v>766</v>
      </c>
      <c r="AL30" s="998"/>
      <c r="AM30" s="998"/>
      <c r="AN30" s="998"/>
      <c r="AO30" s="998"/>
      <c r="AP30" s="998" t="s">
        <v>499</v>
      </c>
      <c r="AQ30" s="998"/>
      <c r="AR30" s="998"/>
      <c r="AS30" s="998"/>
      <c r="AT30" s="998"/>
      <c r="AU30" s="998" t="s">
        <v>499</v>
      </c>
      <c r="AV30" s="998"/>
      <c r="AW30" s="998"/>
      <c r="AX30" s="998"/>
      <c r="AY30" s="998"/>
      <c r="AZ30" s="1071" t="s">
        <v>499</v>
      </c>
      <c r="BA30" s="1071"/>
      <c r="BB30" s="1071"/>
      <c r="BC30" s="1071"/>
      <c r="BD30" s="1071"/>
      <c r="BE30" s="1055"/>
      <c r="BF30" s="1055"/>
      <c r="BG30" s="1055"/>
      <c r="BH30" s="1055"/>
      <c r="BI30" s="1056"/>
      <c r="BJ30" s="108"/>
      <c r="BK30" s="108"/>
      <c r="BL30" s="108"/>
      <c r="BM30" s="108"/>
      <c r="BN30" s="108"/>
      <c r="BO30" s="121"/>
      <c r="BP30" s="121"/>
      <c r="BQ30" s="118">
        <v>24</v>
      </c>
      <c r="BR30" s="119"/>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02"/>
    </row>
    <row r="31" spans="1:131" s="103" customFormat="1" ht="26.25" customHeight="1">
      <c r="A31" s="122">
        <v>4</v>
      </c>
      <c r="B31" s="1060" t="s">
        <v>514</v>
      </c>
      <c r="C31" s="1061"/>
      <c r="D31" s="1061"/>
      <c r="E31" s="1061"/>
      <c r="F31" s="1061"/>
      <c r="G31" s="1061"/>
      <c r="H31" s="1061"/>
      <c r="I31" s="1061"/>
      <c r="J31" s="1061"/>
      <c r="K31" s="1061"/>
      <c r="L31" s="1061"/>
      <c r="M31" s="1061"/>
      <c r="N31" s="1061"/>
      <c r="O31" s="1061"/>
      <c r="P31" s="1062"/>
      <c r="Q31" s="1072">
        <v>1222</v>
      </c>
      <c r="R31" s="1073"/>
      <c r="S31" s="1073"/>
      <c r="T31" s="1073"/>
      <c r="U31" s="1073"/>
      <c r="V31" s="1073">
        <v>1182</v>
      </c>
      <c r="W31" s="1073"/>
      <c r="X31" s="1073"/>
      <c r="Y31" s="1073"/>
      <c r="Z31" s="1073"/>
      <c r="AA31" s="1073">
        <v>40</v>
      </c>
      <c r="AB31" s="1073"/>
      <c r="AC31" s="1073"/>
      <c r="AD31" s="1073"/>
      <c r="AE31" s="1074"/>
      <c r="AF31" s="1066">
        <v>40</v>
      </c>
      <c r="AG31" s="1067"/>
      <c r="AH31" s="1067"/>
      <c r="AI31" s="1067"/>
      <c r="AJ31" s="1068"/>
      <c r="AK31" s="1007">
        <v>23</v>
      </c>
      <c r="AL31" s="998"/>
      <c r="AM31" s="998"/>
      <c r="AN31" s="998"/>
      <c r="AO31" s="998"/>
      <c r="AP31" s="998">
        <v>1431</v>
      </c>
      <c r="AQ31" s="998"/>
      <c r="AR31" s="998"/>
      <c r="AS31" s="998"/>
      <c r="AT31" s="998"/>
      <c r="AU31" s="998">
        <v>122</v>
      </c>
      <c r="AV31" s="998"/>
      <c r="AW31" s="998"/>
      <c r="AX31" s="998"/>
      <c r="AY31" s="998"/>
      <c r="AZ31" s="1071" t="s">
        <v>499</v>
      </c>
      <c r="BA31" s="1071"/>
      <c r="BB31" s="1071"/>
      <c r="BC31" s="1071"/>
      <c r="BD31" s="1071"/>
      <c r="BE31" s="1055" t="s">
        <v>515</v>
      </c>
      <c r="BF31" s="1055"/>
      <c r="BG31" s="1055"/>
      <c r="BH31" s="1055"/>
      <c r="BI31" s="1056"/>
      <c r="BJ31" s="108"/>
      <c r="BK31" s="108"/>
      <c r="BL31" s="108"/>
      <c r="BM31" s="108"/>
      <c r="BN31" s="108"/>
      <c r="BO31" s="121"/>
      <c r="BP31" s="121"/>
      <c r="BQ31" s="118">
        <v>25</v>
      </c>
      <c r="BR31" s="119"/>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02"/>
    </row>
    <row r="32" spans="1:131" s="103" customFormat="1" ht="26.25" customHeight="1">
      <c r="A32" s="122">
        <v>5</v>
      </c>
      <c r="B32" s="1060" t="s">
        <v>516</v>
      </c>
      <c r="C32" s="1061"/>
      <c r="D32" s="1061"/>
      <c r="E32" s="1061"/>
      <c r="F32" s="1061"/>
      <c r="G32" s="1061"/>
      <c r="H32" s="1061"/>
      <c r="I32" s="1061"/>
      <c r="J32" s="1061"/>
      <c r="K32" s="1061"/>
      <c r="L32" s="1061"/>
      <c r="M32" s="1061"/>
      <c r="N32" s="1061"/>
      <c r="O32" s="1061"/>
      <c r="P32" s="1062"/>
      <c r="Q32" s="1072">
        <v>1028</v>
      </c>
      <c r="R32" s="1073"/>
      <c r="S32" s="1073"/>
      <c r="T32" s="1073"/>
      <c r="U32" s="1073"/>
      <c r="V32" s="1073">
        <v>958</v>
      </c>
      <c r="W32" s="1073"/>
      <c r="X32" s="1073"/>
      <c r="Y32" s="1073"/>
      <c r="Z32" s="1073"/>
      <c r="AA32" s="1073">
        <v>70</v>
      </c>
      <c r="AB32" s="1073"/>
      <c r="AC32" s="1073"/>
      <c r="AD32" s="1073"/>
      <c r="AE32" s="1074"/>
      <c r="AF32" s="1066" t="s">
        <v>51</v>
      </c>
      <c r="AG32" s="1067"/>
      <c r="AH32" s="1067"/>
      <c r="AI32" s="1067"/>
      <c r="AJ32" s="1068"/>
      <c r="AK32" s="1007">
        <v>489</v>
      </c>
      <c r="AL32" s="998"/>
      <c r="AM32" s="998"/>
      <c r="AN32" s="998"/>
      <c r="AO32" s="998"/>
      <c r="AP32" s="998">
        <v>1540</v>
      </c>
      <c r="AQ32" s="998"/>
      <c r="AR32" s="998"/>
      <c r="AS32" s="998"/>
      <c r="AT32" s="998"/>
      <c r="AU32" s="998">
        <v>1332</v>
      </c>
      <c r="AV32" s="998"/>
      <c r="AW32" s="998"/>
      <c r="AX32" s="998"/>
      <c r="AY32" s="998"/>
      <c r="AZ32" s="1071" t="s">
        <v>499</v>
      </c>
      <c r="BA32" s="1071"/>
      <c r="BB32" s="1071"/>
      <c r="BC32" s="1071"/>
      <c r="BD32" s="1071"/>
      <c r="BE32" s="1055" t="s">
        <v>517</v>
      </c>
      <c r="BF32" s="1055"/>
      <c r="BG32" s="1055"/>
      <c r="BH32" s="1055"/>
      <c r="BI32" s="1056"/>
      <c r="BJ32" s="108"/>
      <c r="BK32" s="108"/>
      <c r="BL32" s="108"/>
      <c r="BM32" s="108"/>
      <c r="BN32" s="108"/>
      <c r="BO32" s="121"/>
      <c r="BP32" s="121"/>
      <c r="BQ32" s="118">
        <v>26</v>
      </c>
      <c r="BR32" s="119"/>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02"/>
    </row>
    <row r="33" spans="1:131" s="103" customFormat="1" ht="26.25" customHeight="1">
      <c r="A33" s="122">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7"/>
      <c r="AL33" s="998"/>
      <c r="AM33" s="998"/>
      <c r="AN33" s="998"/>
      <c r="AO33" s="998"/>
      <c r="AP33" s="998"/>
      <c r="AQ33" s="998"/>
      <c r="AR33" s="998"/>
      <c r="AS33" s="998"/>
      <c r="AT33" s="998"/>
      <c r="AU33" s="998"/>
      <c r="AV33" s="998"/>
      <c r="AW33" s="998"/>
      <c r="AX33" s="998"/>
      <c r="AY33" s="998"/>
      <c r="AZ33" s="1071"/>
      <c r="BA33" s="1071"/>
      <c r="BB33" s="1071"/>
      <c r="BC33" s="1071"/>
      <c r="BD33" s="1071"/>
      <c r="BE33" s="1055"/>
      <c r="BF33" s="1055"/>
      <c r="BG33" s="1055"/>
      <c r="BH33" s="1055"/>
      <c r="BI33" s="1056"/>
      <c r="BJ33" s="108"/>
      <c r="BK33" s="108"/>
      <c r="BL33" s="108"/>
      <c r="BM33" s="108"/>
      <c r="BN33" s="108"/>
      <c r="BO33" s="121"/>
      <c r="BP33" s="121"/>
      <c r="BQ33" s="118">
        <v>27</v>
      </c>
      <c r="BR33" s="119"/>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02"/>
    </row>
    <row r="34" spans="1:131" s="103" customFormat="1" ht="26.25" customHeight="1">
      <c r="A34" s="122">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7"/>
      <c r="AL34" s="998"/>
      <c r="AM34" s="998"/>
      <c r="AN34" s="998"/>
      <c r="AO34" s="998"/>
      <c r="AP34" s="998"/>
      <c r="AQ34" s="998"/>
      <c r="AR34" s="998"/>
      <c r="AS34" s="998"/>
      <c r="AT34" s="998"/>
      <c r="AU34" s="998"/>
      <c r="AV34" s="998"/>
      <c r="AW34" s="998"/>
      <c r="AX34" s="998"/>
      <c r="AY34" s="998"/>
      <c r="AZ34" s="1071"/>
      <c r="BA34" s="1071"/>
      <c r="BB34" s="1071"/>
      <c r="BC34" s="1071"/>
      <c r="BD34" s="1071"/>
      <c r="BE34" s="1055"/>
      <c r="BF34" s="1055"/>
      <c r="BG34" s="1055"/>
      <c r="BH34" s="1055"/>
      <c r="BI34" s="1056"/>
      <c r="BJ34" s="108"/>
      <c r="BK34" s="108"/>
      <c r="BL34" s="108"/>
      <c r="BM34" s="108"/>
      <c r="BN34" s="108"/>
      <c r="BO34" s="121"/>
      <c r="BP34" s="121"/>
      <c r="BQ34" s="118">
        <v>28</v>
      </c>
      <c r="BR34" s="119"/>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02"/>
    </row>
    <row r="35" spans="1:131" s="103" customFormat="1" ht="26.25" customHeight="1">
      <c r="A35" s="122">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7"/>
      <c r="AL35" s="998"/>
      <c r="AM35" s="998"/>
      <c r="AN35" s="998"/>
      <c r="AO35" s="998"/>
      <c r="AP35" s="998"/>
      <c r="AQ35" s="998"/>
      <c r="AR35" s="998"/>
      <c r="AS35" s="998"/>
      <c r="AT35" s="998"/>
      <c r="AU35" s="998"/>
      <c r="AV35" s="998"/>
      <c r="AW35" s="998"/>
      <c r="AX35" s="998"/>
      <c r="AY35" s="998"/>
      <c r="AZ35" s="1071"/>
      <c r="BA35" s="1071"/>
      <c r="BB35" s="1071"/>
      <c r="BC35" s="1071"/>
      <c r="BD35" s="1071"/>
      <c r="BE35" s="1055"/>
      <c r="BF35" s="1055"/>
      <c r="BG35" s="1055"/>
      <c r="BH35" s="1055"/>
      <c r="BI35" s="1056"/>
      <c r="BJ35" s="108"/>
      <c r="BK35" s="108"/>
      <c r="BL35" s="108"/>
      <c r="BM35" s="108"/>
      <c r="BN35" s="108"/>
      <c r="BO35" s="121"/>
      <c r="BP35" s="121"/>
      <c r="BQ35" s="118">
        <v>29</v>
      </c>
      <c r="BR35" s="119"/>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02"/>
    </row>
    <row r="36" spans="1:131" s="103" customFormat="1" ht="26.25" customHeight="1">
      <c r="A36" s="122">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7"/>
      <c r="AL36" s="998"/>
      <c r="AM36" s="998"/>
      <c r="AN36" s="998"/>
      <c r="AO36" s="998"/>
      <c r="AP36" s="998"/>
      <c r="AQ36" s="998"/>
      <c r="AR36" s="998"/>
      <c r="AS36" s="998"/>
      <c r="AT36" s="998"/>
      <c r="AU36" s="998"/>
      <c r="AV36" s="998"/>
      <c r="AW36" s="998"/>
      <c r="AX36" s="998"/>
      <c r="AY36" s="998"/>
      <c r="AZ36" s="1071"/>
      <c r="BA36" s="1071"/>
      <c r="BB36" s="1071"/>
      <c r="BC36" s="1071"/>
      <c r="BD36" s="1071"/>
      <c r="BE36" s="1055"/>
      <c r="BF36" s="1055"/>
      <c r="BG36" s="1055"/>
      <c r="BH36" s="1055"/>
      <c r="BI36" s="1056"/>
      <c r="BJ36" s="108"/>
      <c r="BK36" s="108"/>
      <c r="BL36" s="108"/>
      <c r="BM36" s="108"/>
      <c r="BN36" s="108"/>
      <c r="BO36" s="121"/>
      <c r="BP36" s="121"/>
      <c r="BQ36" s="118">
        <v>30</v>
      </c>
      <c r="BR36" s="119"/>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02"/>
    </row>
    <row r="37" spans="1:131" s="103" customFormat="1" ht="26.25" customHeight="1">
      <c r="A37" s="122">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7"/>
      <c r="AL37" s="998"/>
      <c r="AM37" s="998"/>
      <c r="AN37" s="998"/>
      <c r="AO37" s="998"/>
      <c r="AP37" s="998"/>
      <c r="AQ37" s="998"/>
      <c r="AR37" s="998"/>
      <c r="AS37" s="998"/>
      <c r="AT37" s="998"/>
      <c r="AU37" s="998"/>
      <c r="AV37" s="998"/>
      <c r="AW37" s="998"/>
      <c r="AX37" s="998"/>
      <c r="AY37" s="998"/>
      <c r="AZ37" s="1071"/>
      <c r="BA37" s="1071"/>
      <c r="BB37" s="1071"/>
      <c r="BC37" s="1071"/>
      <c r="BD37" s="1071"/>
      <c r="BE37" s="1055"/>
      <c r="BF37" s="1055"/>
      <c r="BG37" s="1055"/>
      <c r="BH37" s="1055"/>
      <c r="BI37" s="1056"/>
      <c r="BJ37" s="108"/>
      <c r="BK37" s="108"/>
      <c r="BL37" s="108"/>
      <c r="BM37" s="108"/>
      <c r="BN37" s="108"/>
      <c r="BO37" s="121"/>
      <c r="BP37" s="121"/>
      <c r="BQ37" s="118">
        <v>31</v>
      </c>
      <c r="BR37" s="119"/>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02"/>
    </row>
    <row r="38" spans="1:131" s="103" customFormat="1" ht="26.25" customHeight="1">
      <c r="A38" s="122">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7"/>
      <c r="AL38" s="998"/>
      <c r="AM38" s="998"/>
      <c r="AN38" s="998"/>
      <c r="AO38" s="998"/>
      <c r="AP38" s="998"/>
      <c r="AQ38" s="998"/>
      <c r="AR38" s="998"/>
      <c r="AS38" s="998"/>
      <c r="AT38" s="998"/>
      <c r="AU38" s="998"/>
      <c r="AV38" s="998"/>
      <c r="AW38" s="998"/>
      <c r="AX38" s="998"/>
      <c r="AY38" s="998"/>
      <c r="AZ38" s="1071"/>
      <c r="BA38" s="1071"/>
      <c r="BB38" s="1071"/>
      <c r="BC38" s="1071"/>
      <c r="BD38" s="1071"/>
      <c r="BE38" s="1055"/>
      <c r="BF38" s="1055"/>
      <c r="BG38" s="1055"/>
      <c r="BH38" s="1055"/>
      <c r="BI38" s="1056"/>
      <c r="BJ38" s="108"/>
      <c r="BK38" s="108"/>
      <c r="BL38" s="108"/>
      <c r="BM38" s="108"/>
      <c r="BN38" s="108"/>
      <c r="BO38" s="121"/>
      <c r="BP38" s="121"/>
      <c r="BQ38" s="118">
        <v>32</v>
      </c>
      <c r="BR38" s="119"/>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02"/>
    </row>
    <row r="39" spans="1:131" s="103" customFormat="1" ht="26.25" customHeight="1">
      <c r="A39" s="122">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7"/>
      <c r="AL39" s="998"/>
      <c r="AM39" s="998"/>
      <c r="AN39" s="998"/>
      <c r="AO39" s="998"/>
      <c r="AP39" s="998"/>
      <c r="AQ39" s="998"/>
      <c r="AR39" s="998"/>
      <c r="AS39" s="998"/>
      <c r="AT39" s="998"/>
      <c r="AU39" s="998"/>
      <c r="AV39" s="998"/>
      <c r="AW39" s="998"/>
      <c r="AX39" s="998"/>
      <c r="AY39" s="998"/>
      <c r="AZ39" s="1071"/>
      <c r="BA39" s="1071"/>
      <c r="BB39" s="1071"/>
      <c r="BC39" s="1071"/>
      <c r="BD39" s="1071"/>
      <c r="BE39" s="1055"/>
      <c r="BF39" s="1055"/>
      <c r="BG39" s="1055"/>
      <c r="BH39" s="1055"/>
      <c r="BI39" s="1056"/>
      <c r="BJ39" s="108"/>
      <c r="BK39" s="108"/>
      <c r="BL39" s="108"/>
      <c r="BM39" s="108"/>
      <c r="BN39" s="108"/>
      <c r="BO39" s="121"/>
      <c r="BP39" s="121"/>
      <c r="BQ39" s="118">
        <v>33</v>
      </c>
      <c r="BR39" s="119"/>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02"/>
    </row>
    <row r="40" spans="1:131" s="103" customFormat="1" ht="26.25" customHeight="1">
      <c r="A40" s="117">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7"/>
      <c r="AL40" s="998"/>
      <c r="AM40" s="998"/>
      <c r="AN40" s="998"/>
      <c r="AO40" s="998"/>
      <c r="AP40" s="998"/>
      <c r="AQ40" s="998"/>
      <c r="AR40" s="998"/>
      <c r="AS40" s="998"/>
      <c r="AT40" s="998"/>
      <c r="AU40" s="998"/>
      <c r="AV40" s="998"/>
      <c r="AW40" s="998"/>
      <c r="AX40" s="998"/>
      <c r="AY40" s="998"/>
      <c r="AZ40" s="1071"/>
      <c r="BA40" s="1071"/>
      <c r="BB40" s="1071"/>
      <c r="BC40" s="1071"/>
      <c r="BD40" s="1071"/>
      <c r="BE40" s="1055"/>
      <c r="BF40" s="1055"/>
      <c r="BG40" s="1055"/>
      <c r="BH40" s="1055"/>
      <c r="BI40" s="1056"/>
      <c r="BJ40" s="108"/>
      <c r="BK40" s="108"/>
      <c r="BL40" s="108"/>
      <c r="BM40" s="108"/>
      <c r="BN40" s="108"/>
      <c r="BO40" s="121"/>
      <c r="BP40" s="121"/>
      <c r="BQ40" s="118">
        <v>34</v>
      </c>
      <c r="BR40" s="119"/>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02"/>
    </row>
    <row r="41" spans="1:131" s="103" customFormat="1" ht="26.25" customHeight="1">
      <c r="A41" s="117">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7"/>
      <c r="AL41" s="998"/>
      <c r="AM41" s="998"/>
      <c r="AN41" s="998"/>
      <c r="AO41" s="998"/>
      <c r="AP41" s="998"/>
      <c r="AQ41" s="998"/>
      <c r="AR41" s="998"/>
      <c r="AS41" s="998"/>
      <c r="AT41" s="998"/>
      <c r="AU41" s="998"/>
      <c r="AV41" s="998"/>
      <c r="AW41" s="998"/>
      <c r="AX41" s="998"/>
      <c r="AY41" s="998"/>
      <c r="AZ41" s="1071"/>
      <c r="BA41" s="1071"/>
      <c r="BB41" s="1071"/>
      <c r="BC41" s="1071"/>
      <c r="BD41" s="1071"/>
      <c r="BE41" s="1055"/>
      <c r="BF41" s="1055"/>
      <c r="BG41" s="1055"/>
      <c r="BH41" s="1055"/>
      <c r="BI41" s="1056"/>
      <c r="BJ41" s="108"/>
      <c r="BK41" s="108"/>
      <c r="BL41" s="108"/>
      <c r="BM41" s="108"/>
      <c r="BN41" s="108"/>
      <c r="BO41" s="121"/>
      <c r="BP41" s="121"/>
      <c r="BQ41" s="118">
        <v>35</v>
      </c>
      <c r="BR41" s="119"/>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02"/>
    </row>
    <row r="42" spans="1:131" s="103" customFormat="1" ht="26.25" customHeight="1">
      <c r="A42" s="117">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7"/>
      <c r="AL42" s="998"/>
      <c r="AM42" s="998"/>
      <c r="AN42" s="998"/>
      <c r="AO42" s="998"/>
      <c r="AP42" s="998"/>
      <c r="AQ42" s="998"/>
      <c r="AR42" s="998"/>
      <c r="AS42" s="998"/>
      <c r="AT42" s="998"/>
      <c r="AU42" s="998"/>
      <c r="AV42" s="998"/>
      <c r="AW42" s="998"/>
      <c r="AX42" s="998"/>
      <c r="AY42" s="998"/>
      <c r="AZ42" s="1071"/>
      <c r="BA42" s="1071"/>
      <c r="BB42" s="1071"/>
      <c r="BC42" s="1071"/>
      <c r="BD42" s="1071"/>
      <c r="BE42" s="1055"/>
      <c r="BF42" s="1055"/>
      <c r="BG42" s="1055"/>
      <c r="BH42" s="1055"/>
      <c r="BI42" s="1056"/>
      <c r="BJ42" s="108"/>
      <c r="BK42" s="108"/>
      <c r="BL42" s="108"/>
      <c r="BM42" s="108"/>
      <c r="BN42" s="108"/>
      <c r="BO42" s="121"/>
      <c r="BP42" s="121"/>
      <c r="BQ42" s="118">
        <v>36</v>
      </c>
      <c r="BR42" s="119"/>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02"/>
    </row>
    <row r="43" spans="1:131" s="103" customFormat="1" ht="26.25" customHeight="1">
      <c r="A43" s="117">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7"/>
      <c r="AL43" s="998"/>
      <c r="AM43" s="998"/>
      <c r="AN43" s="998"/>
      <c r="AO43" s="998"/>
      <c r="AP43" s="998"/>
      <c r="AQ43" s="998"/>
      <c r="AR43" s="998"/>
      <c r="AS43" s="998"/>
      <c r="AT43" s="998"/>
      <c r="AU43" s="998"/>
      <c r="AV43" s="998"/>
      <c r="AW43" s="998"/>
      <c r="AX43" s="998"/>
      <c r="AY43" s="998"/>
      <c r="AZ43" s="1071"/>
      <c r="BA43" s="1071"/>
      <c r="BB43" s="1071"/>
      <c r="BC43" s="1071"/>
      <c r="BD43" s="1071"/>
      <c r="BE43" s="1055"/>
      <c r="BF43" s="1055"/>
      <c r="BG43" s="1055"/>
      <c r="BH43" s="1055"/>
      <c r="BI43" s="1056"/>
      <c r="BJ43" s="108"/>
      <c r="BK43" s="108"/>
      <c r="BL43" s="108"/>
      <c r="BM43" s="108"/>
      <c r="BN43" s="108"/>
      <c r="BO43" s="121"/>
      <c r="BP43" s="121"/>
      <c r="BQ43" s="118">
        <v>37</v>
      </c>
      <c r="BR43" s="119"/>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02"/>
    </row>
    <row r="44" spans="1:131" s="103" customFormat="1" ht="26.25" customHeight="1">
      <c r="A44" s="117">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7"/>
      <c r="AL44" s="998"/>
      <c r="AM44" s="998"/>
      <c r="AN44" s="998"/>
      <c r="AO44" s="998"/>
      <c r="AP44" s="998"/>
      <c r="AQ44" s="998"/>
      <c r="AR44" s="998"/>
      <c r="AS44" s="998"/>
      <c r="AT44" s="998"/>
      <c r="AU44" s="998"/>
      <c r="AV44" s="998"/>
      <c r="AW44" s="998"/>
      <c r="AX44" s="998"/>
      <c r="AY44" s="998"/>
      <c r="AZ44" s="1071"/>
      <c r="BA44" s="1071"/>
      <c r="BB44" s="1071"/>
      <c r="BC44" s="1071"/>
      <c r="BD44" s="1071"/>
      <c r="BE44" s="1055"/>
      <c r="BF44" s="1055"/>
      <c r="BG44" s="1055"/>
      <c r="BH44" s="1055"/>
      <c r="BI44" s="1056"/>
      <c r="BJ44" s="108"/>
      <c r="BK44" s="108"/>
      <c r="BL44" s="108"/>
      <c r="BM44" s="108"/>
      <c r="BN44" s="108"/>
      <c r="BO44" s="121"/>
      <c r="BP44" s="121"/>
      <c r="BQ44" s="118">
        <v>38</v>
      </c>
      <c r="BR44" s="119"/>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02"/>
    </row>
    <row r="45" spans="1:131" s="103" customFormat="1" ht="26.25" customHeight="1">
      <c r="A45" s="117">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7"/>
      <c r="AL45" s="998"/>
      <c r="AM45" s="998"/>
      <c r="AN45" s="998"/>
      <c r="AO45" s="998"/>
      <c r="AP45" s="998"/>
      <c r="AQ45" s="998"/>
      <c r="AR45" s="998"/>
      <c r="AS45" s="998"/>
      <c r="AT45" s="998"/>
      <c r="AU45" s="998"/>
      <c r="AV45" s="998"/>
      <c r="AW45" s="998"/>
      <c r="AX45" s="998"/>
      <c r="AY45" s="998"/>
      <c r="AZ45" s="1071"/>
      <c r="BA45" s="1071"/>
      <c r="BB45" s="1071"/>
      <c r="BC45" s="1071"/>
      <c r="BD45" s="1071"/>
      <c r="BE45" s="1055"/>
      <c r="BF45" s="1055"/>
      <c r="BG45" s="1055"/>
      <c r="BH45" s="1055"/>
      <c r="BI45" s="1056"/>
      <c r="BJ45" s="108"/>
      <c r="BK45" s="108"/>
      <c r="BL45" s="108"/>
      <c r="BM45" s="108"/>
      <c r="BN45" s="108"/>
      <c r="BO45" s="121"/>
      <c r="BP45" s="121"/>
      <c r="BQ45" s="118">
        <v>39</v>
      </c>
      <c r="BR45" s="119"/>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02"/>
    </row>
    <row r="46" spans="1:131" s="103" customFormat="1" ht="26.25" customHeight="1">
      <c r="A46" s="117">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7"/>
      <c r="AL46" s="998"/>
      <c r="AM46" s="998"/>
      <c r="AN46" s="998"/>
      <c r="AO46" s="998"/>
      <c r="AP46" s="998"/>
      <c r="AQ46" s="998"/>
      <c r="AR46" s="998"/>
      <c r="AS46" s="998"/>
      <c r="AT46" s="998"/>
      <c r="AU46" s="998"/>
      <c r="AV46" s="998"/>
      <c r="AW46" s="998"/>
      <c r="AX46" s="998"/>
      <c r="AY46" s="998"/>
      <c r="AZ46" s="1071"/>
      <c r="BA46" s="1071"/>
      <c r="BB46" s="1071"/>
      <c r="BC46" s="1071"/>
      <c r="BD46" s="1071"/>
      <c r="BE46" s="1055"/>
      <c r="BF46" s="1055"/>
      <c r="BG46" s="1055"/>
      <c r="BH46" s="1055"/>
      <c r="BI46" s="1056"/>
      <c r="BJ46" s="108"/>
      <c r="BK46" s="108"/>
      <c r="BL46" s="108"/>
      <c r="BM46" s="108"/>
      <c r="BN46" s="108"/>
      <c r="BO46" s="121"/>
      <c r="BP46" s="121"/>
      <c r="BQ46" s="118">
        <v>40</v>
      </c>
      <c r="BR46" s="119"/>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02"/>
    </row>
    <row r="47" spans="1:131" s="103" customFormat="1" ht="26.25" customHeight="1">
      <c r="A47" s="117">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7"/>
      <c r="AL47" s="998"/>
      <c r="AM47" s="998"/>
      <c r="AN47" s="998"/>
      <c r="AO47" s="998"/>
      <c r="AP47" s="998"/>
      <c r="AQ47" s="998"/>
      <c r="AR47" s="998"/>
      <c r="AS47" s="998"/>
      <c r="AT47" s="998"/>
      <c r="AU47" s="998"/>
      <c r="AV47" s="998"/>
      <c r="AW47" s="998"/>
      <c r="AX47" s="998"/>
      <c r="AY47" s="998"/>
      <c r="AZ47" s="1071"/>
      <c r="BA47" s="1071"/>
      <c r="BB47" s="1071"/>
      <c r="BC47" s="1071"/>
      <c r="BD47" s="1071"/>
      <c r="BE47" s="1055"/>
      <c r="BF47" s="1055"/>
      <c r="BG47" s="1055"/>
      <c r="BH47" s="1055"/>
      <c r="BI47" s="1056"/>
      <c r="BJ47" s="108"/>
      <c r="BK47" s="108"/>
      <c r="BL47" s="108"/>
      <c r="BM47" s="108"/>
      <c r="BN47" s="108"/>
      <c r="BO47" s="121"/>
      <c r="BP47" s="121"/>
      <c r="BQ47" s="118">
        <v>41</v>
      </c>
      <c r="BR47" s="119"/>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02"/>
    </row>
    <row r="48" spans="1:131" s="103" customFormat="1" ht="26.25" customHeight="1">
      <c r="A48" s="117">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7"/>
      <c r="AL48" s="998"/>
      <c r="AM48" s="998"/>
      <c r="AN48" s="998"/>
      <c r="AO48" s="998"/>
      <c r="AP48" s="998"/>
      <c r="AQ48" s="998"/>
      <c r="AR48" s="998"/>
      <c r="AS48" s="998"/>
      <c r="AT48" s="998"/>
      <c r="AU48" s="998"/>
      <c r="AV48" s="998"/>
      <c r="AW48" s="998"/>
      <c r="AX48" s="998"/>
      <c r="AY48" s="998"/>
      <c r="AZ48" s="1071"/>
      <c r="BA48" s="1071"/>
      <c r="BB48" s="1071"/>
      <c r="BC48" s="1071"/>
      <c r="BD48" s="1071"/>
      <c r="BE48" s="1055"/>
      <c r="BF48" s="1055"/>
      <c r="BG48" s="1055"/>
      <c r="BH48" s="1055"/>
      <c r="BI48" s="1056"/>
      <c r="BJ48" s="108"/>
      <c r="BK48" s="108"/>
      <c r="BL48" s="108"/>
      <c r="BM48" s="108"/>
      <c r="BN48" s="108"/>
      <c r="BO48" s="121"/>
      <c r="BP48" s="121"/>
      <c r="BQ48" s="118">
        <v>42</v>
      </c>
      <c r="BR48" s="119"/>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02"/>
    </row>
    <row r="49" spans="1:131" s="103" customFormat="1" ht="26.25" customHeight="1">
      <c r="A49" s="117">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7"/>
      <c r="AL49" s="998"/>
      <c r="AM49" s="998"/>
      <c r="AN49" s="998"/>
      <c r="AO49" s="998"/>
      <c r="AP49" s="998"/>
      <c r="AQ49" s="998"/>
      <c r="AR49" s="998"/>
      <c r="AS49" s="998"/>
      <c r="AT49" s="998"/>
      <c r="AU49" s="998"/>
      <c r="AV49" s="998"/>
      <c r="AW49" s="998"/>
      <c r="AX49" s="998"/>
      <c r="AY49" s="998"/>
      <c r="AZ49" s="1071"/>
      <c r="BA49" s="1071"/>
      <c r="BB49" s="1071"/>
      <c r="BC49" s="1071"/>
      <c r="BD49" s="1071"/>
      <c r="BE49" s="1055"/>
      <c r="BF49" s="1055"/>
      <c r="BG49" s="1055"/>
      <c r="BH49" s="1055"/>
      <c r="BI49" s="1056"/>
      <c r="BJ49" s="108"/>
      <c r="BK49" s="108"/>
      <c r="BL49" s="108"/>
      <c r="BM49" s="108"/>
      <c r="BN49" s="108"/>
      <c r="BO49" s="121"/>
      <c r="BP49" s="121"/>
      <c r="BQ49" s="118">
        <v>43</v>
      </c>
      <c r="BR49" s="119"/>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02"/>
    </row>
    <row r="50" spans="1:131" s="103" customFormat="1" ht="26.25" customHeight="1">
      <c r="A50" s="117">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108"/>
      <c r="BK50" s="108"/>
      <c r="BL50" s="108"/>
      <c r="BM50" s="108"/>
      <c r="BN50" s="108"/>
      <c r="BO50" s="121"/>
      <c r="BP50" s="121"/>
      <c r="BQ50" s="118">
        <v>44</v>
      </c>
      <c r="BR50" s="119"/>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02"/>
    </row>
    <row r="51" spans="1:131" s="103" customFormat="1" ht="26.25" customHeight="1">
      <c r="A51" s="117">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108"/>
      <c r="BK51" s="108"/>
      <c r="BL51" s="108"/>
      <c r="BM51" s="108"/>
      <c r="BN51" s="108"/>
      <c r="BO51" s="121"/>
      <c r="BP51" s="121"/>
      <c r="BQ51" s="118">
        <v>45</v>
      </c>
      <c r="BR51" s="119"/>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02"/>
    </row>
    <row r="52" spans="1:131" s="103" customFormat="1" ht="26.25" customHeight="1">
      <c r="A52" s="117">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108"/>
      <c r="BK52" s="108"/>
      <c r="BL52" s="108"/>
      <c r="BM52" s="108"/>
      <c r="BN52" s="108"/>
      <c r="BO52" s="121"/>
      <c r="BP52" s="121"/>
      <c r="BQ52" s="118">
        <v>46</v>
      </c>
      <c r="BR52" s="119"/>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02"/>
    </row>
    <row r="53" spans="1:131" s="103" customFormat="1" ht="26.25" customHeight="1">
      <c r="A53" s="117">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108"/>
      <c r="BK53" s="108"/>
      <c r="BL53" s="108"/>
      <c r="BM53" s="108"/>
      <c r="BN53" s="108"/>
      <c r="BO53" s="121"/>
      <c r="BP53" s="121"/>
      <c r="BQ53" s="118">
        <v>47</v>
      </c>
      <c r="BR53" s="119"/>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02"/>
    </row>
    <row r="54" spans="1:131" s="103" customFormat="1" ht="26.25" customHeight="1">
      <c r="A54" s="117">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108"/>
      <c r="BK54" s="108"/>
      <c r="BL54" s="108"/>
      <c r="BM54" s="108"/>
      <c r="BN54" s="108"/>
      <c r="BO54" s="121"/>
      <c r="BP54" s="121"/>
      <c r="BQ54" s="118">
        <v>48</v>
      </c>
      <c r="BR54" s="119"/>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02"/>
    </row>
    <row r="55" spans="1:131" s="103" customFormat="1" ht="26.25" customHeight="1">
      <c r="A55" s="117">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108"/>
      <c r="BK55" s="108"/>
      <c r="BL55" s="108"/>
      <c r="BM55" s="108"/>
      <c r="BN55" s="108"/>
      <c r="BO55" s="121"/>
      <c r="BP55" s="121"/>
      <c r="BQ55" s="118">
        <v>49</v>
      </c>
      <c r="BR55" s="119"/>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02"/>
    </row>
    <row r="56" spans="1:131" s="103" customFormat="1" ht="26.25" customHeight="1">
      <c r="A56" s="117">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108"/>
      <c r="BK56" s="108"/>
      <c r="BL56" s="108"/>
      <c r="BM56" s="108"/>
      <c r="BN56" s="108"/>
      <c r="BO56" s="121"/>
      <c r="BP56" s="121"/>
      <c r="BQ56" s="118">
        <v>50</v>
      </c>
      <c r="BR56" s="119"/>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02"/>
    </row>
    <row r="57" spans="1:131" s="103" customFormat="1" ht="26.25" customHeight="1">
      <c r="A57" s="117">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108"/>
      <c r="BK57" s="108"/>
      <c r="BL57" s="108"/>
      <c r="BM57" s="108"/>
      <c r="BN57" s="108"/>
      <c r="BO57" s="121"/>
      <c r="BP57" s="121"/>
      <c r="BQ57" s="118">
        <v>51</v>
      </c>
      <c r="BR57" s="119"/>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02"/>
    </row>
    <row r="58" spans="1:131" s="103" customFormat="1" ht="26.25" customHeight="1">
      <c r="A58" s="117">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108"/>
      <c r="BK58" s="108"/>
      <c r="BL58" s="108"/>
      <c r="BM58" s="108"/>
      <c r="BN58" s="108"/>
      <c r="BO58" s="121"/>
      <c r="BP58" s="121"/>
      <c r="BQ58" s="118">
        <v>52</v>
      </c>
      <c r="BR58" s="119"/>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02"/>
    </row>
    <row r="59" spans="1:131" s="103" customFormat="1" ht="26.25" customHeight="1">
      <c r="A59" s="117">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108"/>
      <c r="BK59" s="108"/>
      <c r="BL59" s="108"/>
      <c r="BM59" s="108"/>
      <c r="BN59" s="108"/>
      <c r="BO59" s="121"/>
      <c r="BP59" s="121"/>
      <c r="BQ59" s="118">
        <v>53</v>
      </c>
      <c r="BR59" s="119"/>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02"/>
    </row>
    <row r="60" spans="1:131" s="103" customFormat="1" ht="26.25" customHeight="1">
      <c r="A60" s="117">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108"/>
      <c r="BK60" s="108"/>
      <c r="BL60" s="108"/>
      <c r="BM60" s="108"/>
      <c r="BN60" s="108"/>
      <c r="BO60" s="121"/>
      <c r="BP60" s="121"/>
      <c r="BQ60" s="118">
        <v>54</v>
      </c>
      <c r="BR60" s="119"/>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02"/>
    </row>
    <row r="61" spans="1:131" s="103" customFormat="1" ht="26.25" customHeight="1" thickBot="1">
      <c r="A61" s="117">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108"/>
      <c r="BK61" s="108"/>
      <c r="BL61" s="108"/>
      <c r="BM61" s="108"/>
      <c r="BN61" s="108"/>
      <c r="BO61" s="121"/>
      <c r="BP61" s="121"/>
      <c r="BQ61" s="118">
        <v>55</v>
      </c>
      <c r="BR61" s="119"/>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02"/>
    </row>
    <row r="62" spans="1:131" s="103" customFormat="1" ht="26.25" customHeight="1">
      <c r="A62" s="117">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240</v>
      </c>
      <c r="BK62" s="1058"/>
      <c r="BL62" s="1058"/>
      <c r="BM62" s="1058"/>
      <c r="BN62" s="1059"/>
      <c r="BO62" s="121"/>
      <c r="BP62" s="121"/>
      <c r="BQ62" s="118">
        <v>56</v>
      </c>
      <c r="BR62" s="119"/>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02"/>
    </row>
    <row r="63" spans="1:131" s="103" customFormat="1" ht="26.25" customHeight="1" thickBot="1">
      <c r="A63" s="120" t="s">
        <v>236</v>
      </c>
      <c r="B63" s="971" t="s">
        <v>241</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51"/>
      <c r="AF63" s="1052">
        <v>745</v>
      </c>
      <c r="AG63" s="986"/>
      <c r="AH63" s="986"/>
      <c r="AI63" s="986"/>
      <c r="AJ63" s="1053"/>
      <c r="AK63" s="1054"/>
      <c r="AL63" s="990"/>
      <c r="AM63" s="990"/>
      <c r="AN63" s="990"/>
      <c r="AO63" s="990"/>
      <c r="AP63" s="986"/>
      <c r="AQ63" s="986"/>
      <c r="AR63" s="986"/>
      <c r="AS63" s="986"/>
      <c r="AT63" s="986"/>
      <c r="AU63" s="986"/>
      <c r="AV63" s="986"/>
      <c r="AW63" s="986"/>
      <c r="AX63" s="986"/>
      <c r="AY63" s="986"/>
      <c r="AZ63" s="1048"/>
      <c r="BA63" s="1048"/>
      <c r="BB63" s="1048"/>
      <c r="BC63" s="1048"/>
      <c r="BD63" s="1048"/>
      <c r="BE63" s="987"/>
      <c r="BF63" s="987"/>
      <c r="BG63" s="987"/>
      <c r="BH63" s="987"/>
      <c r="BI63" s="988"/>
      <c r="BJ63" s="1049" t="s">
        <v>501</v>
      </c>
      <c r="BK63" s="978"/>
      <c r="BL63" s="978"/>
      <c r="BM63" s="978"/>
      <c r="BN63" s="1050"/>
      <c r="BO63" s="121"/>
      <c r="BP63" s="121"/>
      <c r="BQ63" s="118">
        <v>57</v>
      </c>
      <c r="BR63" s="119"/>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02"/>
    </row>
    <row r="65" spans="1:131" s="103" customFormat="1" ht="26.25" customHeight="1" thickBot="1">
      <c r="A65" s="108" t="s">
        <v>243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02"/>
    </row>
    <row r="66" spans="1:131" s="103" customFormat="1" ht="26.25" customHeight="1">
      <c r="A66" s="1024" t="s">
        <v>244</v>
      </c>
      <c r="B66" s="1025"/>
      <c r="C66" s="1025"/>
      <c r="D66" s="1025"/>
      <c r="E66" s="1025"/>
      <c r="F66" s="1025"/>
      <c r="G66" s="1025"/>
      <c r="H66" s="1025"/>
      <c r="I66" s="1025"/>
      <c r="J66" s="1025"/>
      <c r="K66" s="1025"/>
      <c r="L66" s="1025"/>
      <c r="M66" s="1025"/>
      <c r="N66" s="1025"/>
      <c r="O66" s="1025"/>
      <c r="P66" s="1026"/>
      <c r="Q66" s="1030" t="s">
        <v>518</v>
      </c>
      <c r="R66" s="1031"/>
      <c r="S66" s="1031"/>
      <c r="T66" s="1031"/>
      <c r="U66" s="1032"/>
      <c r="V66" s="1030" t="s">
        <v>519</v>
      </c>
      <c r="W66" s="1031"/>
      <c r="X66" s="1031"/>
      <c r="Y66" s="1031"/>
      <c r="Z66" s="1032"/>
      <c r="AA66" s="1030" t="s">
        <v>505</v>
      </c>
      <c r="AB66" s="1031"/>
      <c r="AC66" s="1031"/>
      <c r="AD66" s="1031"/>
      <c r="AE66" s="1032"/>
      <c r="AF66" s="1036" t="s">
        <v>245</v>
      </c>
      <c r="AG66" s="1037"/>
      <c r="AH66" s="1037"/>
      <c r="AI66" s="1037"/>
      <c r="AJ66" s="1038"/>
      <c r="AK66" s="1030" t="s">
        <v>506</v>
      </c>
      <c r="AL66" s="1025"/>
      <c r="AM66" s="1025"/>
      <c r="AN66" s="1025"/>
      <c r="AO66" s="1026"/>
      <c r="AP66" s="1030" t="s">
        <v>246</v>
      </c>
      <c r="AQ66" s="1031"/>
      <c r="AR66" s="1031"/>
      <c r="AS66" s="1031"/>
      <c r="AT66" s="1032"/>
      <c r="AU66" s="1030" t="s">
        <v>520</v>
      </c>
      <c r="AV66" s="1031"/>
      <c r="AW66" s="1031"/>
      <c r="AX66" s="1031"/>
      <c r="AY66" s="1032"/>
      <c r="AZ66" s="1030" t="s">
        <v>230</v>
      </c>
      <c r="BA66" s="1031"/>
      <c r="BB66" s="1031"/>
      <c r="BC66" s="1031"/>
      <c r="BD66" s="1046"/>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c r="A68" s="114">
        <v>1</v>
      </c>
      <c r="B68" s="1014" t="s">
        <v>521</v>
      </c>
      <c r="C68" s="1015"/>
      <c r="D68" s="1015"/>
      <c r="E68" s="1015"/>
      <c r="F68" s="1015"/>
      <c r="G68" s="1015"/>
      <c r="H68" s="1015"/>
      <c r="I68" s="1015"/>
      <c r="J68" s="1015"/>
      <c r="K68" s="1015"/>
      <c r="L68" s="1015"/>
      <c r="M68" s="1015"/>
      <c r="N68" s="1015"/>
      <c r="O68" s="1015"/>
      <c r="P68" s="1016"/>
      <c r="Q68" s="1017">
        <v>5409</v>
      </c>
      <c r="R68" s="1010"/>
      <c r="S68" s="1010"/>
      <c r="T68" s="1010"/>
      <c r="U68" s="1011"/>
      <c r="V68" s="1009">
        <v>5339</v>
      </c>
      <c r="W68" s="1010"/>
      <c r="X68" s="1010"/>
      <c r="Y68" s="1010"/>
      <c r="Z68" s="1011"/>
      <c r="AA68" s="1009">
        <v>70</v>
      </c>
      <c r="AB68" s="1010"/>
      <c r="AC68" s="1010"/>
      <c r="AD68" s="1010"/>
      <c r="AE68" s="1011"/>
      <c r="AF68" s="1009">
        <v>70</v>
      </c>
      <c r="AG68" s="1010"/>
      <c r="AH68" s="1010"/>
      <c r="AI68" s="1010"/>
      <c r="AJ68" s="1011"/>
      <c r="AK68" s="1009">
        <v>1105</v>
      </c>
      <c r="AL68" s="1010"/>
      <c r="AM68" s="1010"/>
      <c r="AN68" s="1010"/>
      <c r="AO68" s="1011"/>
      <c r="AP68" s="1009" t="s">
        <v>316</v>
      </c>
      <c r="AQ68" s="1010"/>
      <c r="AR68" s="1010"/>
      <c r="AS68" s="1010"/>
      <c r="AT68" s="1011"/>
      <c r="AU68" s="1009" t="s">
        <v>316</v>
      </c>
      <c r="AV68" s="1010"/>
      <c r="AW68" s="1010"/>
      <c r="AX68" s="1010"/>
      <c r="AY68" s="1011"/>
      <c r="AZ68" s="1012"/>
      <c r="BA68" s="1012"/>
      <c r="BB68" s="1012"/>
      <c r="BC68" s="1012"/>
      <c r="BD68" s="1013"/>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c r="A69" s="117">
        <v>2</v>
      </c>
      <c r="B69" s="1001" t="s">
        <v>522</v>
      </c>
      <c r="C69" s="1002"/>
      <c r="D69" s="1002"/>
      <c r="E69" s="1002"/>
      <c r="F69" s="1002"/>
      <c r="G69" s="1002"/>
      <c r="H69" s="1002"/>
      <c r="I69" s="1002"/>
      <c r="J69" s="1002"/>
      <c r="K69" s="1002"/>
      <c r="L69" s="1002"/>
      <c r="M69" s="1002"/>
      <c r="N69" s="1002"/>
      <c r="O69" s="1002"/>
      <c r="P69" s="1003"/>
      <c r="Q69" s="1005">
        <v>1349819</v>
      </c>
      <c r="R69" s="1006"/>
      <c r="S69" s="1006"/>
      <c r="T69" s="1006"/>
      <c r="U69" s="1007"/>
      <c r="V69" s="1008">
        <v>1314493</v>
      </c>
      <c r="W69" s="1006"/>
      <c r="X69" s="1006"/>
      <c r="Y69" s="1006"/>
      <c r="Z69" s="1007"/>
      <c r="AA69" s="1008">
        <v>35326</v>
      </c>
      <c r="AB69" s="1006"/>
      <c r="AC69" s="1006"/>
      <c r="AD69" s="1006"/>
      <c r="AE69" s="1007"/>
      <c r="AF69" s="1008">
        <v>35326</v>
      </c>
      <c r="AG69" s="1006"/>
      <c r="AH69" s="1006"/>
      <c r="AI69" s="1006"/>
      <c r="AJ69" s="1007"/>
      <c r="AK69" s="1008">
        <v>9983</v>
      </c>
      <c r="AL69" s="1006"/>
      <c r="AM69" s="1006"/>
      <c r="AN69" s="1006"/>
      <c r="AO69" s="1007"/>
      <c r="AP69" s="1008" t="s">
        <v>316</v>
      </c>
      <c r="AQ69" s="1006"/>
      <c r="AR69" s="1006"/>
      <c r="AS69" s="1006"/>
      <c r="AT69" s="1007"/>
      <c r="AU69" s="1008" t="s">
        <v>316</v>
      </c>
      <c r="AV69" s="1006"/>
      <c r="AW69" s="1006"/>
      <c r="AX69" s="1006"/>
      <c r="AY69" s="1007"/>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c r="A70" s="117">
        <v>3</v>
      </c>
      <c r="B70" s="1001" t="s">
        <v>523</v>
      </c>
      <c r="C70" s="1002"/>
      <c r="D70" s="1002"/>
      <c r="E70" s="1002"/>
      <c r="F70" s="1002"/>
      <c r="G70" s="1002"/>
      <c r="H70" s="1002"/>
      <c r="I70" s="1002"/>
      <c r="J70" s="1002"/>
      <c r="K70" s="1002"/>
      <c r="L70" s="1002"/>
      <c r="M70" s="1002"/>
      <c r="N70" s="1002"/>
      <c r="O70" s="1002"/>
      <c r="P70" s="1003"/>
      <c r="Q70" s="1004">
        <v>10508</v>
      </c>
      <c r="R70" s="998"/>
      <c r="S70" s="998"/>
      <c r="T70" s="998"/>
      <c r="U70" s="998"/>
      <c r="V70" s="998">
        <v>9832</v>
      </c>
      <c r="W70" s="998"/>
      <c r="X70" s="998"/>
      <c r="Y70" s="998"/>
      <c r="Z70" s="998"/>
      <c r="AA70" s="998">
        <v>675</v>
      </c>
      <c r="AB70" s="998"/>
      <c r="AC70" s="998"/>
      <c r="AD70" s="998"/>
      <c r="AE70" s="998"/>
      <c r="AF70" s="998">
        <v>575</v>
      </c>
      <c r="AG70" s="998"/>
      <c r="AH70" s="998"/>
      <c r="AI70" s="998"/>
      <c r="AJ70" s="998"/>
      <c r="AK70" s="998" t="s">
        <v>499</v>
      </c>
      <c r="AL70" s="998"/>
      <c r="AM70" s="998"/>
      <c r="AN70" s="998"/>
      <c r="AO70" s="998"/>
      <c r="AP70" s="998">
        <v>3531</v>
      </c>
      <c r="AQ70" s="998"/>
      <c r="AR70" s="998"/>
      <c r="AS70" s="998"/>
      <c r="AT70" s="998"/>
      <c r="AU70" s="998">
        <v>78</v>
      </c>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c r="A71" s="117">
        <v>4</v>
      </c>
      <c r="B71" s="1001" t="s">
        <v>524</v>
      </c>
      <c r="C71" s="1002"/>
      <c r="D71" s="1002"/>
      <c r="E71" s="1002"/>
      <c r="F71" s="1002"/>
      <c r="G71" s="1002"/>
      <c r="H71" s="1002"/>
      <c r="I71" s="1002"/>
      <c r="J71" s="1002"/>
      <c r="K71" s="1002"/>
      <c r="L71" s="1002"/>
      <c r="M71" s="1002"/>
      <c r="N71" s="1002"/>
      <c r="O71" s="1002"/>
      <c r="P71" s="1003"/>
      <c r="Q71" s="1004">
        <v>457</v>
      </c>
      <c r="R71" s="998"/>
      <c r="S71" s="998"/>
      <c r="T71" s="998"/>
      <c r="U71" s="998"/>
      <c r="V71" s="998">
        <v>406</v>
      </c>
      <c r="W71" s="998"/>
      <c r="X71" s="998"/>
      <c r="Y71" s="998"/>
      <c r="Z71" s="998"/>
      <c r="AA71" s="998">
        <v>51</v>
      </c>
      <c r="AB71" s="998"/>
      <c r="AC71" s="998"/>
      <c r="AD71" s="998"/>
      <c r="AE71" s="998"/>
      <c r="AF71" s="998">
        <v>51</v>
      </c>
      <c r="AG71" s="998"/>
      <c r="AH71" s="998"/>
      <c r="AI71" s="998"/>
      <c r="AJ71" s="998"/>
      <c r="AK71" s="998" t="s">
        <v>525</v>
      </c>
      <c r="AL71" s="998"/>
      <c r="AM71" s="998"/>
      <c r="AN71" s="998"/>
      <c r="AO71" s="998"/>
      <c r="AP71" s="998">
        <v>586</v>
      </c>
      <c r="AQ71" s="998"/>
      <c r="AR71" s="998"/>
      <c r="AS71" s="998"/>
      <c r="AT71" s="998"/>
      <c r="AU71" s="998">
        <v>112</v>
      </c>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c r="A72" s="117">
        <v>5</v>
      </c>
      <c r="B72" s="1001" t="s">
        <v>526</v>
      </c>
      <c r="C72" s="1002"/>
      <c r="D72" s="1002"/>
      <c r="E72" s="1002"/>
      <c r="F72" s="1002"/>
      <c r="G72" s="1002"/>
      <c r="H72" s="1002"/>
      <c r="I72" s="1002"/>
      <c r="J72" s="1002"/>
      <c r="K72" s="1002"/>
      <c r="L72" s="1002"/>
      <c r="M72" s="1002"/>
      <c r="N72" s="1002"/>
      <c r="O72" s="1002"/>
      <c r="P72" s="1003"/>
      <c r="Q72" s="1004">
        <v>494</v>
      </c>
      <c r="R72" s="998"/>
      <c r="S72" s="998"/>
      <c r="T72" s="998"/>
      <c r="U72" s="998"/>
      <c r="V72" s="998">
        <v>486</v>
      </c>
      <c r="W72" s="998"/>
      <c r="X72" s="998"/>
      <c r="Y72" s="998"/>
      <c r="Z72" s="998"/>
      <c r="AA72" s="998">
        <v>8</v>
      </c>
      <c r="AB72" s="998"/>
      <c r="AC72" s="998"/>
      <c r="AD72" s="998"/>
      <c r="AE72" s="998"/>
      <c r="AF72" s="998">
        <v>8</v>
      </c>
      <c r="AG72" s="998"/>
      <c r="AH72" s="998"/>
      <c r="AI72" s="998"/>
      <c r="AJ72" s="998"/>
      <c r="AK72" s="998">
        <v>395</v>
      </c>
      <c r="AL72" s="998"/>
      <c r="AM72" s="998"/>
      <c r="AN72" s="998"/>
      <c r="AO72" s="998"/>
      <c r="AP72" s="998" t="s">
        <v>499</v>
      </c>
      <c r="AQ72" s="998"/>
      <c r="AR72" s="998"/>
      <c r="AS72" s="998"/>
      <c r="AT72" s="998"/>
      <c r="AU72" s="998" t="s">
        <v>525</v>
      </c>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c r="A73" s="117">
        <v>6</v>
      </c>
      <c r="B73" s="1001" t="s">
        <v>527</v>
      </c>
      <c r="C73" s="1002"/>
      <c r="D73" s="1002"/>
      <c r="E73" s="1002"/>
      <c r="F73" s="1002"/>
      <c r="G73" s="1002"/>
      <c r="H73" s="1002"/>
      <c r="I73" s="1002"/>
      <c r="J73" s="1002"/>
      <c r="K73" s="1002"/>
      <c r="L73" s="1002"/>
      <c r="M73" s="1002"/>
      <c r="N73" s="1002"/>
      <c r="O73" s="1002"/>
      <c r="P73" s="1003"/>
      <c r="Q73" s="1004">
        <v>903</v>
      </c>
      <c r="R73" s="998"/>
      <c r="S73" s="998"/>
      <c r="T73" s="998"/>
      <c r="U73" s="998"/>
      <c r="V73" s="998">
        <v>886</v>
      </c>
      <c r="W73" s="998"/>
      <c r="X73" s="998"/>
      <c r="Y73" s="998"/>
      <c r="Z73" s="998"/>
      <c r="AA73" s="998">
        <v>17</v>
      </c>
      <c r="AB73" s="998"/>
      <c r="AC73" s="998"/>
      <c r="AD73" s="998"/>
      <c r="AE73" s="998"/>
      <c r="AF73" s="998">
        <v>17</v>
      </c>
      <c r="AG73" s="998"/>
      <c r="AH73" s="998"/>
      <c r="AI73" s="998"/>
      <c r="AJ73" s="998"/>
      <c r="AK73" s="998">
        <v>24</v>
      </c>
      <c r="AL73" s="998"/>
      <c r="AM73" s="998"/>
      <c r="AN73" s="998"/>
      <c r="AO73" s="998"/>
      <c r="AP73" s="998" t="s">
        <v>525</v>
      </c>
      <c r="AQ73" s="998"/>
      <c r="AR73" s="998"/>
      <c r="AS73" s="998"/>
      <c r="AT73" s="998"/>
      <c r="AU73" s="998" t="s">
        <v>499</v>
      </c>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c r="A74" s="117">
        <v>7</v>
      </c>
      <c r="B74" s="1001" t="s">
        <v>528</v>
      </c>
      <c r="C74" s="1002"/>
      <c r="D74" s="1002"/>
      <c r="E74" s="1002"/>
      <c r="F74" s="1002"/>
      <c r="G74" s="1002"/>
      <c r="H74" s="1002"/>
      <c r="I74" s="1002"/>
      <c r="J74" s="1002"/>
      <c r="K74" s="1002"/>
      <c r="L74" s="1002"/>
      <c r="M74" s="1002"/>
      <c r="N74" s="1002"/>
      <c r="O74" s="1002"/>
      <c r="P74" s="1003"/>
      <c r="Q74" s="1005">
        <v>352</v>
      </c>
      <c r="R74" s="1006"/>
      <c r="S74" s="1006"/>
      <c r="T74" s="1006"/>
      <c r="U74" s="1007"/>
      <c r="V74" s="1008">
        <v>238</v>
      </c>
      <c r="W74" s="1006"/>
      <c r="X74" s="1006"/>
      <c r="Y74" s="1006"/>
      <c r="Z74" s="1007"/>
      <c r="AA74" s="1008">
        <v>114</v>
      </c>
      <c r="AB74" s="1006"/>
      <c r="AC74" s="1006"/>
      <c r="AD74" s="1006"/>
      <c r="AE74" s="1007"/>
      <c r="AF74" s="1008">
        <v>114</v>
      </c>
      <c r="AG74" s="1006"/>
      <c r="AH74" s="1006"/>
      <c r="AI74" s="1006"/>
      <c r="AJ74" s="1007"/>
      <c r="AK74" s="1008" t="s">
        <v>529</v>
      </c>
      <c r="AL74" s="1006"/>
      <c r="AM74" s="1006"/>
      <c r="AN74" s="1006"/>
      <c r="AO74" s="1007"/>
      <c r="AP74" s="1008" t="s">
        <v>529</v>
      </c>
      <c r="AQ74" s="1006"/>
      <c r="AR74" s="1006"/>
      <c r="AS74" s="1006"/>
      <c r="AT74" s="1007"/>
      <c r="AU74" s="1008" t="s">
        <v>529</v>
      </c>
      <c r="AV74" s="1006"/>
      <c r="AW74" s="1006"/>
      <c r="AX74" s="1006"/>
      <c r="AY74" s="1007"/>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c r="A75" s="117">
        <v>8</v>
      </c>
      <c r="B75" s="1001" t="s">
        <v>530</v>
      </c>
      <c r="C75" s="1002"/>
      <c r="D75" s="1002"/>
      <c r="E75" s="1002"/>
      <c r="F75" s="1002"/>
      <c r="G75" s="1002"/>
      <c r="H75" s="1002"/>
      <c r="I75" s="1002"/>
      <c r="J75" s="1002"/>
      <c r="K75" s="1002"/>
      <c r="L75" s="1002"/>
      <c r="M75" s="1002"/>
      <c r="N75" s="1002"/>
      <c r="O75" s="1002"/>
      <c r="P75" s="1003"/>
      <c r="Q75" s="1005">
        <v>4832</v>
      </c>
      <c r="R75" s="1006"/>
      <c r="S75" s="1006"/>
      <c r="T75" s="1006"/>
      <c r="U75" s="1007"/>
      <c r="V75" s="1008">
        <v>4566</v>
      </c>
      <c r="W75" s="1006"/>
      <c r="X75" s="1006"/>
      <c r="Y75" s="1006"/>
      <c r="Z75" s="1007"/>
      <c r="AA75" s="1008">
        <v>266</v>
      </c>
      <c r="AB75" s="1006"/>
      <c r="AC75" s="1006"/>
      <c r="AD75" s="1006"/>
      <c r="AE75" s="1007"/>
      <c r="AF75" s="1008">
        <v>266</v>
      </c>
      <c r="AG75" s="1006"/>
      <c r="AH75" s="1006"/>
      <c r="AI75" s="1006"/>
      <c r="AJ75" s="1007"/>
      <c r="AK75" s="1008">
        <v>600</v>
      </c>
      <c r="AL75" s="1006"/>
      <c r="AM75" s="1006"/>
      <c r="AN75" s="1006"/>
      <c r="AO75" s="1007"/>
      <c r="AP75" s="1008" t="s">
        <v>499</v>
      </c>
      <c r="AQ75" s="1006"/>
      <c r="AR75" s="1006"/>
      <c r="AS75" s="1006"/>
      <c r="AT75" s="1007"/>
      <c r="AU75" s="1008" t="s">
        <v>499</v>
      </c>
      <c r="AV75" s="1006"/>
      <c r="AW75" s="1006"/>
      <c r="AX75" s="1006"/>
      <c r="AY75" s="1007"/>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c r="A76" s="117">
        <v>9</v>
      </c>
      <c r="B76" s="1001" t="s">
        <v>531</v>
      </c>
      <c r="C76" s="1002"/>
      <c r="D76" s="1002"/>
      <c r="E76" s="1002"/>
      <c r="F76" s="1002"/>
      <c r="G76" s="1002"/>
      <c r="H76" s="1002"/>
      <c r="I76" s="1002"/>
      <c r="J76" s="1002"/>
      <c r="K76" s="1002"/>
      <c r="L76" s="1002"/>
      <c r="M76" s="1002"/>
      <c r="N76" s="1002"/>
      <c r="O76" s="1002"/>
      <c r="P76" s="1003"/>
      <c r="Q76" s="1005">
        <v>2843</v>
      </c>
      <c r="R76" s="1006"/>
      <c r="S76" s="1006"/>
      <c r="T76" s="1006"/>
      <c r="U76" s="1007"/>
      <c r="V76" s="1008">
        <v>2743</v>
      </c>
      <c r="W76" s="1006"/>
      <c r="X76" s="1006"/>
      <c r="Y76" s="1006"/>
      <c r="Z76" s="1007"/>
      <c r="AA76" s="1008">
        <v>100</v>
      </c>
      <c r="AB76" s="1006"/>
      <c r="AC76" s="1006"/>
      <c r="AD76" s="1006"/>
      <c r="AE76" s="1007"/>
      <c r="AF76" s="1008">
        <v>100</v>
      </c>
      <c r="AG76" s="1006"/>
      <c r="AH76" s="1006"/>
      <c r="AI76" s="1006"/>
      <c r="AJ76" s="1007"/>
      <c r="AK76" s="1008">
        <v>110</v>
      </c>
      <c r="AL76" s="1006"/>
      <c r="AM76" s="1006"/>
      <c r="AN76" s="1006"/>
      <c r="AO76" s="1007"/>
      <c r="AP76" s="1008">
        <v>714</v>
      </c>
      <c r="AQ76" s="1006"/>
      <c r="AR76" s="1006"/>
      <c r="AS76" s="1006"/>
      <c r="AT76" s="1007"/>
      <c r="AU76" s="1008">
        <v>169</v>
      </c>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c r="A77" s="117">
        <v>10</v>
      </c>
      <c r="B77" s="1001" t="s">
        <v>532</v>
      </c>
      <c r="C77" s="1002"/>
      <c r="D77" s="1002"/>
      <c r="E77" s="1002"/>
      <c r="F77" s="1002"/>
      <c r="G77" s="1002"/>
      <c r="H77" s="1002"/>
      <c r="I77" s="1002"/>
      <c r="J77" s="1002"/>
      <c r="K77" s="1002"/>
      <c r="L77" s="1002"/>
      <c r="M77" s="1002"/>
      <c r="N77" s="1002"/>
      <c r="O77" s="1002"/>
      <c r="P77" s="1003"/>
      <c r="Q77" s="1005">
        <v>4</v>
      </c>
      <c r="R77" s="1006"/>
      <c r="S77" s="1006"/>
      <c r="T77" s="1006"/>
      <c r="U77" s="1007"/>
      <c r="V77" s="1008">
        <v>3</v>
      </c>
      <c r="W77" s="1006"/>
      <c r="X77" s="1006"/>
      <c r="Y77" s="1006"/>
      <c r="Z77" s="1007"/>
      <c r="AA77" s="1008">
        <v>1</v>
      </c>
      <c r="AB77" s="1006"/>
      <c r="AC77" s="1006"/>
      <c r="AD77" s="1006"/>
      <c r="AE77" s="1007"/>
      <c r="AF77" s="1008">
        <v>1</v>
      </c>
      <c r="AG77" s="1006"/>
      <c r="AH77" s="1006"/>
      <c r="AI77" s="1006"/>
      <c r="AJ77" s="1007"/>
      <c r="AK77" s="1008" t="s">
        <v>525</v>
      </c>
      <c r="AL77" s="1006"/>
      <c r="AM77" s="1006"/>
      <c r="AN77" s="1006"/>
      <c r="AO77" s="1007"/>
      <c r="AP77" s="1008" t="s">
        <v>499</v>
      </c>
      <c r="AQ77" s="1006"/>
      <c r="AR77" s="1006"/>
      <c r="AS77" s="1006"/>
      <c r="AT77" s="1007"/>
      <c r="AU77" s="1008" t="s">
        <v>533</v>
      </c>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c r="A78" s="117">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c r="A88" s="120" t="s">
        <v>236</v>
      </c>
      <c r="B88" s="971" t="s">
        <v>247</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c r="AG88" s="986"/>
      <c r="AH88" s="986"/>
      <c r="AI88" s="986"/>
      <c r="AJ88" s="986"/>
      <c r="AK88" s="990"/>
      <c r="AL88" s="990"/>
      <c r="AM88" s="990"/>
      <c r="AN88" s="990"/>
      <c r="AO88" s="990"/>
      <c r="AP88" s="986"/>
      <c r="AQ88" s="986"/>
      <c r="AR88" s="986"/>
      <c r="AS88" s="986"/>
      <c r="AT88" s="986"/>
      <c r="AU88" s="986"/>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236</v>
      </c>
      <c r="BR102" s="971" t="s">
        <v>248</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534</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535</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249</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536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65" t="s">
        <v>250</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251</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c r="A109" s="920" t="s">
        <v>252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253</v>
      </c>
      <c r="AB109" s="921"/>
      <c r="AC109" s="921"/>
      <c r="AD109" s="921"/>
      <c r="AE109" s="922"/>
      <c r="AF109" s="923" t="s">
        <v>182</v>
      </c>
      <c r="AG109" s="921"/>
      <c r="AH109" s="921"/>
      <c r="AI109" s="921"/>
      <c r="AJ109" s="922"/>
      <c r="AK109" s="923" t="s">
        <v>181</v>
      </c>
      <c r="AL109" s="921"/>
      <c r="AM109" s="921"/>
      <c r="AN109" s="921"/>
      <c r="AO109" s="922"/>
      <c r="AP109" s="923" t="s">
        <v>254</v>
      </c>
      <c r="AQ109" s="921"/>
      <c r="AR109" s="921"/>
      <c r="AS109" s="921"/>
      <c r="AT109" s="952"/>
      <c r="AU109" s="920" t="s">
        <v>252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253</v>
      </c>
      <c r="BR109" s="921"/>
      <c r="BS109" s="921"/>
      <c r="BT109" s="921"/>
      <c r="BU109" s="922"/>
      <c r="BV109" s="923" t="s">
        <v>182</v>
      </c>
      <c r="BW109" s="921"/>
      <c r="BX109" s="921"/>
      <c r="BY109" s="921"/>
      <c r="BZ109" s="922"/>
      <c r="CA109" s="923" t="s">
        <v>181</v>
      </c>
      <c r="CB109" s="921"/>
      <c r="CC109" s="921"/>
      <c r="CD109" s="921"/>
      <c r="CE109" s="922"/>
      <c r="CF109" s="959" t="s">
        <v>254</v>
      </c>
      <c r="CG109" s="959"/>
      <c r="CH109" s="959"/>
      <c r="CI109" s="959"/>
      <c r="CJ109" s="959"/>
      <c r="CK109" s="923" t="s">
        <v>255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253</v>
      </c>
      <c r="DH109" s="921"/>
      <c r="DI109" s="921"/>
      <c r="DJ109" s="921"/>
      <c r="DK109" s="922"/>
      <c r="DL109" s="923" t="s">
        <v>182</v>
      </c>
      <c r="DM109" s="921"/>
      <c r="DN109" s="921"/>
      <c r="DO109" s="921"/>
      <c r="DP109" s="922"/>
      <c r="DQ109" s="923" t="s">
        <v>181</v>
      </c>
      <c r="DR109" s="921"/>
      <c r="DS109" s="921"/>
      <c r="DT109" s="921"/>
      <c r="DU109" s="922"/>
      <c r="DV109" s="923" t="s">
        <v>254</v>
      </c>
      <c r="DW109" s="921"/>
      <c r="DX109" s="921"/>
      <c r="DY109" s="921"/>
      <c r="DZ109" s="952"/>
    </row>
    <row r="110" spans="1:131" s="102" customFormat="1" ht="26.25" customHeight="1">
      <c r="A110" s="823" t="s">
        <v>256</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1206562</v>
      </c>
      <c r="AB110" s="914"/>
      <c r="AC110" s="914"/>
      <c r="AD110" s="914"/>
      <c r="AE110" s="915"/>
      <c r="AF110" s="916">
        <v>1235283</v>
      </c>
      <c r="AG110" s="914"/>
      <c r="AH110" s="914"/>
      <c r="AI110" s="914"/>
      <c r="AJ110" s="915"/>
      <c r="AK110" s="916">
        <v>1217683</v>
      </c>
      <c r="AL110" s="914"/>
      <c r="AM110" s="914"/>
      <c r="AN110" s="914"/>
      <c r="AO110" s="915"/>
      <c r="AP110" s="917">
        <v>9.6</v>
      </c>
      <c r="AQ110" s="918"/>
      <c r="AR110" s="918"/>
      <c r="AS110" s="918"/>
      <c r="AT110" s="919"/>
      <c r="AU110" s="953" t="s">
        <v>257</v>
      </c>
      <c r="AV110" s="954"/>
      <c r="AW110" s="954"/>
      <c r="AX110" s="954"/>
      <c r="AY110" s="954"/>
      <c r="AZ110" s="879" t="s">
        <v>258</v>
      </c>
      <c r="BA110" s="824"/>
      <c r="BB110" s="824"/>
      <c r="BC110" s="824"/>
      <c r="BD110" s="824"/>
      <c r="BE110" s="824"/>
      <c r="BF110" s="824"/>
      <c r="BG110" s="824"/>
      <c r="BH110" s="824"/>
      <c r="BI110" s="824"/>
      <c r="BJ110" s="824"/>
      <c r="BK110" s="824"/>
      <c r="BL110" s="824"/>
      <c r="BM110" s="824"/>
      <c r="BN110" s="824"/>
      <c r="BO110" s="824"/>
      <c r="BP110" s="825"/>
      <c r="BQ110" s="880">
        <v>14307452</v>
      </c>
      <c r="BR110" s="861"/>
      <c r="BS110" s="861"/>
      <c r="BT110" s="861"/>
      <c r="BU110" s="861"/>
      <c r="BV110" s="861">
        <v>14236312</v>
      </c>
      <c r="BW110" s="861"/>
      <c r="BX110" s="861"/>
      <c r="BY110" s="861"/>
      <c r="BZ110" s="861"/>
      <c r="CA110" s="861">
        <v>14569285</v>
      </c>
      <c r="CB110" s="861"/>
      <c r="CC110" s="861"/>
      <c r="CD110" s="861"/>
      <c r="CE110" s="861"/>
      <c r="CF110" s="885">
        <v>115.3</v>
      </c>
      <c r="CG110" s="886"/>
      <c r="CH110" s="886"/>
      <c r="CI110" s="886"/>
      <c r="CJ110" s="886"/>
      <c r="CK110" s="949" t="s">
        <v>259</v>
      </c>
      <c r="CL110" s="835"/>
      <c r="CM110" s="910" t="s">
        <v>260</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80" t="s">
        <v>242</v>
      </c>
      <c r="DH110" s="861"/>
      <c r="DI110" s="861"/>
      <c r="DJ110" s="861"/>
      <c r="DK110" s="861"/>
      <c r="DL110" s="861" t="s">
        <v>242</v>
      </c>
      <c r="DM110" s="861"/>
      <c r="DN110" s="861"/>
      <c r="DO110" s="861"/>
      <c r="DP110" s="861"/>
      <c r="DQ110" s="861" t="s">
        <v>242</v>
      </c>
      <c r="DR110" s="861"/>
      <c r="DS110" s="861"/>
      <c r="DT110" s="861"/>
      <c r="DU110" s="861"/>
      <c r="DV110" s="862" t="s">
        <v>242</v>
      </c>
      <c r="DW110" s="862"/>
      <c r="DX110" s="862"/>
      <c r="DY110" s="862"/>
      <c r="DZ110" s="863"/>
    </row>
    <row r="111" spans="1:131" s="102" customFormat="1" ht="26.25" customHeight="1">
      <c r="A111" s="790" t="s">
        <v>261</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41" t="s">
        <v>242</v>
      </c>
      <c r="AB111" s="942"/>
      <c r="AC111" s="942"/>
      <c r="AD111" s="942"/>
      <c r="AE111" s="943"/>
      <c r="AF111" s="944" t="s">
        <v>242</v>
      </c>
      <c r="AG111" s="942"/>
      <c r="AH111" s="942"/>
      <c r="AI111" s="942"/>
      <c r="AJ111" s="943"/>
      <c r="AK111" s="944" t="s">
        <v>537</v>
      </c>
      <c r="AL111" s="942"/>
      <c r="AM111" s="942"/>
      <c r="AN111" s="942"/>
      <c r="AO111" s="943"/>
      <c r="AP111" s="945" t="s">
        <v>440</v>
      </c>
      <c r="AQ111" s="946"/>
      <c r="AR111" s="946"/>
      <c r="AS111" s="946"/>
      <c r="AT111" s="947"/>
      <c r="AU111" s="955"/>
      <c r="AV111" s="956"/>
      <c r="AW111" s="956"/>
      <c r="AX111" s="956"/>
      <c r="AY111" s="956"/>
      <c r="AZ111" s="831" t="s">
        <v>262</v>
      </c>
      <c r="BA111" s="766"/>
      <c r="BB111" s="766"/>
      <c r="BC111" s="766"/>
      <c r="BD111" s="766"/>
      <c r="BE111" s="766"/>
      <c r="BF111" s="766"/>
      <c r="BG111" s="766"/>
      <c r="BH111" s="766"/>
      <c r="BI111" s="766"/>
      <c r="BJ111" s="766"/>
      <c r="BK111" s="766"/>
      <c r="BL111" s="766"/>
      <c r="BM111" s="766"/>
      <c r="BN111" s="766"/>
      <c r="BO111" s="766"/>
      <c r="BP111" s="767"/>
      <c r="BQ111" s="832">
        <v>668242</v>
      </c>
      <c r="BR111" s="833"/>
      <c r="BS111" s="833"/>
      <c r="BT111" s="833"/>
      <c r="BU111" s="833"/>
      <c r="BV111" s="833">
        <v>609181</v>
      </c>
      <c r="BW111" s="833"/>
      <c r="BX111" s="833"/>
      <c r="BY111" s="833"/>
      <c r="BZ111" s="833"/>
      <c r="CA111" s="833">
        <v>547888</v>
      </c>
      <c r="CB111" s="833"/>
      <c r="CC111" s="833"/>
      <c r="CD111" s="833"/>
      <c r="CE111" s="833"/>
      <c r="CF111" s="894">
        <v>4.3</v>
      </c>
      <c r="CG111" s="895"/>
      <c r="CH111" s="895"/>
      <c r="CI111" s="895"/>
      <c r="CJ111" s="895"/>
      <c r="CK111" s="950"/>
      <c r="CL111" s="837"/>
      <c r="CM111" s="840" t="s">
        <v>263</v>
      </c>
      <c r="CN111" s="841"/>
      <c r="CO111" s="841"/>
      <c r="CP111" s="841"/>
      <c r="CQ111" s="841"/>
      <c r="CR111" s="841"/>
      <c r="CS111" s="841"/>
      <c r="CT111" s="841"/>
      <c r="CU111" s="841"/>
      <c r="CV111" s="841"/>
      <c r="CW111" s="841"/>
      <c r="CX111" s="841"/>
      <c r="CY111" s="841"/>
      <c r="CZ111" s="841"/>
      <c r="DA111" s="841"/>
      <c r="DB111" s="841"/>
      <c r="DC111" s="841"/>
      <c r="DD111" s="841"/>
      <c r="DE111" s="841"/>
      <c r="DF111" s="842"/>
      <c r="DG111" s="832" t="s">
        <v>242</v>
      </c>
      <c r="DH111" s="833"/>
      <c r="DI111" s="833"/>
      <c r="DJ111" s="833"/>
      <c r="DK111" s="833"/>
      <c r="DL111" s="833" t="s">
        <v>242</v>
      </c>
      <c r="DM111" s="833"/>
      <c r="DN111" s="833"/>
      <c r="DO111" s="833"/>
      <c r="DP111" s="833"/>
      <c r="DQ111" s="833" t="s">
        <v>440</v>
      </c>
      <c r="DR111" s="833"/>
      <c r="DS111" s="833"/>
      <c r="DT111" s="833"/>
      <c r="DU111" s="833"/>
      <c r="DV111" s="810" t="s">
        <v>440</v>
      </c>
      <c r="DW111" s="810"/>
      <c r="DX111" s="810"/>
      <c r="DY111" s="810"/>
      <c r="DZ111" s="811"/>
    </row>
    <row r="112" spans="1:131" s="102" customFormat="1" ht="26.25" customHeight="1">
      <c r="A112" s="935" t="s">
        <v>264</v>
      </c>
      <c r="B112" s="936"/>
      <c r="C112" s="766" t="s">
        <v>265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242</v>
      </c>
      <c r="AB112" s="796"/>
      <c r="AC112" s="796"/>
      <c r="AD112" s="796"/>
      <c r="AE112" s="797"/>
      <c r="AF112" s="798" t="s">
        <v>242</v>
      </c>
      <c r="AG112" s="796"/>
      <c r="AH112" s="796"/>
      <c r="AI112" s="796"/>
      <c r="AJ112" s="797"/>
      <c r="AK112" s="798" t="s">
        <v>242</v>
      </c>
      <c r="AL112" s="796"/>
      <c r="AM112" s="796"/>
      <c r="AN112" s="796"/>
      <c r="AO112" s="797"/>
      <c r="AP112" s="843" t="s">
        <v>242</v>
      </c>
      <c r="AQ112" s="844"/>
      <c r="AR112" s="844"/>
      <c r="AS112" s="844"/>
      <c r="AT112" s="845"/>
      <c r="AU112" s="955"/>
      <c r="AV112" s="956"/>
      <c r="AW112" s="956"/>
      <c r="AX112" s="956"/>
      <c r="AY112" s="956"/>
      <c r="AZ112" s="831" t="s">
        <v>266</v>
      </c>
      <c r="BA112" s="766"/>
      <c r="BB112" s="766"/>
      <c r="BC112" s="766"/>
      <c r="BD112" s="766"/>
      <c r="BE112" s="766"/>
      <c r="BF112" s="766"/>
      <c r="BG112" s="766"/>
      <c r="BH112" s="766"/>
      <c r="BI112" s="766"/>
      <c r="BJ112" s="766"/>
      <c r="BK112" s="766"/>
      <c r="BL112" s="766"/>
      <c r="BM112" s="766"/>
      <c r="BN112" s="766"/>
      <c r="BO112" s="766"/>
      <c r="BP112" s="767"/>
      <c r="BQ112" s="832">
        <v>1413337</v>
      </c>
      <c r="BR112" s="833"/>
      <c r="BS112" s="833"/>
      <c r="BT112" s="833"/>
      <c r="BU112" s="833"/>
      <c r="BV112" s="833">
        <v>1345119</v>
      </c>
      <c r="BW112" s="833"/>
      <c r="BX112" s="833"/>
      <c r="BY112" s="833"/>
      <c r="BZ112" s="833"/>
      <c r="CA112" s="833">
        <v>1453411</v>
      </c>
      <c r="CB112" s="833"/>
      <c r="CC112" s="833"/>
      <c r="CD112" s="833"/>
      <c r="CE112" s="833"/>
      <c r="CF112" s="894">
        <v>11.5</v>
      </c>
      <c r="CG112" s="895"/>
      <c r="CH112" s="895"/>
      <c r="CI112" s="895"/>
      <c r="CJ112" s="895"/>
      <c r="CK112" s="950"/>
      <c r="CL112" s="837"/>
      <c r="CM112" s="840" t="s">
        <v>267</v>
      </c>
      <c r="CN112" s="841"/>
      <c r="CO112" s="841"/>
      <c r="CP112" s="841"/>
      <c r="CQ112" s="841"/>
      <c r="CR112" s="841"/>
      <c r="CS112" s="841"/>
      <c r="CT112" s="841"/>
      <c r="CU112" s="841"/>
      <c r="CV112" s="841"/>
      <c r="CW112" s="841"/>
      <c r="CX112" s="841"/>
      <c r="CY112" s="841"/>
      <c r="CZ112" s="841"/>
      <c r="DA112" s="841"/>
      <c r="DB112" s="841"/>
      <c r="DC112" s="841"/>
      <c r="DD112" s="841"/>
      <c r="DE112" s="841"/>
      <c r="DF112" s="842"/>
      <c r="DG112" s="832" t="s">
        <v>440</v>
      </c>
      <c r="DH112" s="833"/>
      <c r="DI112" s="833"/>
      <c r="DJ112" s="833"/>
      <c r="DK112" s="833"/>
      <c r="DL112" s="833" t="s">
        <v>242</v>
      </c>
      <c r="DM112" s="833"/>
      <c r="DN112" s="833"/>
      <c r="DO112" s="833"/>
      <c r="DP112" s="833"/>
      <c r="DQ112" s="833" t="s">
        <v>242</v>
      </c>
      <c r="DR112" s="833"/>
      <c r="DS112" s="833"/>
      <c r="DT112" s="833"/>
      <c r="DU112" s="833"/>
      <c r="DV112" s="810" t="s">
        <v>242</v>
      </c>
      <c r="DW112" s="810"/>
      <c r="DX112" s="810"/>
      <c r="DY112" s="810"/>
      <c r="DZ112" s="811"/>
    </row>
    <row r="113" spans="1:130" s="102" customFormat="1" ht="26.25" customHeight="1">
      <c r="A113" s="937"/>
      <c r="B113" s="938"/>
      <c r="C113" s="766" t="s">
        <v>268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41">
        <v>143313</v>
      </c>
      <c r="AB113" s="942"/>
      <c r="AC113" s="942"/>
      <c r="AD113" s="942"/>
      <c r="AE113" s="943"/>
      <c r="AF113" s="944">
        <v>126175</v>
      </c>
      <c r="AG113" s="942"/>
      <c r="AH113" s="942"/>
      <c r="AI113" s="942"/>
      <c r="AJ113" s="943"/>
      <c r="AK113" s="944">
        <v>115339</v>
      </c>
      <c r="AL113" s="942"/>
      <c r="AM113" s="942"/>
      <c r="AN113" s="942"/>
      <c r="AO113" s="943"/>
      <c r="AP113" s="945">
        <v>0.9</v>
      </c>
      <c r="AQ113" s="946"/>
      <c r="AR113" s="946"/>
      <c r="AS113" s="946"/>
      <c r="AT113" s="947"/>
      <c r="AU113" s="955"/>
      <c r="AV113" s="956"/>
      <c r="AW113" s="956"/>
      <c r="AX113" s="956"/>
      <c r="AY113" s="956"/>
      <c r="AZ113" s="831" t="s">
        <v>269</v>
      </c>
      <c r="BA113" s="766"/>
      <c r="BB113" s="766"/>
      <c r="BC113" s="766"/>
      <c r="BD113" s="766"/>
      <c r="BE113" s="766"/>
      <c r="BF113" s="766"/>
      <c r="BG113" s="766"/>
      <c r="BH113" s="766"/>
      <c r="BI113" s="766"/>
      <c r="BJ113" s="766"/>
      <c r="BK113" s="766"/>
      <c r="BL113" s="766"/>
      <c r="BM113" s="766"/>
      <c r="BN113" s="766"/>
      <c r="BO113" s="766"/>
      <c r="BP113" s="767"/>
      <c r="BQ113" s="832">
        <v>375741</v>
      </c>
      <c r="BR113" s="833"/>
      <c r="BS113" s="833"/>
      <c r="BT113" s="833"/>
      <c r="BU113" s="833"/>
      <c r="BV113" s="833">
        <v>320852</v>
      </c>
      <c r="BW113" s="833"/>
      <c r="BX113" s="833"/>
      <c r="BY113" s="833"/>
      <c r="BZ113" s="833"/>
      <c r="CA113" s="833">
        <v>358719</v>
      </c>
      <c r="CB113" s="833"/>
      <c r="CC113" s="833"/>
      <c r="CD113" s="833"/>
      <c r="CE113" s="833"/>
      <c r="CF113" s="894">
        <v>2.8</v>
      </c>
      <c r="CG113" s="895"/>
      <c r="CH113" s="895"/>
      <c r="CI113" s="895"/>
      <c r="CJ113" s="895"/>
      <c r="CK113" s="950"/>
      <c r="CL113" s="837"/>
      <c r="CM113" s="840" t="s">
        <v>538</v>
      </c>
      <c r="CN113" s="841"/>
      <c r="CO113" s="841"/>
      <c r="CP113" s="841"/>
      <c r="CQ113" s="841"/>
      <c r="CR113" s="841"/>
      <c r="CS113" s="841"/>
      <c r="CT113" s="841"/>
      <c r="CU113" s="841"/>
      <c r="CV113" s="841"/>
      <c r="CW113" s="841"/>
      <c r="CX113" s="841"/>
      <c r="CY113" s="841"/>
      <c r="CZ113" s="841"/>
      <c r="DA113" s="841"/>
      <c r="DB113" s="841"/>
      <c r="DC113" s="841"/>
      <c r="DD113" s="841"/>
      <c r="DE113" s="841"/>
      <c r="DF113" s="842"/>
      <c r="DG113" s="795" t="s">
        <v>242</v>
      </c>
      <c r="DH113" s="796"/>
      <c r="DI113" s="796"/>
      <c r="DJ113" s="796"/>
      <c r="DK113" s="797"/>
      <c r="DL113" s="798" t="s">
        <v>537</v>
      </c>
      <c r="DM113" s="796"/>
      <c r="DN113" s="796"/>
      <c r="DO113" s="796"/>
      <c r="DP113" s="797"/>
      <c r="DQ113" s="798" t="s">
        <v>242</v>
      </c>
      <c r="DR113" s="796"/>
      <c r="DS113" s="796"/>
      <c r="DT113" s="796"/>
      <c r="DU113" s="797"/>
      <c r="DV113" s="843" t="s">
        <v>242</v>
      </c>
      <c r="DW113" s="844"/>
      <c r="DX113" s="844"/>
      <c r="DY113" s="844"/>
      <c r="DZ113" s="845"/>
    </row>
    <row r="114" spans="1:130" s="102" customFormat="1" ht="26.25" customHeight="1">
      <c r="A114" s="937"/>
      <c r="B114" s="938"/>
      <c r="C114" s="766" t="s">
        <v>270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71364</v>
      </c>
      <c r="AB114" s="796"/>
      <c r="AC114" s="796"/>
      <c r="AD114" s="796"/>
      <c r="AE114" s="797"/>
      <c r="AF114" s="798">
        <v>63956</v>
      </c>
      <c r="AG114" s="796"/>
      <c r="AH114" s="796"/>
      <c r="AI114" s="796"/>
      <c r="AJ114" s="797"/>
      <c r="AK114" s="798">
        <v>52068</v>
      </c>
      <c r="AL114" s="796"/>
      <c r="AM114" s="796"/>
      <c r="AN114" s="796"/>
      <c r="AO114" s="797"/>
      <c r="AP114" s="843">
        <v>0.4</v>
      </c>
      <c r="AQ114" s="844"/>
      <c r="AR114" s="844"/>
      <c r="AS114" s="844"/>
      <c r="AT114" s="845"/>
      <c r="AU114" s="955"/>
      <c r="AV114" s="956"/>
      <c r="AW114" s="956"/>
      <c r="AX114" s="956"/>
      <c r="AY114" s="956"/>
      <c r="AZ114" s="831" t="s">
        <v>271</v>
      </c>
      <c r="BA114" s="766"/>
      <c r="BB114" s="766"/>
      <c r="BC114" s="766"/>
      <c r="BD114" s="766"/>
      <c r="BE114" s="766"/>
      <c r="BF114" s="766"/>
      <c r="BG114" s="766"/>
      <c r="BH114" s="766"/>
      <c r="BI114" s="766"/>
      <c r="BJ114" s="766"/>
      <c r="BK114" s="766"/>
      <c r="BL114" s="766"/>
      <c r="BM114" s="766"/>
      <c r="BN114" s="766"/>
      <c r="BO114" s="766"/>
      <c r="BP114" s="767"/>
      <c r="BQ114" s="832">
        <v>3190112</v>
      </c>
      <c r="BR114" s="833"/>
      <c r="BS114" s="833"/>
      <c r="BT114" s="833"/>
      <c r="BU114" s="833"/>
      <c r="BV114" s="833">
        <v>3121933</v>
      </c>
      <c r="BW114" s="833"/>
      <c r="BX114" s="833"/>
      <c r="BY114" s="833"/>
      <c r="BZ114" s="833"/>
      <c r="CA114" s="833">
        <v>3119197</v>
      </c>
      <c r="CB114" s="833"/>
      <c r="CC114" s="833"/>
      <c r="CD114" s="833"/>
      <c r="CE114" s="833"/>
      <c r="CF114" s="894">
        <v>24.7</v>
      </c>
      <c r="CG114" s="895"/>
      <c r="CH114" s="895"/>
      <c r="CI114" s="895"/>
      <c r="CJ114" s="895"/>
      <c r="CK114" s="950"/>
      <c r="CL114" s="837"/>
      <c r="CM114" s="840" t="s">
        <v>272</v>
      </c>
      <c r="CN114" s="841"/>
      <c r="CO114" s="841"/>
      <c r="CP114" s="841"/>
      <c r="CQ114" s="841"/>
      <c r="CR114" s="841"/>
      <c r="CS114" s="841"/>
      <c r="CT114" s="841"/>
      <c r="CU114" s="841"/>
      <c r="CV114" s="841"/>
      <c r="CW114" s="841"/>
      <c r="CX114" s="841"/>
      <c r="CY114" s="841"/>
      <c r="CZ114" s="841"/>
      <c r="DA114" s="841"/>
      <c r="DB114" s="841"/>
      <c r="DC114" s="841"/>
      <c r="DD114" s="841"/>
      <c r="DE114" s="841"/>
      <c r="DF114" s="842"/>
      <c r="DG114" s="795" t="s">
        <v>242</v>
      </c>
      <c r="DH114" s="796"/>
      <c r="DI114" s="796"/>
      <c r="DJ114" s="796"/>
      <c r="DK114" s="797"/>
      <c r="DL114" s="798" t="s">
        <v>242</v>
      </c>
      <c r="DM114" s="796"/>
      <c r="DN114" s="796"/>
      <c r="DO114" s="796"/>
      <c r="DP114" s="797"/>
      <c r="DQ114" s="798" t="s">
        <v>440</v>
      </c>
      <c r="DR114" s="796"/>
      <c r="DS114" s="796"/>
      <c r="DT114" s="796"/>
      <c r="DU114" s="797"/>
      <c r="DV114" s="843" t="s">
        <v>242</v>
      </c>
      <c r="DW114" s="844"/>
      <c r="DX114" s="844"/>
      <c r="DY114" s="844"/>
      <c r="DZ114" s="845"/>
    </row>
    <row r="115" spans="1:130" s="102" customFormat="1" ht="26.25" customHeight="1">
      <c r="A115" s="937"/>
      <c r="B115" s="938"/>
      <c r="C115" s="766" t="s">
        <v>273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41">
        <v>34841</v>
      </c>
      <c r="AB115" s="942"/>
      <c r="AC115" s="942"/>
      <c r="AD115" s="942"/>
      <c r="AE115" s="943"/>
      <c r="AF115" s="944">
        <v>36530</v>
      </c>
      <c r="AG115" s="942"/>
      <c r="AH115" s="942"/>
      <c r="AI115" s="942"/>
      <c r="AJ115" s="943"/>
      <c r="AK115" s="944">
        <v>34865</v>
      </c>
      <c r="AL115" s="942"/>
      <c r="AM115" s="942"/>
      <c r="AN115" s="942"/>
      <c r="AO115" s="943"/>
      <c r="AP115" s="945">
        <v>0.3</v>
      </c>
      <c r="AQ115" s="946"/>
      <c r="AR115" s="946"/>
      <c r="AS115" s="946"/>
      <c r="AT115" s="947"/>
      <c r="AU115" s="955"/>
      <c r="AV115" s="956"/>
      <c r="AW115" s="956"/>
      <c r="AX115" s="956"/>
      <c r="AY115" s="956"/>
      <c r="AZ115" s="831" t="s">
        <v>274</v>
      </c>
      <c r="BA115" s="766"/>
      <c r="BB115" s="766"/>
      <c r="BC115" s="766"/>
      <c r="BD115" s="766"/>
      <c r="BE115" s="766"/>
      <c r="BF115" s="766"/>
      <c r="BG115" s="766"/>
      <c r="BH115" s="766"/>
      <c r="BI115" s="766"/>
      <c r="BJ115" s="766"/>
      <c r="BK115" s="766"/>
      <c r="BL115" s="766"/>
      <c r="BM115" s="766"/>
      <c r="BN115" s="766"/>
      <c r="BO115" s="766"/>
      <c r="BP115" s="767"/>
      <c r="BQ115" s="832" t="s">
        <v>440</v>
      </c>
      <c r="BR115" s="833"/>
      <c r="BS115" s="833"/>
      <c r="BT115" s="833"/>
      <c r="BU115" s="833"/>
      <c r="BV115" s="833" t="s">
        <v>242</v>
      </c>
      <c r="BW115" s="833"/>
      <c r="BX115" s="833"/>
      <c r="BY115" s="833"/>
      <c r="BZ115" s="833"/>
      <c r="CA115" s="833" t="s">
        <v>501</v>
      </c>
      <c r="CB115" s="833"/>
      <c r="CC115" s="833"/>
      <c r="CD115" s="833"/>
      <c r="CE115" s="833"/>
      <c r="CF115" s="894" t="s">
        <v>242</v>
      </c>
      <c r="CG115" s="895"/>
      <c r="CH115" s="895"/>
      <c r="CI115" s="895"/>
      <c r="CJ115" s="895"/>
      <c r="CK115" s="950"/>
      <c r="CL115" s="837"/>
      <c r="CM115" s="831" t="s">
        <v>275</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v>364844</v>
      </c>
      <c r="DH115" s="796"/>
      <c r="DI115" s="796"/>
      <c r="DJ115" s="796"/>
      <c r="DK115" s="797"/>
      <c r="DL115" s="798">
        <v>340627</v>
      </c>
      <c r="DM115" s="796"/>
      <c r="DN115" s="796"/>
      <c r="DO115" s="796"/>
      <c r="DP115" s="797"/>
      <c r="DQ115" s="798">
        <v>313521</v>
      </c>
      <c r="DR115" s="796"/>
      <c r="DS115" s="796"/>
      <c r="DT115" s="796"/>
      <c r="DU115" s="797"/>
      <c r="DV115" s="843">
        <v>2.5</v>
      </c>
      <c r="DW115" s="844"/>
      <c r="DX115" s="844"/>
      <c r="DY115" s="844"/>
      <c r="DZ115" s="845"/>
    </row>
    <row r="116" spans="1:130" s="102" customFormat="1" ht="26.25" customHeight="1">
      <c r="A116" s="939"/>
      <c r="B116" s="940"/>
      <c r="C116" s="899" t="s">
        <v>276</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795" t="s">
        <v>242</v>
      </c>
      <c r="AB116" s="796"/>
      <c r="AC116" s="796"/>
      <c r="AD116" s="796"/>
      <c r="AE116" s="797"/>
      <c r="AF116" s="798" t="s">
        <v>242</v>
      </c>
      <c r="AG116" s="796"/>
      <c r="AH116" s="796"/>
      <c r="AI116" s="796"/>
      <c r="AJ116" s="797"/>
      <c r="AK116" s="798" t="s">
        <v>242</v>
      </c>
      <c r="AL116" s="796"/>
      <c r="AM116" s="796"/>
      <c r="AN116" s="796"/>
      <c r="AO116" s="797"/>
      <c r="AP116" s="843" t="s">
        <v>242</v>
      </c>
      <c r="AQ116" s="844"/>
      <c r="AR116" s="844"/>
      <c r="AS116" s="844"/>
      <c r="AT116" s="845"/>
      <c r="AU116" s="955"/>
      <c r="AV116" s="956"/>
      <c r="AW116" s="956"/>
      <c r="AX116" s="956"/>
      <c r="AY116" s="956"/>
      <c r="AZ116" s="882" t="s">
        <v>539</v>
      </c>
      <c r="BA116" s="883"/>
      <c r="BB116" s="883"/>
      <c r="BC116" s="883"/>
      <c r="BD116" s="883"/>
      <c r="BE116" s="883"/>
      <c r="BF116" s="883"/>
      <c r="BG116" s="883"/>
      <c r="BH116" s="883"/>
      <c r="BI116" s="883"/>
      <c r="BJ116" s="883"/>
      <c r="BK116" s="883"/>
      <c r="BL116" s="883"/>
      <c r="BM116" s="883"/>
      <c r="BN116" s="883"/>
      <c r="BO116" s="883"/>
      <c r="BP116" s="884"/>
      <c r="BQ116" s="832" t="s">
        <v>242</v>
      </c>
      <c r="BR116" s="833"/>
      <c r="BS116" s="833"/>
      <c r="BT116" s="833"/>
      <c r="BU116" s="833"/>
      <c r="BV116" s="833" t="s">
        <v>242</v>
      </c>
      <c r="BW116" s="833"/>
      <c r="BX116" s="833"/>
      <c r="BY116" s="833"/>
      <c r="BZ116" s="833"/>
      <c r="CA116" s="833" t="s">
        <v>242</v>
      </c>
      <c r="CB116" s="833"/>
      <c r="CC116" s="833"/>
      <c r="CD116" s="833"/>
      <c r="CE116" s="833"/>
      <c r="CF116" s="894" t="s">
        <v>242</v>
      </c>
      <c r="CG116" s="895"/>
      <c r="CH116" s="895"/>
      <c r="CI116" s="895"/>
      <c r="CJ116" s="895"/>
      <c r="CK116" s="950"/>
      <c r="CL116" s="837"/>
      <c r="CM116" s="840" t="s">
        <v>277</v>
      </c>
      <c r="CN116" s="841"/>
      <c r="CO116" s="841"/>
      <c r="CP116" s="841"/>
      <c r="CQ116" s="841"/>
      <c r="CR116" s="841"/>
      <c r="CS116" s="841"/>
      <c r="CT116" s="841"/>
      <c r="CU116" s="841"/>
      <c r="CV116" s="841"/>
      <c r="CW116" s="841"/>
      <c r="CX116" s="841"/>
      <c r="CY116" s="841"/>
      <c r="CZ116" s="841"/>
      <c r="DA116" s="841"/>
      <c r="DB116" s="841"/>
      <c r="DC116" s="841"/>
      <c r="DD116" s="841"/>
      <c r="DE116" s="841"/>
      <c r="DF116" s="842"/>
      <c r="DG116" s="795">
        <v>152848</v>
      </c>
      <c r="DH116" s="796"/>
      <c r="DI116" s="796"/>
      <c r="DJ116" s="796"/>
      <c r="DK116" s="797"/>
      <c r="DL116" s="798">
        <v>143295</v>
      </c>
      <c r="DM116" s="796"/>
      <c r="DN116" s="796"/>
      <c r="DO116" s="796"/>
      <c r="DP116" s="797"/>
      <c r="DQ116" s="798">
        <v>134372</v>
      </c>
      <c r="DR116" s="796"/>
      <c r="DS116" s="796"/>
      <c r="DT116" s="796"/>
      <c r="DU116" s="797"/>
      <c r="DV116" s="843">
        <v>1.1000000000000001</v>
      </c>
      <c r="DW116" s="844"/>
      <c r="DX116" s="844"/>
      <c r="DY116" s="844"/>
      <c r="DZ116" s="845"/>
    </row>
    <row r="117" spans="1:130" s="102" customFormat="1" ht="26.25" customHeight="1">
      <c r="A117" s="920" t="s">
        <v>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96" t="s">
        <v>540</v>
      </c>
      <c r="Z117" s="922"/>
      <c r="AA117" s="927">
        <v>1456080</v>
      </c>
      <c r="AB117" s="928"/>
      <c r="AC117" s="928"/>
      <c r="AD117" s="928"/>
      <c r="AE117" s="929"/>
      <c r="AF117" s="930">
        <v>1461944</v>
      </c>
      <c r="AG117" s="928"/>
      <c r="AH117" s="928"/>
      <c r="AI117" s="928"/>
      <c r="AJ117" s="929"/>
      <c r="AK117" s="930">
        <v>1419955</v>
      </c>
      <c r="AL117" s="928"/>
      <c r="AM117" s="928"/>
      <c r="AN117" s="928"/>
      <c r="AO117" s="929"/>
      <c r="AP117" s="931"/>
      <c r="AQ117" s="932"/>
      <c r="AR117" s="932"/>
      <c r="AS117" s="932"/>
      <c r="AT117" s="933"/>
      <c r="AU117" s="955"/>
      <c r="AV117" s="956"/>
      <c r="AW117" s="956"/>
      <c r="AX117" s="956"/>
      <c r="AY117" s="956"/>
      <c r="AZ117" s="882" t="s">
        <v>541</v>
      </c>
      <c r="BA117" s="883"/>
      <c r="BB117" s="883"/>
      <c r="BC117" s="883"/>
      <c r="BD117" s="883"/>
      <c r="BE117" s="883"/>
      <c r="BF117" s="883"/>
      <c r="BG117" s="883"/>
      <c r="BH117" s="883"/>
      <c r="BI117" s="883"/>
      <c r="BJ117" s="883"/>
      <c r="BK117" s="883"/>
      <c r="BL117" s="883"/>
      <c r="BM117" s="883"/>
      <c r="BN117" s="883"/>
      <c r="BO117" s="883"/>
      <c r="BP117" s="884"/>
      <c r="BQ117" s="832" t="s">
        <v>440</v>
      </c>
      <c r="BR117" s="833"/>
      <c r="BS117" s="833"/>
      <c r="BT117" s="833"/>
      <c r="BU117" s="833"/>
      <c r="BV117" s="833" t="s">
        <v>242</v>
      </c>
      <c r="BW117" s="833"/>
      <c r="BX117" s="833"/>
      <c r="BY117" s="833"/>
      <c r="BZ117" s="833"/>
      <c r="CA117" s="833" t="s">
        <v>242</v>
      </c>
      <c r="CB117" s="833"/>
      <c r="CC117" s="833"/>
      <c r="CD117" s="833"/>
      <c r="CE117" s="833"/>
      <c r="CF117" s="894" t="s">
        <v>242</v>
      </c>
      <c r="CG117" s="895"/>
      <c r="CH117" s="895"/>
      <c r="CI117" s="895"/>
      <c r="CJ117" s="895"/>
      <c r="CK117" s="950"/>
      <c r="CL117" s="837"/>
      <c r="CM117" s="840" t="s">
        <v>278</v>
      </c>
      <c r="CN117" s="841"/>
      <c r="CO117" s="841"/>
      <c r="CP117" s="841"/>
      <c r="CQ117" s="841"/>
      <c r="CR117" s="841"/>
      <c r="CS117" s="841"/>
      <c r="CT117" s="841"/>
      <c r="CU117" s="841"/>
      <c r="CV117" s="841"/>
      <c r="CW117" s="841"/>
      <c r="CX117" s="841"/>
      <c r="CY117" s="841"/>
      <c r="CZ117" s="841"/>
      <c r="DA117" s="841"/>
      <c r="DB117" s="841"/>
      <c r="DC117" s="841"/>
      <c r="DD117" s="841"/>
      <c r="DE117" s="841"/>
      <c r="DF117" s="842"/>
      <c r="DG117" s="795" t="s">
        <v>242</v>
      </c>
      <c r="DH117" s="796"/>
      <c r="DI117" s="796"/>
      <c r="DJ117" s="796"/>
      <c r="DK117" s="797"/>
      <c r="DL117" s="798" t="s">
        <v>440</v>
      </c>
      <c r="DM117" s="796"/>
      <c r="DN117" s="796"/>
      <c r="DO117" s="796"/>
      <c r="DP117" s="797"/>
      <c r="DQ117" s="798" t="s">
        <v>440</v>
      </c>
      <c r="DR117" s="796"/>
      <c r="DS117" s="796"/>
      <c r="DT117" s="796"/>
      <c r="DU117" s="797"/>
      <c r="DV117" s="843" t="s">
        <v>440</v>
      </c>
      <c r="DW117" s="844"/>
      <c r="DX117" s="844"/>
      <c r="DY117" s="844"/>
      <c r="DZ117" s="845"/>
    </row>
    <row r="118" spans="1:130" s="102" customFormat="1" ht="26.25" customHeight="1">
      <c r="A118" s="920" t="s">
        <v>255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253</v>
      </c>
      <c r="AB118" s="921"/>
      <c r="AC118" s="921"/>
      <c r="AD118" s="921"/>
      <c r="AE118" s="922"/>
      <c r="AF118" s="923" t="s">
        <v>182</v>
      </c>
      <c r="AG118" s="921"/>
      <c r="AH118" s="921"/>
      <c r="AI118" s="921"/>
      <c r="AJ118" s="922"/>
      <c r="AK118" s="923" t="s">
        <v>181</v>
      </c>
      <c r="AL118" s="921"/>
      <c r="AM118" s="921"/>
      <c r="AN118" s="921"/>
      <c r="AO118" s="922"/>
      <c r="AP118" s="924" t="s">
        <v>254</v>
      </c>
      <c r="AQ118" s="925"/>
      <c r="AR118" s="925"/>
      <c r="AS118" s="925"/>
      <c r="AT118" s="926"/>
      <c r="AU118" s="955"/>
      <c r="AV118" s="956"/>
      <c r="AW118" s="956"/>
      <c r="AX118" s="956"/>
      <c r="AY118" s="956"/>
      <c r="AZ118" s="898" t="s">
        <v>279</v>
      </c>
      <c r="BA118" s="899"/>
      <c r="BB118" s="899"/>
      <c r="BC118" s="899"/>
      <c r="BD118" s="899"/>
      <c r="BE118" s="899"/>
      <c r="BF118" s="899"/>
      <c r="BG118" s="899"/>
      <c r="BH118" s="899"/>
      <c r="BI118" s="899"/>
      <c r="BJ118" s="899"/>
      <c r="BK118" s="899"/>
      <c r="BL118" s="899"/>
      <c r="BM118" s="899"/>
      <c r="BN118" s="899"/>
      <c r="BO118" s="899"/>
      <c r="BP118" s="900"/>
      <c r="BQ118" s="901" t="s">
        <v>242</v>
      </c>
      <c r="BR118" s="864"/>
      <c r="BS118" s="864"/>
      <c r="BT118" s="864"/>
      <c r="BU118" s="864"/>
      <c r="BV118" s="864" t="s">
        <v>440</v>
      </c>
      <c r="BW118" s="864"/>
      <c r="BX118" s="864"/>
      <c r="BY118" s="864"/>
      <c r="BZ118" s="864"/>
      <c r="CA118" s="864" t="s">
        <v>242</v>
      </c>
      <c r="CB118" s="864"/>
      <c r="CC118" s="864"/>
      <c r="CD118" s="864"/>
      <c r="CE118" s="864"/>
      <c r="CF118" s="894" t="s">
        <v>242</v>
      </c>
      <c r="CG118" s="895"/>
      <c r="CH118" s="895"/>
      <c r="CI118" s="895"/>
      <c r="CJ118" s="895"/>
      <c r="CK118" s="950"/>
      <c r="CL118" s="837"/>
      <c r="CM118" s="840" t="s">
        <v>280</v>
      </c>
      <c r="CN118" s="841"/>
      <c r="CO118" s="841"/>
      <c r="CP118" s="841"/>
      <c r="CQ118" s="841"/>
      <c r="CR118" s="841"/>
      <c r="CS118" s="841"/>
      <c r="CT118" s="841"/>
      <c r="CU118" s="841"/>
      <c r="CV118" s="841"/>
      <c r="CW118" s="841"/>
      <c r="CX118" s="841"/>
      <c r="CY118" s="841"/>
      <c r="CZ118" s="841"/>
      <c r="DA118" s="841"/>
      <c r="DB118" s="841"/>
      <c r="DC118" s="841"/>
      <c r="DD118" s="841"/>
      <c r="DE118" s="841"/>
      <c r="DF118" s="842"/>
      <c r="DG118" s="795" t="s">
        <v>242</v>
      </c>
      <c r="DH118" s="796"/>
      <c r="DI118" s="796"/>
      <c r="DJ118" s="796"/>
      <c r="DK118" s="797"/>
      <c r="DL118" s="798" t="s">
        <v>242</v>
      </c>
      <c r="DM118" s="796"/>
      <c r="DN118" s="796"/>
      <c r="DO118" s="796"/>
      <c r="DP118" s="797"/>
      <c r="DQ118" s="798" t="s">
        <v>242</v>
      </c>
      <c r="DR118" s="796"/>
      <c r="DS118" s="796"/>
      <c r="DT118" s="796"/>
      <c r="DU118" s="797"/>
      <c r="DV118" s="843" t="s">
        <v>242</v>
      </c>
      <c r="DW118" s="844"/>
      <c r="DX118" s="844"/>
      <c r="DY118" s="844"/>
      <c r="DZ118" s="845"/>
    </row>
    <row r="119" spans="1:130" s="102" customFormat="1" ht="26.25" customHeight="1">
      <c r="A119" s="834" t="s">
        <v>259</v>
      </c>
      <c r="B119" s="835"/>
      <c r="C119" s="910" t="s">
        <v>260</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242</v>
      </c>
      <c r="AB119" s="914"/>
      <c r="AC119" s="914"/>
      <c r="AD119" s="914"/>
      <c r="AE119" s="915"/>
      <c r="AF119" s="916" t="s">
        <v>242</v>
      </c>
      <c r="AG119" s="914"/>
      <c r="AH119" s="914"/>
      <c r="AI119" s="914"/>
      <c r="AJ119" s="915"/>
      <c r="AK119" s="916" t="s">
        <v>242</v>
      </c>
      <c r="AL119" s="914"/>
      <c r="AM119" s="914"/>
      <c r="AN119" s="914"/>
      <c r="AO119" s="915"/>
      <c r="AP119" s="917" t="s">
        <v>440</v>
      </c>
      <c r="AQ119" s="918"/>
      <c r="AR119" s="918"/>
      <c r="AS119" s="918"/>
      <c r="AT119" s="919"/>
      <c r="AU119" s="957"/>
      <c r="AV119" s="958"/>
      <c r="AW119" s="958"/>
      <c r="AX119" s="958"/>
      <c r="AY119" s="958"/>
      <c r="AZ119" s="133" t="s">
        <v>89</v>
      </c>
      <c r="BA119" s="133"/>
      <c r="BB119" s="133"/>
      <c r="BC119" s="133"/>
      <c r="BD119" s="133"/>
      <c r="BE119" s="133"/>
      <c r="BF119" s="133"/>
      <c r="BG119" s="133"/>
      <c r="BH119" s="133"/>
      <c r="BI119" s="133"/>
      <c r="BJ119" s="133"/>
      <c r="BK119" s="133"/>
      <c r="BL119" s="133"/>
      <c r="BM119" s="133"/>
      <c r="BN119" s="133"/>
      <c r="BO119" s="896" t="s">
        <v>542</v>
      </c>
      <c r="BP119" s="897"/>
      <c r="BQ119" s="901">
        <v>19954884</v>
      </c>
      <c r="BR119" s="864"/>
      <c r="BS119" s="864"/>
      <c r="BT119" s="864"/>
      <c r="BU119" s="864"/>
      <c r="BV119" s="864">
        <v>19633397</v>
      </c>
      <c r="BW119" s="864"/>
      <c r="BX119" s="864"/>
      <c r="BY119" s="864"/>
      <c r="BZ119" s="864"/>
      <c r="CA119" s="864">
        <v>20048500</v>
      </c>
      <c r="CB119" s="864"/>
      <c r="CC119" s="864"/>
      <c r="CD119" s="864"/>
      <c r="CE119" s="864"/>
      <c r="CF119" s="762"/>
      <c r="CG119" s="763"/>
      <c r="CH119" s="763"/>
      <c r="CI119" s="763"/>
      <c r="CJ119" s="853"/>
      <c r="CK119" s="951"/>
      <c r="CL119" s="839"/>
      <c r="CM119" s="857" t="s">
        <v>281</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78">
        <v>150550</v>
      </c>
      <c r="DH119" s="779"/>
      <c r="DI119" s="779"/>
      <c r="DJ119" s="779"/>
      <c r="DK119" s="780"/>
      <c r="DL119" s="781">
        <v>125259</v>
      </c>
      <c r="DM119" s="779"/>
      <c r="DN119" s="779"/>
      <c r="DO119" s="779"/>
      <c r="DP119" s="780"/>
      <c r="DQ119" s="781">
        <v>99995</v>
      </c>
      <c r="DR119" s="779"/>
      <c r="DS119" s="779"/>
      <c r="DT119" s="779"/>
      <c r="DU119" s="780"/>
      <c r="DV119" s="867">
        <v>0.8</v>
      </c>
      <c r="DW119" s="868"/>
      <c r="DX119" s="868"/>
      <c r="DY119" s="868"/>
      <c r="DZ119" s="869"/>
    </row>
    <row r="120" spans="1:130" s="102" customFormat="1" ht="26.25" customHeight="1">
      <c r="A120" s="836"/>
      <c r="B120" s="837"/>
      <c r="C120" s="840" t="s">
        <v>263</v>
      </c>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2"/>
      <c r="AA120" s="795" t="s">
        <v>501</v>
      </c>
      <c r="AB120" s="796"/>
      <c r="AC120" s="796"/>
      <c r="AD120" s="796"/>
      <c r="AE120" s="797"/>
      <c r="AF120" s="798" t="s">
        <v>242</v>
      </c>
      <c r="AG120" s="796"/>
      <c r="AH120" s="796"/>
      <c r="AI120" s="796"/>
      <c r="AJ120" s="797"/>
      <c r="AK120" s="798" t="s">
        <v>242</v>
      </c>
      <c r="AL120" s="796"/>
      <c r="AM120" s="796"/>
      <c r="AN120" s="796"/>
      <c r="AO120" s="797"/>
      <c r="AP120" s="843" t="s">
        <v>440</v>
      </c>
      <c r="AQ120" s="844"/>
      <c r="AR120" s="844"/>
      <c r="AS120" s="844"/>
      <c r="AT120" s="845"/>
      <c r="AU120" s="902" t="s">
        <v>282</v>
      </c>
      <c r="AV120" s="903"/>
      <c r="AW120" s="903"/>
      <c r="AX120" s="903"/>
      <c r="AY120" s="904"/>
      <c r="AZ120" s="879" t="s">
        <v>283</v>
      </c>
      <c r="BA120" s="824"/>
      <c r="BB120" s="824"/>
      <c r="BC120" s="824"/>
      <c r="BD120" s="824"/>
      <c r="BE120" s="824"/>
      <c r="BF120" s="824"/>
      <c r="BG120" s="824"/>
      <c r="BH120" s="824"/>
      <c r="BI120" s="824"/>
      <c r="BJ120" s="824"/>
      <c r="BK120" s="824"/>
      <c r="BL120" s="824"/>
      <c r="BM120" s="824"/>
      <c r="BN120" s="824"/>
      <c r="BO120" s="824"/>
      <c r="BP120" s="825"/>
      <c r="BQ120" s="880">
        <v>4629350</v>
      </c>
      <c r="BR120" s="861"/>
      <c r="BS120" s="861"/>
      <c r="BT120" s="861"/>
      <c r="BU120" s="861"/>
      <c r="BV120" s="861">
        <v>4442744</v>
      </c>
      <c r="BW120" s="861"/>
      <c r="BX120" s="861"/>
      <c r="BY120" s="861"/>
      <c r="BZ120" s="861"/>
      <c r="CA120" s="861">
        <v>4742784</v>
      </c>
      <c r="CB120" s="861"/>
      <c r="CC120" s="861"/>
      <c r="CD120" s="861"/>
      <c r="CE120" s="861"/>
      <c r="CF120" s="885">
        <v>37.5</v>
      </c>
      <c r="CG120" s="886"/>
      <c r="CH120" s="886"/>
      <c r="CI120" s="886"/>
      <c r="CJ120" s="886"/>
      <c r="CK120" s="887" t="s">
        <v>284</v>
      </c>
      <c r="CL120" s="871"/>
      <c r="CM120" s="871"/>
      <c r="CN120" s="871"/>
      <c r="CO120" s="872"/>
      <c r="CP120" s="891" t="s">
        <v>543</v>
      </c>
      <c r="CQ120" s="892"/>
      <c r="CR120" s="892"/>
      <c r="CS120" s="892"/>
      <c r="CT120" s="892"/>
      <c r="CU120" s="892"/>
      <c r="CV120" s="892"/>
      <c r="CW120" s="892"/>
      <c r="CX120" s="892"/>
      <c r="CY120" s="892"/>
      <c r="CZ120" s="892"/>
      <c r="DA120" s="892"/>
      <c r="DB120" s="892"/>
      <c r="DC120" s="892"/>
      <c r="DD120" s="892"/>
      <c r="DE120" s="892"/>
      <c r="DF120" s="893"/>
      <c r="DG120" s="880">
        <v>1116986</v>
      </c>
      <c r="DH120" s="861"/>
      <c r="DI120" s="861"/>
      <c r="DJ120" s="861"/>
      <c r="DK120" s="861"/>
      <c r="DL120" s="861">
        <v>1167300</v>
      </c>
      <c r="DM120" s="861"/>
      <c r="DN120" s="861"/>
      <c r="DO120" s="861"/>
      <c r="DP120" s="861"/>
      <c r="DQ120" s="861">
        <v>1331816</v>
      </c>
      <c r="DR120" s="861"/>
      <c r="DS120" s="861"/>
      <c r="DT120" s="861"/>
      <c r="DU120" s="861"/>
      <c r="DV120" s="862">
        <v>10.5</v>
      </c>
      <c r="DW120" s="862"/>
      <c r="DX120" s="862"/>
      <c r="DY120" s="862"/>
      <c r="DZ120" s="863"/>
    </row>
    <row r="121" spans="1:130" s="102" customFormat="1" ht="26.25" customHeight="1">
      <c r="A121" s="836"/>
      <c r="B121" s="837"/>
      <c r="C121" s="882" t="s">
        <v>285</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242</v>
      </c>
      <c r="AB121" s="796"/>
      <c r="AC121" s="796"/>
      <c r="AD121" s="796"/>
      <c r="AE121" s="797"/>
      <c r="AF121" s="798" t="s">
        <v>242</v>
      </c>
      <c r="AG121" s="796"/>
      <c r="AH121" s="796"/>
      <c r="AI121" s="796"/>
      <c r="AJ121" s="797"/>
      <c r="AK121" s="798" t="s">
        <v>242</v>
      </c>
      <c r="AL121" s="796"/>
      <c r="AM121" s="796"/>
      <c r="AN121" s="796"/>
      <c r="AO121" s="797"/>
      <c r="AP121" s="843" t="s">
        <v>440</v>
      </c>
      <c r="AQ121" s="844"/>
      <c r="AR121" s="844"/>
      <c r="AS121" s="844"/>
      <c r="AT121" s="845"/>
      <c r="AU121" s="905"/>
      <c r="AV121" s="906"/>
      <c r="AW121" s="906"/>
      <c r="AX121" s="906"/>
      <c r="AY121" s="907"/>
      <c r="AZ121" s="831" t="s">
        <v>286</v>
      </c>
      <c r="BA121" s="766"/>
      <c r="BB121" s="766"/>
      <c r="BC121" s="766"/>
      <c r="BD121" s="766"/>
      <c r="BE121" s="766"/>
      <c r="BF121" s="766"/>
      <c r="BG121" s="766"/>
      <c r="BH121" s="766"/>
      <c r="BI121" s="766"/>
      <c r="BJ121" s="766"/>
      <c r="BK121" s="766"/>
      <c r="BL121" s="766"/>
      <c r="BM121" s="766"/>
      <c r="BN121" s="766"/>
      <c r="BO121" s="766"/>
      <c r="BP121" s="767"/>
      <c r="BQ121" s="832">
        <v>2332870</v>
      </c>
      <c r="BR121" s="833"/>
      <c r="BS121" s="833"/>
      <c r="BT121" s="833"/>
      <c r="BU121" s="833"/>
      <c r="BV121" s="833">
        <v>2067769</v>
      </c>
      <c r="BW121" s="833"/>
      <c r="BX121" s="833"/>
      <c r="BY121" s="833"/>
      <c r="BZ121" s="833"/>
      <c r="CA121" s="833">
        <v>2305279</v>
      </c>
      <c r="CB121" s="833"/>
      <c r="CC121" s="833"/>
      <c r="CD121" s="833"/>
      <c r="CE121" s="833"/>
      <c r="CF121" s="894">
        <v>18.2</v>
      </c>
      <c r="CG121" s="895"/>
      <c r="CH121" s="895"/>
      <c r="CI121" s="895"/>
      <c r="CJ121" s="895"/>
      <c r="CK121" s="888"/>
      <c r="CL121" s="874"/>
      <c r="CM121" s="874"/>
      <c r="CN121" s="874"/>
      <c r="CO121" s="875"/>
      <c r="CP121" s="854" t="s">
        <v>544</v>
      </c>
      <c r="CQ121" s="855"/>
      <c r="CR121" s="855"/>
      <c r="CS121" s="855"/>
      <c r="CT121" s="855"/>
      <c r="CU121" s="855"/>
      <c r="CV121" s="855"/>
      <c r="CW121" s="855"/>
      <c r="CX121" s="855"/>
      <c r="CY121" s="855"/>
      <c r="CZ121" s="855"/>
      <c r="DA121" s="855"/>
      <c r="DB121" s="855"/>
      <c r="DC121" s="855"/>
      <c r="DD121" s="855"/>
      <c r="DE121" s="855"/>
      <c r="DF121" s="856"/>
      <c r="DG121" s="832">
        <v>296351</v>
      </c>
      <c r="DH121" s="833"/>
      <c r="DI121" s="833"/>
      <c r="DJ121" s="833"/>
      <c r="DK121" s="833"/>
      <c r="DL121" s="833">
        <v>177819</v>
      </c>
      <c r="DM121" s="833"/>
      <c r="DN121" s="833"/>
      <c r="DO121" s="833"/>
      <c r="DP121" s="833"/>
      <c r="DQ121" s="833">
        <v>121595</v>
      </c>
      <c r="DR121" s="833"/>
      <c r="DS121" s="833"/>
      <c r="DT121" s="833"/>
      <c r="DU121" s="833"/>
      <c r="DV121" s="810">
        <v>1</v>
      </c>
      <c r="DW121" s="810"/>
      <c r="DX121" s="810"/>
      <c r="DY121" s="810"/>
      <c r="DZ121" s="811"/>
    </row>
    <row r="122" spans="1:130" s="102" customFormat="1" ht="26.25" customHeight="1">
      <c r="A122" s="836"/>
      <c r="B122" s="837"/>
      <c r="C122" s="840" t="s">
        <v>272</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2"/>
      <c r="AA122" s="795" t="s">
        <v>242</v>
      </c>
      <c r="AB122" s="796"/>
      <c r="AC122" s="796"/>
      <c r="AD122" s="796"/>
      <c r="AE122" s="797"/>
      <c r="AF122" s="798" t="s">
        <v>242</v>
      </c>
      <c r="AG122" s="796"/>
      <c r="AH122" s="796"/>
      <c r="AI122" s="796"/>
      <c r="AJ122" s="797"/>
      <c r="AK122" s="798" t="s">
        <v>242</v>
      </c>
      <c r="AL122" s="796"/>
      <c r="AM122" s="796"/>
      <c r="AN122" s="796"/>
      <c r="AO122" s="797"/>
      <c r="AP122" s="843" t="s">
        <v>242</v>
      </c>
      <c r="AQ122" s="844"/>
      <c r="AR122" s="844"/>
      <c r="AS122" s="844"/>
      <c r="AT122" s="845"/>
      <c r="AU122" s="905"/>
      <c r="AV122" s="906"/>
      <c r="AW122" s="906"/>
      <c r="AX122" s="906"/>
      <c r="AY122" s="907"/>
      <c r="AZ122" s="898" t="s">
        <v>287</v>
      </c>
      <c r="BA122" s="899"/>
      <c r="BB122" s="899"/>
      <c r="BC122" s="899"/>
      <c r="BD122" s="899"/>
      <c r="BE122" s="899"/>
      <c r="BF122" s="899"/>
      <c r="BG122" s="899"/>
      <c r="BH122" s="899"/>
      <c r="BI122" s="899"/>
      <c r="BJ122" s="899"/>
      <c r="BK122" s="899"/>
      <c r="BL122" s="899"/>
      <c r="BM122" s="899"/>
      <c r="BN122" s="899"/>
      <c r="BO122" s="899"/>
      <c r="BP122" s="900"/>
      <c r="BQ122" s="901">
        <v>13637166</v>
      </c>
      <c r="BR122" s="864"/>
      <c r="BS122" s="864"/>
      <c r="BT122" s="864"/>
      <c r="BU122" s="864"/>
      <c r="BV122" s="864">
        <v>13516038</v>
      </c>
      <c r="BW122" s="864"/>
      <c r="BX122" s="864"/>
      <c r="BY122" s="864"/>
      <c r="BZ122" s="864"/>
      <c r="CA122" s="864">
        <v>13607607</v>
      </c>
      <c r="CB122" s="864"/>
      <c r="CC122" s="864"/>
      <c r="CD122" s="864"/>
      <c r="CE122" s="864"/>
      <c r="CF122" s="865">
        <v>107.7</v>
      </c>
      <c r="CG122" s="866"/>
      <c r="CH122" s="866"/>
      <c r="CI122" s="866"/>
      <c r="CJ122" s="866"/>
      <c r="CK122" s="888"/>
      <c r="CL122" s="874"/>
      <c r="CM122" s="874"/>
      <c r="CN122" s="874"/>
      <c r="CO122" s="875"/>
      <c r="CP122" s="854"/>
      <c r="CQ122" s="855"/>
      <c r="CR122" s="855"/>
      <c r="CS122" s="855"/>
      <c r="CT122" s="855"/>
      <c r="CU122" s="855"/>
      <c r="CV122" s="855"/>
      <c r="CW122" s="855"/>
      <c r="CX122" s="855"/>
      <c r="CY122" s="855"/>
      <c r="CZ122" s="855"/>
      <c r="DA122" s="855"/>
      <c r="DB122" s="855"/>
      <c r="DC122" s="855"/>
      <c r="DD122" s="855"/>
      <c r="DE122" s="855"/>
      <c r="DF122" s="856"/>
      <c r="DG122" s="832"/>
      <c r="DH122" s="833"/>
      <c r="DI122" s="833"/>
      <c r="DJ122" s="833"/>
      <c r="DK122" s="833"/>
      <c r="DL122" s="833"/>
      <c r="DM122" s="833"/>
      <c r="DN122" s="833"/>
      <c r="DO122" s="833"/>
      <c r="DP122" s="833"/>
      <c r="DQ122" s="833"/>
      <c r="DR122" s="833"/>
      <c r="DS122" s="833"/>
      <c r="DT122" s="833"/>
      <c r="DU122" s="833"/>
      <c r="DV122" s="810"/>
      <c r="DW122" s="810"/>
      <c r="DX122" s="810"/>
      <c r="DY122" s="810"/>
      <c r="DZ122" s="811"/>
    </row>
    <row r="123" spans="1:130" s="102" customFormat="1" ht="26.25" customHeight="1">
      <c r="A123" s="836"/>
      <c r="B123" s="837"/>
      <c r="C123" s="840" t="s">
        <v>277</v>
      </c>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2"/>
      <c r="AA123" s="795">
        <v>9553</v>
      </c>
      <c r="AB123" s="796"/>
      <c r="AC123" s="796"/>
      <c r="AD123" s="796"/>
      <c r="AE123" s="797"/>
      <c r="AF123" s="798">
        <v>9553</v>
      </c>
      <c r="AG123" s="796"/>
      <c r="AH123" s="796"/>
      <c r="AI123" s="796"/>
      <c r="AJ123" s="797"/>
      <c r="AK123" s="798">
        <v>9553</v>
      </c>
      <c r="AL123" s="796"/>
      <c r="AM123" s="796"/>
      <c r="AN123" s="796"/>
      <c r="AO123" s="797"/>
      <c r="AP123" s="843">
        <v>0.1</v>
      </c>
      <c r="AQ123" s="844"/>
      <c r="AR123" s="844"/>
      <c r="AS123" s="844"/>
      <c r="AT123" s="845"/>
      <c r="AU123" s="908"/>
      <c r="AV123" s="909"/>
      <c r="AW123" s="909"/>
      <c r="AX123" s="909"/>
      <c r="AY123" s="909"/>
      <c r="AZ123" s="133" t="s">
        <v>89</v>
      </c>
      <c r="BA123" s="133"/>
      <c r="BB123" s="133"/>
      <c r="BC123" s="133"/>
      <c r="BD123" s="133"/>
      <c r="BE123" s="133"/>
      <c r="BF123" s="133"/>
      <c r="BG123" s="133"/>
      <c r="BH123" s="133"/>
      <c r="BI123" s="133"/>
      <c r="BJ123" s="133"/>
      <c r="BK123" s="133"/>
      <c r="BL123" s="133"/>
      <c r="BM123" s="133"/>
      <c r="BN123" s="133"/>
      <c r="BO123" s="896" t="s">
        <v>545</v>
      </c>
      <c r="BP123" s="897"/>
      <c r="BQ123" s="851">
        <v>20599386</v>
      </c>
      <c r="BR123" s="852"/>
      <c r="BS123" s="852"/>
      <c r="BT123" s="852"/>
      <c r="BU123" s="852"/>
      <c r="BV123" s="852">
        <v>20026551</v>
      </c>
      <c r="BW123" s="852"/>
      <c r="BX123" s="852"/>
      <c r="BY123" s="852"/>
      <c r="BZ123" s="852"/>
      <c r="CA123" s="852">
        <v>20655670</v>
      </c>
      <c r="CB123" s="852"/>
      <c r="CC123" s="852"/>
      <c r="CD123" s="852"/>
      <c r="CE123" s="852"/>
      <c r="CF123" s="762"/>
      <c r="CG123" s="763"/>
      <c r="CH123" s="763"/>
      <c r="CI123" s="763"/>
      <c r="CJ123" s="853"/>
      <c r="CK123" s="888"/>
      <c r="CL123" s="874"/>
      <c r="CM123" s="874"/>
      <c r="CN123" s="874"/>
      <c r="CO123" s="875"/>
      <c r="CP123" s="854"/>
      <c r="CQ123" s="855"/>
      <c r="CR123" s="855"/>
      <c r="CS123" s="855"/>
      <c r="CT123" s="855"/>
      <c r="CU123" s="855"/>
      <c r="CV123" s="855"/>
      <c r="CW123" s="855"/>
      <c r="CX123" s="855"/>
      <c r="CY123" s="855"/>
      <c r="CZ123" s="855"/>
      <c r="DA123" s="855"/>
      <c r="DB123" s="855"/>
      <c r="DC123" s="855"/>
      <c r="DD123" s="855"/>
      <c r="DE123" s="855"/>
      <c r="DF123" s="856"/>
      <c r="DG123" s="795"/>
      <c r="DH123" s="796"/>
      <c r="DI123" s="796"/>
      <c r="DJ123" s="796"/>
      <c r="DK123" s="797"/>
      <c r="DL123" s="798"/>
      <c r="DM123" s="796"/>
      <c r="DN123" s="796"/>
      <c r="DO123" s="796"/>
      <c r="DP123" s="797"/>
      <c r="DQ123" s="798"/>
      <c r="DR123" s="796"/>
      <c r="DS123" s="796"/>
      <c r="DT123" s="796"/>
      <c r="DU123" s="797"/>
      <c r="DV123" s="843"/>
      <c r="DW123" s="844"/>
      <c r="DX123" s="844"/>
      <c r="DY123" s="844"/>
      <c r="DZ123" s="845"/>
    </row>
    <row r="124" spans="1:130" s="102" customFormat="1" ht="26.25" customHeight="1" thickBot="1">
      <c r="A124" s="836"/>
      <c r="B124" s="837"/>
      <c r="C124" s="840" t="s">
        <v>278</v>
      </c>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2"/>
      <c r="AA124" s="795" t="s">
        <v>242</v>
      </c>
      <c r="AB124" s="796"/>
      <c r="AC124" s="796"/>
      <c r="AD124" s="796"/>
      <c r="AE124" s="797"/>
      <c r="AF124" s="798" t="s">
        <v>242</v>
      </c>
      <c r="AG124" s="796"/>
      <c r="AH124" s="796"/>
      <c r="AI124" s="796"/>
      <c r="AJ124" s="797"/>
      <c r="AK124" s="798" t="s">
        <v>242</v>
      </c>
      <c r="AL124" s="796"/>
      <c r="AM124" s="796"/>
      <c r="AN124" s="796"/>
      <c r="AO124" s="797"/>
      <c r="AP124" s="843" t="s">
        <v>242</v>
      </c>
      <c r="AQ124" s="844"/>
      <c r="AR124" s="844"/>
      <c r="AS124" s="844"/>
      <c r="AT124" s="845"/>
      <c r="AU124" s="846" t="s">
        <v>288</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t="s">
        <v>242</v>
      </c>
      <c r="BR124" s="850"/>
      <c r="BS124" s="850"/>
      <c r="BT124" s="850"/>
      <c r="BU124" s="850"/>
      <c r="BV124" s="850" t="s">
        <v>242</v>
      </c>
      <c r="BW124" s="850"/>
      <c r="BX124" s="850"/>
      <c r="BY124" s="850"/>
      <c r="BZ124" s="850"/>
      <c r="CA124" s="850" t="s">
        <v>440</v>
      </c>
      <c r="CB124" s="850"/>
      <c r="CC124" s="850"/>
      <c r="CD124" s="850"/>
      <c r="CE124" s="850"/>
      <c r="CF124" s="740"/>
      <c r="CG124" s="741"/>
      <c r="CH124" s="741"/>
      <c r="CI124" s="741"/>
      <c r="CJ124" s="881"/>
      <c r="CK124" s="889"/>
      <c r="CL124" s="889"/>
      <c r="CM124" s="889"/>
      <c r="CN124" s="889"/>
      <c r="CO124" s="890"/>
      <c r="CP124" s="854" t="s">
        <v>546</v>
      </c>
      <c r="CQ124" s="855"/>
      <c r="CR124" s="855"/>
      <c r="CS124" s="855"/>
      <c r="CT124" s="855"/>
      <c r="CU124" s="855"/>
      <c r="CV124" s="855"/>
      <c r="CW124" s="855"/>
      <c r="CX124" s="855"/>
      <c r="CY124" s="855"/>
      <c r="CZ124" s="855"/>
      <c r="DA124" s="855"/>
      <c r="DB124" s="855"/>
      <c r="DC124" s="855"/>
      <c r="DD124" s="855"/>
      <c r="DE124" s="855"/>
      <c r="DF124" s="856"/>
      <c r="DG124" s="778" t="s">
        <v>440</v>
      </c>
      <c r="DH124" s="779"/>
      <c r="DI124" s="779"/>
      <c r="DJ124" s="779"/>
      <c r="DK124" s="780"/>
      <c r="DL124" s="781" t="s">
        <v>242</v>
      </c>
      <c r="DM124" s="779"/>
      <c r="DN124" s="779"/>
      <c r="DO124" s="779"/>
      <c r="DP124" s="780"/>
      <c r="DQ124" s="781" t="s">
        <v>242</v>
      </c>
      <c r="DR124" s="779"/>
      <c r="DS124" s="779"/>
      <c r="DT124" s="779"/>
      <c r="DU124" s="780"/>
      <c r="DV124" s="867" t="s">
        <v>242</v>
      </c>
      <c r="DW124" s="868"/>
      <c r="DX124" s="868"/>
      <c r="DY124" s="868"/>
      <c r="DZ124" s="869"/>
    </row>
    <row r="125" spans="1:130" s="102" customFormat="1" ht="26.25" customHeight="1">
      <c r="A125" s="836"/>
      <c r="B125" s="837"/>
      <c r="C125" s="840" t="s">
        <v>280</v>
      </c>
      <c r="D125" s="841"/>
      <c r="E125" s="841"/>
      <c r="F125" s="841"/>
      <c r="G125" s="841"/>
      <c r="H125" s="841"/>
      <c r="I125" s="841"/>
      <c r="J125" s="841"/>
      <c r="K125" s="841"/>
      <c r="L125" s="841"/>
      <c r="M125" s="841"/>
      <c r="N125" s="841"/>
      <c r="O125" s="841"/>
      <c r="P125" s="841"/>
      <c r="Q125" s="841"/>
      <c r="R125" s="841"/>
      <c r="S125" s="841"/>
      <c r="T125" s="841"/>
      <c r="U125" s="841"/>
      <c r="V125" s="841"/>
      <c r="W125" s="841"/>
      <c r="X125" s="841"/>
      <c r="Y125" s="841"/>
      <c r="Z125" s="842"/>
      <c r="AA125" s="795" t="s">
        <v>242</v>
      </c>
      <c r="AB125" s="796"/>
      <c r="AC125" s="796"/>
      <c r="AD125" s="796"/>
      <c r="AE125" s="797"/>
      <c r="AF125" s="798" t="s">
        <v>242</v>
      </c>
      <c r="AG125" s="796"/>
      <c r="AH125" s="796"/>
      <c r="AI125" s="796"/>
      <c r="AJ125" s="797"/>
      <c r="AK125" s="798" t="s">
        <v>242</v>
      </c>
      <c r="AL125" s="796"/>
      <c r="AM125" s="796"/>
      <c r="AN125" s="796"/>
      <c r="AO125" s="797"/>
      <c r="AP125" s="843" t="s">
        <v>242</v>
      </c>
      <c r="AQ125" s="844"/>
      <c r="AR125" s="844"/>
      <c r="AS125" s="844"/>
      <c r="AT125" s="84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289</v>
      </c>
      <c r="CL125" s="871"/>
      <c r="CM125" s="871"/>
      <c r="CN125" s="871"/>
      <c r="CO125" s="872"/>
      <c r="CP125" s="879" t="s">
        <v>290</v>
      </c>
      <c r="CQ125" s="824"/>
      <c r="CR125" s="824"/>
      <c r="CS125" s="824"/>
      <c r="CT125" s="824"/>
      <c r="CU125" s="824"/>
      <c r="CV125" s="824"/>
      <c r="CW125" s="824"/>
      <c r="CX125" s="824"/>
      <c r="CY125" s="824"/>
      <c r="CZ125" s="824"/>
      <c r="DA125" s="824"/>
      <c r="DB125" s="824"/>
      <c r="DC125" s="824"/>
      <c r="DD125" s="824"/>
      <c r="DE125" s="824"/>
      <c r="DF125" s="825"/>
      <c r="DG125" s="880" t="s">
        <v>242</v>
      </c>
      <c r="DH125" s="861"/>
      <c r="DI125" s="861"/>
      <c r="DJ125" s="861"/>
      <c r="DK125" s="861"/>
      <c r="DL125" s="861" t="s">
        <v>242</v>
      </c>
      <c r="DM125" s="861"/>
      <c r="DN125" s="861"/>
      <c r="DO125" s="861"/>
      <c r="DP125" s="861"/>
      <c r="DQ125" s="861" t="s">
        <v>242</v>
      </c>
      <c r="DR125" s="861"/>
      <c r="DS125" s="861"/>
      <c r="DT125" s="861"/>
      <c r="DU125" s="861"/>
      <c r="DV125" s="862" t="s">
        <v>242</v>
      </c>
      <c r="DW125" s="862"/>
      <c r="DX125" s="862"/>
      <c r="DY125" s="862"/>
      <c r="DZ125" s="863"/>
    </row>
    <row r="126" spans="1:130" s="102" customFormat="1" ht="26.25" customHeight="1" thickBot="1">
      <c r="A126" s="836"/>
      <c r="B126" s="837"/>
      <c r="C126" s="840" t="s">
        <v>281</v>
      </c>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2"/>
      <c r="AA126" s="795">
        <v>25288</v>
      </c>
      <c r="AB126" s="796"/>
      <c r="AC126" s="796"/>
      <c r="AD126" s="796"/>
      <c r="AE126" s="797"/>
      <c r="AF126" s="798">
        <v>26977</v>
      </c>
      <c r="AG126" s="796"/>
      <c r="AH126" s="796"/>
      <c r="AI126" s="796"/>
      <c r="AJ126" s="797"/>
      <c r="AK126" s="798">
        <v>25264</v>
      </c>
      <c r="AL126" s="796"/>
      <c r="AM126" s="796"/>
      <c r="AN126" s="796"/>
      <c r="AO126" s="797"/>
      <c r="AP126" s="843">
        <v>0.2</v>
      </c>
      <c r="AQ126" s="844"/>
      <c r="AR126" s="844"/>
      <c r="AS126" s="844"/>
      <c r="AT126" s="84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31" t="s">
        <v>291</v>
      </c>
      <c r="CQ126" s="766"/>
      <c r="CR126" s="766"/>
      <c r="CS126" s="766"/>
      <c r="CT126" s="766"/>
      <c r="CU126" s="766"/>
      <c r="CV126" s="766"/>
      <c r="CW126" s="766"/>
      <c r="CX126" s="766"/>
      <c r="CY126" s="766"/>
      <c r="CZ126" s="766"/>
      <c r="DA126" s="766"/>
      <c r="DB126" s="766"/>
      <c r="DC126" s="766"/>
      <c r="DD126" s="766"/>
      <c r="DE126" s="766"/>
      <c r="DF126" s="767"/>
      <c r="DG126" s="832" t="s">
        <v>242</v>
      </c>
      <c r="DH126" s="833"/>
      <c r="DI126" s="833"/>
      <c r="DJ126" s="833"/>
      <c r="DK126" s="833"/>
      <c r="DL126" s="833" t="s">
        <v>242</v>
      </c>
      <c r="DM126" s="833"/>
      <c r="DN126" s="833"/>
      <c r="DO126" s="833"/>
      <c r="DP126" s="833"/>
      <c r="DQ126" s="833" t="s">
        <v>242</v>
      </c>
      <c r="DR126" s="833"/>
      <c r="DS126" s="833"/>
      <c r="DT126" s="833"/>
      <c r="DU126" s="833"/>
      <c r="DV126" s="810" t="s">
        <v>242</v>
      </c>
      <c r="DW126" s="810"/>
      <c r="DX126" s="810"/>
      <c r="DY126" s="810"/>
      <c r="DZ126" s="811"/>
    </row>
    <row r="127" spans="1:130" s="102" customFormat="1" ht="26.25" customHeight="1">
      <c r="A127" s="838"/>
      <c r="B127" s="839"/>
      <c r="C127" s="857" t="s">
        <v>292</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795" t="s">
        <v>242</v>
      </c>
      <c r="AB127" s="796"/>
      <c r="AC127" s="796"/>
      <c r="AD127" s="796"/>
      <c r="AE127" s="797"/>
      <c r="AF127" s="798" t="s">
        <v>242</v>
      </c>
      <c r="AG127" s="796"/>
      <c r="AH127" s="796"/>
      <c r="AI127" s="796"/>
      <c r="AJ127" s="797"/>
      <c r="AK127" s="798">
        <v>48</v>
      </c>
      <c r="AL127" s="796"/>
      <c r="AM127" s="796"/>
      <c r="AN127" s="796"/>
      <c r="AO127" s="797"/>
      <c r="AP127" s="843">
        <v>0</v>
      </c>
      <c r="AQ127" s="844"/>
      <c r="AR127" s="844"/>
      <c r="AS127" s="844"/>
      <c r="AT127" s="845"/>
      <c r="AU127" s="138"/>
      <c r="AV127" s="138"/>
      <c r="AW127" s="138"/>
      <c r="AX127" s="860" t="s">
        <v>293</v>
      </c>
      <c r="AY127" s="828"/>
      <c r="AZ127" s="828"/>
      <c r="BA127" s="828"/>
      <c r="BB127" s="828"/>
      <c r="BC127" s="828"/>
      <c r="BD127" s="828"/>
      <c r="BE127" s="829"/>
      <c r="BF127" s="827" t="s">
        <v>294</v>
      </c>
      <c r="BG127" s="828"/>
      <c r="BH127" s="828"/>
      <c r="BI127" s="828"/>
      <c r="BJ127" s="828"/>
      <c r="BK127" s="828"/>
      <c r="BL127" s="829"/>
      <c r="BM127" s="827" t="s">
        <v>547</v>
      </c>
      <c r="BN127" s="828"/>
      <c r="BO127" s="828"/>
      <c r="BP127" s="828"/>
      <c r="BQ127" s="828"/>
      <c r="BR127" s="828"/>
      <c r="BS127" s="829"/>
      <c r="BT127" s="827" t="s">
        <v>548</v>
      </c>
      <c r="BU127" s="828"/>
      <c r="BV127" s="828"/>
      <c r="BW127" s="828"/>
      <c r="BX127" s="828"/>
      <c r="BY127" s="828"/>
      <c r="BZ127" s="830"/>
      <c r="CA127" s="138"/>
      <c r="CB127" s="138"/>
      <c r="CC127" s="138"/>
      <c r="CD127" s="139"/>
      <c r="CE127" s="139"/>
      <c r="CF127" s="139"/>
      <c r="CG127" s="136"/>
      <c r="CH127" s="136"/>
      <c r="CI127" s="136"/>
      <c r="CJ127" s="137"/>
      <c r="CK127" s="873"/>
      <c r="CL127" s="874"/>
      <c r="CM127" s="874"/>
      <c r="CN127" s="874"/>
      <c r="CO127" s="875"/>
      <c r="CP127" s="831" t="s">
        <v>549</v>
      </c>
      <c r="CQ127" s="766"/>
      <c r="CR127" s="766"/>
      <c r="CS127" s="766"/>
      <c r="CT127" s="766"/>
      <c r="CU127" s="766"/>
      <c r="CV127" s="766"/>
      <c r="CW127" s="766"/>
      <c r="CX127" s="766"/>
      <c r="CY127" s="766"/>
      <c r="CZ127" s="766"/>
      <c r="DA127" s="766"/>
      <c r="DB127" s="766"/>
      <c r="DC127" s="766"/>
      <c r="DD127" s="766"/>
      <c r="DE127" s="766"/>
      <c r="DF127" s="767"/>
      <c r="DG127" s="832" t="s">
        <v>501</v>
      </c>
      <c r="DH127" s="833"/>
      <c r="DI127" s="833"/>
      <c r="DJ127" s="833"/>
      <c r="DK127" s="833"/>
      <c r="DL127" s="833" t="s">
        <v>242</v>
      </c>
      <c r="DM127" s="833"/>
      <c r="DN127" s="833"/>
      <c r="DO127" s="833"/>
      <c r="DP127" s="833"/>
      <c r="DQ127" s="833" t="s">
        <v>242</v>
      </c>
      <c r="DR127" s="833"/>
      <c r="DS127" s="833"/>
      <c r="DT127" s="833"/>
      <c r="DU127" s="833"/>
      <c r="DV127" s="810" t="s">
        <v>440</v>
      </c>
      <c r="DW127" s="810"/>
      <c r="DX127" s="810"/>
      <c r="DY127" s="810"/>
      <c r="DZ127" s="811"/>
    </row>
    <row r="128" spans="1:130" s="102" customFormat="1" ht="26.25" customHeight="1" thickBot="1">
      <c r="A128" s="812" t="s">
        <v>295</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550</v>
      </c>
      <c r="X128" s="814"/>
      <c r="Y128" s="814"/>
      <c r="Z128" s="815"/>
      <c r="AA128" s="816">
        <v>363453</v>
      </c>
      <c r="AB128" s="817"/>
      <c r="AC128" s="817"/>
      <c r="AD128" s="817"/>
      <c r="AE128" s="818"/>
      <c r="AF128" s="819">
        <v>328207</v>
      </c>
      <c r="AG128" s="817"/>
      <c r="AH128" s="817"/>
      <c r="AI128" s="817"/>
      <c r="AJ128" s="818"/>
      <c r="AK128" s="819">
        <v>306102</v>
      </c>
      <c r="AL128" s="817"/>
      <c r="AM128" s="817"/>
      <c r="AN128" s="817"/>
      <c r="AO128" s="818"/>
      <c r="AP128" s="820"/>
      <c r="AQ128" s="821"/>
      <c r="AR128" s="821"/>
      <c r="AS128" s="821"/>
      <c r="AT128" s="822"/>
      <c r="AU128" s="138"/>
      <c r="AV128" s="138"/>
      <c r="AW128" s="138"/>
      <c r="AX128" s="823" t="s">
        <v>296</v>
      </c>
      <c r="AY128" s="824"/>
      <c r="AZ128" s="824"/>
      <c r="BA128" s="824"/>
      <c r="BB128" s="824"/>
      <c r="BC128" s="824"/>
      <c r="BD128" s="824"/>
      <c r="BE128" s="825"/>
      <c r="BF128" s="802" t="s">
        <v>440</v>
      </c>
      <c r="BG128" s="803"/>
      <c r="BH128" s="803"/>
      <c r="BI128" s="803"/>
      <c r="BJ128" s="803"/>
      <c r="BK128" s="803"/>
      <c r="BL128" s="826"/>
      <c r="BM128" s="802">
        <v>12.88</v>
      </c>
      <c r="BN128" s="803"/>
      <c r="BO128" s="803"/>
      <c r="BP128" s="803"/>
      <c r="BQ128" s="803"/>
      <c r="BR128" s="803"/>
      <c r="BS128" s="826"/>
      <c r="BT128" s="802">
        <v>20</v>
      </c>
      <c r="BU128" s="803"/>
      <c r="BV128" s="803"/>
      <c r="BW128" s="803"/>
      <c r="BX128" s="803"/>
      <c r="BY128" s="803"/>
      <c r="BZ128" s="804"/>
      <c r="CA128" s="139"/>
      <c r="CB128" s="139"/>
      <c r="CC128" s="139"/>
      <c r="CD128" s="139"/>
      <c r="CE128" s="139"/>
      <c r="CF128" s="139"/>
      <c r="CG128" s="136"/>
      <c r="CH128" s="136"/>
      <c r="CI128" s="136"/>
      <c r="CJ128" s="137"/>
      <c r="CK128" s="876"/>
      <c r="CL128" s="877"/>
      <c r="CM128" s="877"/>
      <c r="CN128" s="877"/>
      <c r="CO128" s="878"/>
      <c r="CP128" s="805" t="s">
        <v>297</v>
      </c>
      <c r="CQ128" s="744"/>
      <c r="CR128" s="744"/>
      <c r="CS128" s="744"/>
      <c r="CT128" s="744"/>
      <c r="CU128" s="744"/>
      <c r="CV128" s="744"/>
      <c r="CW128" s="744"/>
      <c r="CX128" s="744"/>
      <c r="CY128" s="744"/>
      <c r="CZ128" s="744"/>
      <c r="DA128" s="744"/>
      <c r="DB128" s="744"/>
      <c r="DC128" s="744"/>
      <c r="DD128" s="744"/>
      <c r="DE128" s="744"/>
      <c r="DF128" s="745"/>
      <c r="DG128" s="806" t="s">
        <v>242</v>
      </c>
      <c r="DH128" s="807"/>
      <c r="DI128" s="807"/>
      <c r="DJ128" s="807"/>
      <c r="DK128" s="807"/>
      <c r="DL128" s="807" t="s">
        <v>242</v>
      </c>
      <c r="DM128" s="807"/>
      <c r="DN128" s="807"/>
      <c r="DO128" s="807"/>
      <c r="DP128" s="807"/>
      <c r="DQ128" s="807" t="s">
        <v>242</v>
      </c>
      <c r="DR128" s="807"/>
      <c r="DS128" s="807"/>
      <c r="DT128" s="807"/>
      <c r="DU128" s="807"/>
      <c r="DV128" s="808" t="s">
        <v>242</v>
      </c>
      <c r="DW128" s="808"/>
      <c r="DX128" s="808"/>
      <c r="DY128" s="808"/>
      <c r="DZ128" s="809"/>
    </row>
    <row r="129" spans="1:131" s="102" customFormat="1" ht="26.25" customHeight="1">
      <c r="A129" s="790" t="s">
        <v>32</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551</v>
      </c>
      <c r="X129" s="793"/>
      <c r="Y129" s="793"/>
      <c r="Z129" s="794"/>
      <c r="AA129" s="795">
        <v>13653724</v>
      </c>
      <c r="AB129" s="796"/>
      <c r="AC129" s="796"/>
      <c r="AD129" s="796"/>
      <c r="AE129" s="797"/>
      <c r="AF129" s="798">
        <v>13648306</v>
      </c>
      <c r="AG129" s="796"/>
      <c r="AH129" s="796"/>
      <c r="AI129" s="796"/>
      <c r="AJ129" s="797"/>
      <c r="AK129" s="798">
        <v>13787598</v>
      </c>
      <c r="AL129" s="796"/>
      <c r="AM129" s="796"/>
      <c r="AN129" s="796"/>
      <c r="AO129" s="797"/>
      <c r="AP129" s="799"/>
      <c r="AQ129" s="800"/>
      <c r="AR129" s="800"/>
      <c r="AS129" s="800"/>
      <c r="AT129" s="801"/>
      <c r="AU129" s="140"/>
      <c r="AV129" s="140"/>
      <c r="AW129" s="140"/>
      <c r="AX129" s="765" t="s">
        <v>298</v>
      </c>
      <c r="AY129" s="766"/>
      <c r="AZ129" s="766"/>
      <c r="BA129" s="766"/>
      <c r="BB129" s="766"/>
      <c r="BC129" s="766"/>
      <c r="BD129" s="766"/>
      <c r="BE129" s="767"/>
      <c r="BF129" s="785" t="s">
        <v>242</v>
      </c>
      <c r="BG129" s="786"/>
      <c r="BH129" s="786"/>
      <c r="BI129" s="786"/>
      <c r="BJ129" s="786"/>
      <c r="BK129" s="786"/>
      <c r="BL129" s="787"/>
      <c r="BM129" s="785">
        <v>17.88</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790" t="s">
        <v>299</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552</v>
      </c>
      <c r="X130" s="793"/>
      <c r="Y130" s="793"/>
      <c r="Z130" s="794"/>
      <c r="AA130" s="795">
        <v>1157970</v>
      </c>
      <c r="AB130" s="796"/>
      <c r="AC130" s="796"/>
      <c r="AD130" s="796"/>
      <c r="AE130" s="797"/>
      <c r="AF130" s="798">
        <v>1171684</v>
      </c>
      <c r="AG130" s="796"/>
      <c r="AH130" s="796"/>
      <c r="AI130" s="796"/>
      <c r="AJ130" s="797"/>
      <c r="AK130" s="798">
        <v>1148168</v>
      </c>
      <c r="AL130" s="796"/>
      <c r="AM130" s="796"/>
      <c r="AN130" s="796"/>
      <c r="AO130" s="797"/>
      <c r="AP130" s="799"/>
      <c r="AQ130" s="800"/>
      <c r="AR130" s="800"/>
      <c r="AS130" s="800"/>
      <c r="AT130" s="801"/>
      <c r="AU130" s="140"/>
      <c r="AV130" s="140"/>
      <c r="AW130" s="140"/>
      <c r="AX130" s="765" t="s">
        <v>300</v>
      </c>
      <c r="AY130" s="766"/>
      <c r="AZ130" s="766"/>
      <c r="BA130" s="766"/>
      <c r="BB130" s="766"/>
      <c r="BC130" s="766"/>
      <c r="BD130" s="766"/>
      <c r="BE130" s="767"/>
      <c r="BF130" s="768">
        <v>-0.3</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553</v>
      </c>
      <c r="X131" s="776"/>
      <c r="Y131" s="776"/>
      <c r="Z131" s="777"/>
      <c r="AA131" s="778">
        <v>12495754</v>
      </c>
      <c r="AB131" s="779"/>
      <c r="AC131" s="779"/>
      <c r="AD131" s="779"/>
      <c r="AE131" s="780"/>
      <c r="AF131" s="781">
        <v>12476622</v>
      </c>
      <c r="AG131" s="779"/>
      <c r="AH131" s="779"/>
      <c r="AI131" s="779"/>
      <c r="AJ131" s="780"/>
      <c r="AK131" s="781">
        <v>12639430</v>
      </c>
      <c r="AL131" s="779"/>
      <c r="AM131" s="779"/>
      <c r="AN131" s="779"/>
      <c r="AO131" s="780"/>
      <c r="AP131" s="782"/>
      <c r="AQ131" s="783"/>
      <c r="AR131" s="783"/>
      <c r="AS131" s="783"/>
      <c r="AT131" s="784"/>
      <c r="AU131" s="140"/>
      <c r="AV131" s="140"/>
      <c r="AW131" s="140"/>
      <c r="AX131" s="743" t="s">
        <v>301</v>
      </c>
      <c r="AY131" s="744"/>
      <c r="AZ131" s="744"/>
      <c r="BA131" s="744"/>
      <c r="BB131" s="744"/>
      <c r="BC131" s="744"/>
      <c r="BD131" s="744"/>
      <c r="BE131" s="745"/>
      <c r="BF131" s="746" t="s">
        <v>242</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752" t="s">
        <v>302</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303</v>
      </c>
      <c r="W132" s="756"/>
      <c r="X132" s="756"/>
      <c r="Y132" s="756"/>
      <c r="Z132" s="757"/>
      <c r="AA132" s="758">
        <v>-0.52292162600000003</v>
      </c>
      <c r="AB132" s="759"/>
      <c r="AC132" s="759"/>
      <c r="AD132" s="759"/>
      <c r="AE132" s="760"/>
      <c r="AF132" s="761">
        <v>-0.30414482399999998</v>
      </c>
      <c r="AG132" s="759"/>
      <c r="AH132" s="759"/>
      <c r="AI132" s="759"/>
      <c r="AJ132" s="760"/>
      <c r="AK132" s="761">
        <v>-0.27149167299999999</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304</v>
      </c>
      <c r="W133" s="735"/>
      <c r="X133" s="735"/>
      <c r="Y133" s="735"/>
      <c r="Z133" s="736"/>
      <c r="AA133" s="737">
        <v>-0.6</v>
      </c>
      <c r="AB133" s="738"/>
      <c r="AC133" s="738"/>
      <c r="AD133" s="738"/>
      <c r="AE133" s="739"/>
      <c r="AF133" s="737">
        <v>-0.7</v>
      </c>
      <c r="AG133" s="738"/>
      <c r="AH133" s="738"/>
      <c r="AI133" s="738"/>
      <c r="AJ133" s="739"/>
      <c r="AK133" s="737">
        <v>-0.3</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2joEGlHe79XQeplErLeu2Bis+JbV3tFihmFh9SBj9lJP6CkkCOQwTd4TC4bboBmilfMxnpNuHHAoKXc4x1+IOA==" saltValue="HlugfpLr6Nr9fo/nL3Tw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W73" zoomScale="85" zoomScaleNormal="85" zoomScaleSheetLayoutView="85"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554</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ApMDKq4qoztWj43z9ebIa57GWjRRLP9Q7TMLyEUL6YcpIcHOjvdOHffoYWyLamvYAa4UPdZ+oizR/UoIAea7Yg==" saltValue="C1BeH5AOM/qhznHsvJer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OR3x48u9nn2hkbSSwNiO6gCW2X3t+Xut8/9h1OKGu6dUVxWlh1Mav1CzjCkhkOWDjohh4SlcGOsB2ODMfHfRg==" saltValue="f6InfoBhNI49Vl50x7EV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305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306</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2" t="s">
        <v>307</v>
      </c>
      <c r="AP7" s="157"/>
      <c r="AQ7" s="158" t="s">
        <v>308</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53"/>
      <c r="AP8" s="163" t="s">
        <v>309</v>
      </c>
      <c r="AQ8" s="164" t="s">
        <v>310</v>
      </c>
      <c r="AR8" s="165" t="s">
        <v>311</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6" t="s">
        <v>312</v>
      </c>
      <c r="AL9" s="1167"/>
      <c r="AM9" s="1167"/>
      <c r="AN9" s="1168"/>
      <c r="AO9" s="166">
        <v>3599984</v>
      </c>
      <c r="AP9" s="166">
        <v>49662</v>
      </c>
      <c r="AQ9" s="167">
        <v>72828</v>
      </c>
      <c r="AR9" s="168">
        <v>-31.8</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6" t="s">
        <v>313</v>
      </c>
      <c r="AL10" s="1167"/>
      <c r="AM10" s="1167"/>
      <c r="AN10" s="1168"/>
      <c r="AO10" s="169">
        <v>42573</v>
      </c>
      <c r="AP10" s="169">
        <v>587</v>
      </c>
      <c r="AQ10" s="170">
        <v>5865</v>
      </c>
      <c r="AR10" s="171">
        <v>-90</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6" t="s">
        <v>314</v>
      </c>
      <c r="AL11" s="1167"/>
      <c r="AM11" s="1167"/>
      <c r="AN11" s="1168"/>
      <c r="AO11" s="169">
        <v>47947</v>
      </c>
      <c r="AP11" s="169">
        <v>661</v>
      </c>
      <c r="AQ11" s="170">
        <v>5145</v>
      </c>
      <c r="AR11" s="171">
        <v>-87.2</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6" t="s">
        <v>315</v>
      </c>
      <c r="AL12" s="1167"/>
      <c r="AM12" s="1167"/>
      <c r="AN12" s="1168"/>
      <c r="AO12" s="169" t="s">
        <v>316</v>
      </c>
      <c r="AP12" s="169" t="s">
        <v>316</v>
      </c>
      <c r="AQ12" s="170">
        <v>1255</v>
      </c>
      <c r="AR12" s="171" t="s">
        <v>316</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6" t="s">
        <v>317</v>
      </c>
      <c r="AL13" s="1167"/>
      <c r="AM13" s="1167"/>
      <c r="AN13" s="1168"/>
      <c r="AO13" s="169" t="s">
        <v>316</v>
      </c>
      <c r="AP13" s="169" t="s">
        <v>316</v>
      </c>
      <c r="AQ13" s="170">
        <v>1</v>
      </c>
      <c r="AR13" s="171" t="s">
        <v>316</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6" t="s">
        <v>318</v>
      </c>
      <c r="AL14" s="1167"/>
      <c r="AM14" s="1167"/>
      <c r="AN14" s="1168"/>
      <c r="AO14" s="169">
        <v>234100</v>
      </c>
      <c r="AP14" s="169">
        <v>3229</v>
      </c>
      <c r="AQ14" s="170">
        <v>3026</v>
      </c>
      <c r="AR14" s="171">
        <v>6.7</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6" t="s">
        <v>319</v>
      </c>
      <c r="AL15" s="1167"/>
      <c r="AM15" s="1167"/>
      <c r="AN15" s="1168"/>
      <c r="AO15" s="169">
        <v>75688</v>
      </c>
      <c r="AP15" s="169">
        <v>1044</v>
      </c>
      <c r="AQ15" s="170">
        <v>1617</v>
      </c>
      <c r="AR15" s="171">
        <v>-35.4</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9" t="s">
        <v>320</v>
      </c>
      <c r="AL16" s="1170"/>
      <c r="AM16" s="1170"/>
      <c r="AN16" s="1171"/>
      <c r="AO16" s="169">
        <v>-233415</v>
      </c>
      <c r="AP16" s="169">
        <v>-3220</v>
      </c>
      <c r="AQ16" s="170">
        <v>-6841</v>
      </c>
      <c r="AR16" s="171">
        <v>-52.9</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9" t="s">
        <v>89</v>
      </c>
      <c r="AL17" s="1170"/>
      <c r="AM17" s="1170"/>
      <c r="AN17" s="1171"/>
      <c r="AO17" s="169">
        <v>3766877</v>
      </c>
      <c r="AP17" s="169">
        <v>51965</v>
      </c>
      <c r="AQ17" s="170">
        <v>82896</v>
      </c>
      <c r="AR17" s="171">
        <v>-37.299999999999997</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321</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322</v>
      </c>
      <c r="AP20" s="177" t="s">
        <v>323</v>
      </c>
      <c r="AQ20" s="178" t="s">
        <v>324</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3" t="s">
        <v>325</v>
      </c>
      <c r="AL21" s="1164"/>
      <c r="AM21" s="1164"/>
      <c r="AN21" s="1165"/>
      <c r="AO21" s="181">
        <v>4.76</v>
      </c>
      <c r="AP21" s="182">
        <v>8.3000000000000007</v>
      </c>
      <c r="AQ21" s="183">
        <v>-3.54</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3" t="s">
        <v>326</v>
      </c>
      <c r="AL22" s="1164"/>
      <c r="AM22" s="1164"/>
      <c r="AN22" s="1165"/>
      <c r="AO22" s="186">
        <v>100</v>
      </c>
      <c r="AP22" s="187">
        <v>98</v>
      </c>
      <c r="AQ22" s="188">
        <v>2</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555</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t="s">
        <v>327</v>
      </c>
      <c r="AO27" s="147"/>
      <c r="AP27" s="147"/>
      <c r="AQ27" s="147"/>
      <c r="AR27" s="147"/>
      <c r="AS27" s="147"/>
      <c r="AT27" s="147"/>
    </row>
    <row r="28" spans="1:46" ht="17.25">
      <c r="A28" s="148" t="s">
        <v>328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329</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2" t="s">
        <v>307</v>
      </c>
      <c r="AP30" s="157"/>
      <c r="AQ30" s="158" t="s">
        <v>308</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53"/>
      <c r="AP31" s="163" t="s">
        <v>309</v>
      </c>
      <c r="AQ31" s="164" t="s">
        <v>310</v>
      </c>
      <c r="AR31" s="165" t="s">
        <v>311</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54" t="s">
        <v>330</v>
      </c>
      <c r="AL32" s="1155"/>
      <c r="AM32" s="1155"/>
      <c r="AN32" s="1156"/>
      <c r="AO32" s="196">
        <v>1217683</v>
      </c>
      <c r="AP32" s="196">
        <v>16798</v>
      </c>
      <c r="AQ32" s="197">
        <v>54128</v>
      </c>
      <c r="AR32" s="198">
        <v>-69</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54" t="s">
        <v>331</v>
      </c>
      <c r="AL33" s="1155"/>
      <c r="AM33" s="1155"/>
      <c r="AN33" s="1156"/>
      <c r="AO33" s="196" t="s">
        <v>316</v>
      </c>
      <c r="AP33" s="196" t="s">
        <v>316</v>
      </c>
      <c r="AQ33" s="197" t="s">
        <v>316</v>
      </c>
      <c r="AR33" s="198" t="s">
        <v>316</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54" t="s">
        <v>332</v>
      </c>
      <c r="AL34" s="1155"/>
      <c r="AM34" s="1155"/>
      <c r="AN34" s="1156"/>
      <c r="AO34" s="196" t="s">
        <v>316</v>
      </c>
      <c r="AP34" s="196" t="s">
        <v>316</v>
      </c>
      <c r="AQ34" s="197">
        <v>36</v>
      </c>
      <c r="AR34" s="198" t="s">
        <v>316</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54" t="s">
        <v>556</v>
      </c>
      <c r="AL35" s="1155"/>
      <c r="AM35" s="1155"/>
      <c r="AN35" s="1156"/>
      <c r="AO35" s="196">
        <v>115339</v>
      </c>
      <c r="AP35" s="196">
        <v>1591</v>
      </c>
      <c r="AQ35" s="197">
        <v>14780</v>
      </c>
      <c r="AR35" s="198">
        <v>-89.2</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54" t="s">
        <v>333</v>
      </c>
      <c r="AL36" s="1155"/>
      <c r="AM36" s="1155"/>
      <c r="AN36" s="1156"/>
      <c r="AO36" s="196">
        <v>52068</v>
      </c>
      <c r="AP36" s="196">
        <v>718</v>
      </c>
      <c r="AQ36" s="197">
        <v>1208</v>
      </c>
      <c r="AR36" s="198">
        <v>-40.6</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54" t="s">
        <v>334</v>
      </c>
      <c r="AL37" s="1155"/>
      <c r="AM37" s="1155"/>
      <c r="AN37" s="1156"/>
      <c r="AO37" s="196">
        <v>34865</v>
      </c>
      <c r="AP37" s="196">
        <v>481</v>
      </c>
      <c r="AQ37" s="197">
        <v>884</v>
      </c>
      <c r="AR37" s="198">
        <v>-45.6</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7" t="s">
        <v>335</v>
      </c>
      <c r="AL38" s="1158"/>
      <c r="AM38" s="1158"/>
      <c r="AN38" s="1159"/>
      <c r="AO38" s="199" t="s">
        <v>316</v>
      </c>
      <c r="AP38" s="199" t="s">
        <v>316</v>
      </c>
      <c r="AQ38" s="200">
        <v>2</v>
      </c>
      <c r="AR38" s="188" t="s">
        <v>316</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7" t="s">
        <v>336</v>
      </c>
      <c r="AL39" s="1158"/>
      <c r="AM39" s="1158"/>
      <c r="AN39" s="1159"/>
      <c r="AO39" s="196">
        <v>-306102</v>
      </c>
      <c r="AP39" s="196">
        <v>-4223</v>
      </c>
      <c r="AQ39" s="197">
        <v>-4266</v>
      </c>
      <c r="AR39" s="198">
        <v>-1</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54" t="s">
        <v>337</v>
      </c>
      <c r="AL40" s="1155"/>
      <c r="AM40" s="1155"/>
      <c r="AN40" s="1156"/>
      <c r="AO40" s="196">
        <v>-1148168</v>
      </c>
      <c r="AP40" s="196">
        <v>-15839</v>
      </c>
      <c r="AQ40" s="197">
        <v>-48487</v>
      </c>
      <c r="AR40" s="198">
        <v>-67.3</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60" t="s">
        <v>177</v>
      </c>
      <c r="AL41" s="1161"/>
      <c r="AM41" s="1161"/>
      <c r="AN41" s="1162"/>
      <c r="AO41" s="196">
        <v>-34315</v>
      </c>
      <c r="AP41" s="196">
        <v>-473</v>
      </c>
      <c r="AQ41" s="197">
        <v>18285</v>
      </c>
      <c r="AR41" s="198">
        <v>-102.6</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338</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339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340</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47" t="s">
        <v>307</v>
      </c>
      <c r="AN49" s="1149" t="s">
        <v>341</v>
      </c>
      <c r="AO49" s="1150"/>
      <c r="AP49" s="1150"/>
      <c r="AQ49" s="1150"/>
      <c r="AR49" s="1151"/>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48"/>
      <c r="AN50" s="212" t="s">
        <v>342</v>
      </c>
      <c r="AO50" s="213" t="s">
        <v>343</v>
      </c>
      <c r="AP50" s="214" t="s">
        <v>344</v>
      </c>
      <c r="AQ50" s="215" t="s">
        <v>345</v>
      </c>
      <c r="AR50" s="216" t="s">
        <v>346</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347</v>
      </c>
      <c r="AL51" s="209"/>
      <c r="AM51" s="217">
        <v>1730027</v>
      </c>
      <c r="AN51" s="218">
        <v>23972</v>
      </c>
      <c r="AO51" s="219">
        <v>-18.2</v>
      </c>
      <c r="AP51" s="220">
        <v>63956</v>
      </c>
      <c r="AQ51" s="221">
        <v>25.7</v>
      </c>
      <c r="AR51" s="222">
        <v>-43.9</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348</v>
      </c>
      <c r="AM52" s="225">
        <v>1225501</v>
      </c>
      <c r="AN52" s="226">
        <v>16981</v>
      </c>
      <c r="AO52" s="227">
        <v>-4.0999999999999996</v>
      </c>
      <c r="AP52" s="228">
        <v>29239</v>
      </c>
      <c r="AQ52" s="229">
        <v>8.8000000000000007</v>
      </c>
      <c r="AR52" s="230">
        <v>-12.9</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349</v>
      </c>
      <c r="AL53" s="209"/>
      <c r="AM53" s="217">
        <v>2097977</v>
      </c>
      <c r="AN53" s="218">
        <v>29101</v>
      </c>
      <c r="AO53" s="219">
        <v>21.4</v>
      </c>
      <c r="AP53" s="220">
        <v>66255</v>
      </c>
      <c r="AQ53" s="221">
        <v>3.6</v>
      </c>
      <c r="AR53" s="222">
        <v>17.8</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348</v>
      </c>
      <c r="AM54" s="225">
        <v>1423371</v>
      </c>
      <c r="AN54" s="226">
        <v>19744</v>
      </c>
      <c r="AO54" s="227">
        <v>16.3</v>
      </c>
      <c r="AP54" s="228">
        <v>31822</v>
      </c>
      <c r="AQ54" s="229">
        <v>8.8000000000000007</v>
      </c>
      <c r="AR54" s="230">
        <v>7.5</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350</v>
      </c>
      <c r="AL55" s="209"/>
      <c r="AM55" s="217">
        <v>1762079</v>
      </c>
      <c r="AN55" s="218">
        <v>24391</v>
      </c>
      <c r="AO55" s="219">
        <v>-16.2</v>
      </c>
      <c r="AP55" s="220">
        <v>47278</v>
      </c>
      <c r="AQ55" s="221">
        <v>-28.6</v>
      </c>
      <c r="AR55" s="222">
        <v>12.4</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348</v>
      </c>
      <c r="AM56" s="225">
        <v>1018305</v>
      </c>
      <c r="AN56" s="226">
        <v>14096</v>
      </c>
      <c r="AO56" s="227">
        <v>-28.6</v>
      </c>
      <c r="AP56" s="228">
        <v>24096</v>
      </c>
      <c r="AQ56" s="229">
        <v>-24.3</v>
      </c>
      <c r="AR56" s="230">
        <v>-4.3</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351</v>
      </c>
      <c r="AL57" s="209"/>
      <c r="AM57" s="217">
        <v>2083872</v>
      </c>
      <c r="AN57" s="218">
        <v>28847</v>
      </c>
      <c r="AO57" s="219">
        <v>18.3</v>
      </c>
      <c r="AP57" s="220">
        <v>67319</v>
      </c>
      <c r="AQ57" s="221">
        <v>42.4</v>
      </c>
      <c r="AR57" s="222">
        <v>-24.1</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348</v>
      </c>
      <c r="AM58" s="225">
        <v>814656</v>
      </c>
      <c r="AN58" s="226">
        <v>11277</v>
      </c>
      <c r="AO58" s="227">
        <v>-20</v>
      </c>
      <c r="AP58" s="228">
        <v>38101</v>
      </c>
      <c r="AQ58" s="229">
        <v>58.1</v>
      </c>
      <c r="AR58" s="230">
        <v>-78.099999999999994</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352</v>
      </c>
      <c r="AL59" s="209"/>
      <c r="AM59" s="217">
        <v>2543944</v>
      </c>
      <c r="AN59" s="218">
        <v>35094</v>
      </c>
      <c r="AO59" s="219">
        <v>21.7</v>
      </c>
      <c r="AP59" s="220">
        <v>70615</v>
      </c>
      <c r="AQ59" s="221">
        <v>4.9000000000000004</v>
      </c>
      <c r="AR59" s="222">
        <v>16.8</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348</v>
      </c>
      <c r="AM60" s="225">
        <v>1158489</v>
      </c>
      <c r="AN60" s="226">
        <v>15982</v>
      </c>
      <c r="AO60" s="227">
        <v>41.7</v>
      </c>
      <c r="AP60" s="228">
        <v>37382</v>
      </c>
      <c r="AQ60" s="229">
        <v>-1.9</v>
      </c>
      <c r="AR60" s="230">
        <v>43.6</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353</v>
      </c>
      <c r="AL61" s="231"/>
      <c r="AM61" s="232">
        <v>2043580</v>
      </c>
      <c r="AN61" s="233">
        <v>28281</v>
      </c>
      <c r="AO61" s="234">
        <v>5.4</v>
      </c>
      <c r="AP61" s="235">
        <v>63085</v>
      </c>
      <c r="AQ61" s="236">
        <v>9.6</v>
      </c>
      <c r="AR61" s="222">
        <v>-4.2</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348</v>
      </c>
      <c r="AM62" s="225">
        <v>1128064</v>
      </c>
      <c r="AN62" s="226">
        <v>15616</v>
      </c>
      <c r="AO62" s="227">
        <v>1.1000000000000001</v>
      </c>
      <c r="AP62" s="228">
        <v>32128</v>
      </c>
      <c r="AQ62" s="229">
        <v>9.9</v>
      </c>
      <c r="AR62" s="230">
        <v>-8.8000000000000007</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3sDUhgR4VsLnFU6oE2kD/kFV52TWhF7P1dfEAC9mPWtvy/sMn3k1uNfidsGsi2BOn+DmXlUYNY9pD+UrL0Os+Q==" saltValue="eFycI42yXZG98MSw7kVN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557</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nP7zjYFPng4vaV4OPo2l0IkTTTOTeGiA+emioDa5mcF65uHxzUIT7UokvCUYqFjns4XOWryluJWfgC7w4rHYA==" saltValue="dhApIsd2yb41uQre+/fP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354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OeRc/aQYo9VCt2AWvaGiBmlLgew0qpnF3fcXC4p6eE5RcIcPKRAKR/umI3C5SP4H2ZIvC3o33bnx65y0R/4Ng==" saltValue="IaiBMpcEM7xr+BxNNWtq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558</v>
      </c>
    </row>
    <row r="46" spans="2:10" ht="29.25" customHeight="1" thickBot="1">
      <c r="B46" s="242" t="s">
        <v>19</v>
      </c>
      <c r="C46" s="243"/>
      <c r="D46" s="243"/>
      <c r="E46" s="244" t="s">
        <v>355</v>
      </c>
      <c r="F46" s="245" t="s">
        <v>4</v>
      </c>
      <c r="G46" s="246" t="s">
        <v>5</v>
      </c>
      <c r="H46" s="246" t="s">
        <v>6</v>
      </c>
      <c r="I46" s="246" t="s">
        <v>7</v>
      </c>
      <c r="J46" s="247" t="s">
        <v>8</v>
      </c>
    </row>
    <row r="47" spans="2:10" ht="57.75" customHeight="1">
      <c r="B47" s="248"/>
      <c r="C47" s="1172" t="s">
        <v>356</v>
      </c>
      <c r="D47" s="1172"/>
      <c r="E47" s="1173"/>
      <c r="F47" s="249">
        <v>4.3600000000000003</v>
      </c>
      <c r="G47" s="250">
        <v>4.6500000000000004</v>
      </c>
      <c r="H47" s="250">
        <v>4.79</v>
      </c>
      <c r="I47" s="250">
        <v>5.04</v>
      </c>
      <c r="J47" s="251">
        <v>8.36</v>
      </c>
    </row>
    <row r="48" spans="2:10" ht="57.75" customHeight="1">
      <c r="B48" s="252"/>
      <c r="C48" s="1174" t="s">
        <v>357</v>
      </c>
      <c r="D48" s="1174"/>
      <c r="E48" s="1175"/>
      <c r="F48" s="253">
        <v>5.77</v>
      </c>
      <c r="G48" s="254">
        <v>6.61</v>
      </c>
      <c r="H48" s="254">
        <v>5.36</v>
      </c>
      <c r="I48" s="254">
        <v>4.55</v>
      </c>
      <c r="J48" s="255">
        <v>5.08</v>
      </c>
    </row>
    <row r="49" spans="2:10" ht="57.75" customHeight="1" thickBot="1">
      <c r="B49" s="256"/>
      <c r="C49" s="1176" t="s">
        <v>358</v>
      </c>
      <c r="D49" s="1176"/>
      <c r="E49" s="1177"/>
      <c r="F49" s="257" t="s">
        <v>359</v>
      </c>
      <c r="G49" s="258">
        <v>1.03</v>
      </c>
      <c r="H49" s="258" t="s">
        <v>360</v>
      </c>
      <c r="I49" s="258" t="s">
        <v>361</v>
      </c>
      <c r="J49" s="259">
        <v>3.95</v>
      </c>
    </row>
    <row r="50" spans="2:10" ht="13.5" customHeight="1"/>
    <row r="51" spans="2:10" ht="13.5" hidden="1" customHeight="1"/>
    <row r="52" spans="2:10" ht="13.5" hidden="1" customHeight="1"/>
    <row r="53" spans="2:10" ht="13.5" hidden="1" customHeight="1"/>
  </sheetData>
  <sheetProtection algorithmName="SHA-512" hashValue="LBVpR5wtImZGkDbgU0Cvgsiv4cTOe2S88ObTO4wTl1OilpdPSDMB39hXp6IeAZkBt39KMFnsHCCryRUbJhJ2qA==" saltValue="b3QH9X4htf+aUItLVY8d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WS9593</cp:lastModifiedBy>
  <cp:lastPrinted>2019-10-23T02:08:59Z</cp:lastPrinted>
  <dcterms:created xsi:type="dcterms:W3CDTF">2019-06-06T09:39:08Z</dcterms:created>
  <dcterms:modified xsi:type="dcterms:W3CDTF">2020-03-18T05:21:02Z</dcterms:modified>
  <cp:category/>
</cp:coreProperties>
</file>