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53.251\財政課\2財政担当Ｇ\7財政担当G7：公会計担当\06 調査照会（他団体・他課）\02_東京都（財政事情以外）\R3年度\02_その他（決算等）\03_財政状況資料集の作成について\R3\03_都からの確認\04_修正回答（3.22)②\"/>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U63" i="12"/>
  <c r="AP63" i="12"/>
  <c r="CW102" i="12"/>
  <c r="DB102" i="12"/>
  <c r="DG102" i="12"/>
  <c r="DL102" i="12"/>
  <c r="DQ102" i="12"/>
  <c r="CR102" i="12"/>
  <c r="AA69" i="12" l="1"/>
  <c r="AA73" i="12"/>
  <c r="AA70" i="12"/>
  <c r="AA71" i="12"/>
  <c r="AA72" i="12"/>
  <c r="AA74" i="12"/>
  <c r="AA75" i="12"/>
  <c r="AA76" i="12"/>
  <c r="AA77"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W34" i="10" l="1"/>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<sst xmlns="http://schemas.openxmlformats.org/spreadsheetml/2006/main" count="1072" uniqueCount="609">
  <si>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</si>
  <si>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</si>
  <si>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</si>
  <si>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</si>
  <si>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</si>
  <si>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</si>
  <si>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</si>
  <si>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</si>
  <si>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</si>
  <si>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</si>
  <si>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</si>
  <si>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</si>
  <si>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</si>
  <si>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</si>
  <si>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</si>
  <si>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</si>
  <si>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</si>
  <si>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</si>
  <si>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</si>
  <si>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</si>
  <si>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</si>
  <si>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</si>
  <si>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</si>
  <si>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</si>
  <si>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</si>
  <si>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</si>
  <si>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</si>
  <si>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</si>
  <si>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</si>
  <si>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</si>
  <si>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</si>
  <si>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</si>
  <si>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</si>
  <si>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</si>
  <si>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</si>
  <si>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</si>
  <si>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</si>
  <si>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</si>
  <si>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</si>
  <si>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</si>
  <si>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</si>
  <si>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</si>
  <si>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</si>
  <si>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</si>
  <si>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</si>
  <si>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</si>
  <si>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</si>
  <si>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</si>
  <si>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</si>
  <si>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</si>
  <si>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</si>
  <si>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</si>
  <si>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</si>
  <si>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</si>
  <si>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</si>
  <si>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</si>
  <si>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</si>
  <si>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</si>
  <si>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</si>
  <si>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</si>
  <si>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</si>
  <si>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</si>
  <si>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</si>
  <si>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</si>
  <si>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</si>
  <si>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</si>
  <si>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</si>
  <si>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</si>
  <si>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</si>
  <si>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</si>
  <si>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</si>
  <si>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</si>
  <si>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</si>
  <si>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</si>
  <si>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</si>
  <si>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</si>
  <si>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</si>
  <si>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</si>
  <si>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</si>
  <si>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</si>
  <si>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</si>
  <si>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</si>
  <si>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</si>
  <si>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</si>
  <si>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</si>
  <si>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</si>
  <si>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</si>
  <si>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</si>
  <si>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</si>
  <si>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</si>
  <si>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</si>
  <si>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</si>
  <si>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</si>
  <si>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</si>
  <si>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</si>
  <si>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</si>
  <si>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</si>
  <si>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</si>
  <si>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</si>
  <si>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</si>
  <si>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</si>
  <si>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</si>
  <si>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</si>
  <si>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</si>
  <si>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</si>
  <si>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</si>
  <si>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</si>
  <si>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</si>
  <si>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</si>
  <si>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</si>
  <si>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</si>
  <si>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</si>
  <si>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</si>
  <si>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</si>
  <si>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</si>
  <si>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</si>
  <si>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</si>
  <si>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</si>
  <si>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</si>
  <si>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</si>
  <si>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</si>
  <si>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</si>
  <si>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</si>
  <si>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</si>
  <si>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</si>
  <si>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</si>
  <si>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</si>
  <si>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</si>
  <si>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</si>
  <si>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</si>
  <si>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</si>
  <si>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</si>
  <si>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</si>
  <si>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</si>
  <si>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</si>
  <si>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</si>
  <si>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</si>
  <si>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</si>
  <si>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</si>
  <si>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</si>
  <si>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</si>
  <si>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</si>
  <si>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</si>
  <si>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</si>
  <si>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</si>
  <si>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</si>
  <si>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</si>
  <si>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</si>
  <si>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</si>
  <si>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</si>
  <si>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</si>
  <si>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</si>
  <si>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</si>
  <si>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</si>
  <si>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</si>
  <si>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</si>
  <si>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</si>
  <si>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</si>
  <si>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</si>
  <si>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</si>
  <si>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</si>
  <si>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</si>
  <si>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</si>
  <si>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</si>
  <si>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</si>
  <si>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</si>
  <si>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</si>
  <si>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</si>
  <si>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</si>
  <si>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</si>
  <si>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</si>
  <si>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</si>
  <si>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</si>
  <si>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</si>
  <si>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</si>
  <si>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</si>
  <si>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</si>
  <si>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</si>
  <si>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</si>
  <si>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</si>
  <si>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</si>
  <si>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</si>
  <si>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</si>
  <si>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</si>
  <si>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</si>
  <si>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</si>
  <si>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</si>
  <si>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</si>
  <si>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</si>
  <si>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</si>
  <si>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</si>
  <si>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</si>
  <si>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</si>
  <si>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</si>
  <si>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</si>
  <si>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</si>
  <si>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</si>
  <si>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</si>
  <si>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</si>
  <si>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</si>
  <si>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</si>
  <si>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</si>
  <si>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</si>
  <si>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</si>
  <si>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</si>
  <si>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</si>
  <si>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</si>
  <si>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</si>
  <si>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</si>
  <si>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</si>
  <si>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</si>
  <si>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</si>
  <si>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</si>
  <si>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</si>
  <si>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</si>
  <si>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</si>
  <si>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</si>
  <si>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東京都武蔵村山市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</si>
  <si>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</si>
  <si>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</si>
  <si>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</si>
  <si>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</si>
  <si>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</si>
  <si>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</si>
  <si>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</si>
  <si>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</si>
  <si>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</si>
  <si>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</si>
  <si>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</si>
  <si>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</si>
  <si>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</si>
  <si>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</si>
  <si>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</si>
  <si>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</si>
  <si>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</si>
  <si>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</si>
  <si>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</si>
  <si>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</si>
  <si>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</si>
  <si>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</si>
  <si>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</si>
  <si>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</si>
  <si>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</si>
  <si>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</si>
  <si>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</si>
  <si>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</si>
  <si>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</si>
  <si>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</si>
  <si>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</si>
  <si>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</si>
  <si>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</si>
  <si>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</si>
  <si>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</si>
  <si>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</si>
  <si>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</si>
  <si>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</si>
  <si>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</si>
  <si>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</si>
  <si>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</si>
  <si>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</si>
  <si>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</si>
  <si>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</si>
  <si>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</si>
  <si>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</si>
  <si>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</si>
  <si>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</si>
  <si>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</si>
  <si>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</si>
  <si>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</si>
  <si>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</si>
  <si>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</si>
  <si>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</si>
  <si>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</si>
  <si>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</si>
  <si>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</si>
  <si>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</si>
  <si>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</si>
  <si>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</si>
  <si>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</si>
  <si>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</si>
  <si>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</si>
  <si>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</si>
  <si>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</si>
  <si>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</si>
  <si>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</si>
  <si>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</si>
  <si>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</si>
  <si>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</si>
  <si>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</si>
  <si>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</si>
  <si>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</si>
  <si>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</si>
  <si>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</si>
  <si>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</si>
  <si>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</si>
  <si>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</si>
  <si>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</si>
  <si>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</si>
  <si>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</si>
  <si>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</si>
  <si>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</si>
  <si>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</si>
  <si>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</si>
  <si>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</si>
  <si>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</si>
  <si>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</si>
  <si>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</si>
  <si>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</si>
  <si>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</si>
  <si>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</si>
  <si>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</si>
  <si>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</si>
  <si>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</si>
  <si>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</si>
  <si>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</si>
  <si>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</si>
  <si>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</si>
  <si>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</si>
  <si>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</si>
  <si>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</si>
  <si>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</si>
  <si>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</si>
  <si>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</si>
  <si>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</si>
  <si>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</si>
  <si>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</si>
  <si>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</si>
  <si>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</si>
  <si>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</si>
  <si>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</si>
  <si>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</si>
  <si>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</si>
  <si>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</si>
  <si>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</si>
  <si>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</si>
  <si>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</si>
  <si>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</si>
  <si>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</si>
  <si>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</si>
  <si>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</si>
  <si>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</si>
  <si>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</si>
  <si>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</si>
  <si>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</si>
  <si>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</si>
  <si>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</si>
  <si>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</si>
  <si>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</si>
  <si>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</si>
  <si>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</si>
  <si>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</si>
  <si>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</si>
  <si>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</si>
  <si>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</si>
  <si>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</si>
  <si>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</si>
  <si>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</si>
  <si>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</si>
  <si>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</si>
  <si>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</si>
  <si>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</si>
  <si>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</si>
  <si>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</si>
  <si>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</si>
  <si>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</si>
  <si>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</si>
  <si>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</si>
  <si>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</si>
  <si>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</si>
  <si>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</si>
  <si>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</si>
  <si>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東京都武蔵村山市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</si>
  <si>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</si>
  <si>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</si>
  <si>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</si>
  <si>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</si>
  <si>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</si>
  <si>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</si>
  <si>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</si>
  <si>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</si>
  <si>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</si>
  <si>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</si>
  <si>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</si>
  <si>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</si>
  <si>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</si>
  <si>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</si>
  <si>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</si>
  <si>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</si>
  <si>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</si>
  <si>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</si>
  <si>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</si>
  <si>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</si>
  <si>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</si>
  <si>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</si>
  <si>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</si>
  <si>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</si>
  <si>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</si>
  <si>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</si>
  <si>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</si>
  <si>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</si>
  <si>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</si>
  <si>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</si>
  <si>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</si>
  <si>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</si>
  <si>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</si>
  <si>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</si>
  <si>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</si>
  <si>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</si>
  <si>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</si>
  <si>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</si>
  <si>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</si>
  <si>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</si>
  <si>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都市核地区土地区画整理事業特別会計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</si>
  <si>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</si>
  <si>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</si>
  <si>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</si>
  <si>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</si>
  <si>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</si>
  <si>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</si>
  <si>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</si>
  <si>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</si>
  <si>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</si>
  <si>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</si>
  <si>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</si>
  <si>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</si>
  <si>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</si>
  <si>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</si>
  <si>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</si>
  <si>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</si>
  <si>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</si>
  <si>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</si>
  <si>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</si>
  <si>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</si>
  <si>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</si>
  <si>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</si>
  <si>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</si>
  <si>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</si>
  <si>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</si>
  <si>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</si>
  <si>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</si>
  <si>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</si>
  <si>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</si>
  <si>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</si>
  <si>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</si>
  <si>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</si>
  <si>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</si>
  <si>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</si>
  <si>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</si>
  <si>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</si>
  <si>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</si>
  <si>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</si>
  <si>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</si>
  <si>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</si>
  <si>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</si>
  <si>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</si>
  <si>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</si>
  <si>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</si>
  <si>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</si>
  <si>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</si>
  <si>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</si>
  <si>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</si>
  <si>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</si>
  <si>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</si>
  <si>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</si>
  <si>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</si>
  <si>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</si>
  <si>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</si>
  <si>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</si>
  <si>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</si>
  <si>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</si>
  <si>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</si>
  <si>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</si>
  <si>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</si>
  <si>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</si>
  <si>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</si>
  <si>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</si>
  <si>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</si>
  <si>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</si>
  <si>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</si>
  <si>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都市核地区土地区画整理事業特別会計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</si>
  <si>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</si>
  <si>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</si>
  <si>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</si>
  <si>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</si>
  <si>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</si>
  <si>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</si>
  <si>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</si>
  <si>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</si>
  <si>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</si>
  <si>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</si>
  <si>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</si>
  <si>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</si>
  <si>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</si>
  <si>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</si>
  <si>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</si>
  <si>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</si>
  <si>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</si>
  <si>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</si>
  <si>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</si>
  <si>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</si>
  <si>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</si>
  <si>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</si>
  <si>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</si>
  <si>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</si>
  <si>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</si>
  <si>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</si>
  <si>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</si>
  <si>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</si>
  <si>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</si>
  <si>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</si>
  <si>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</si>
  <si>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</si>
  <si>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</si>
  <si>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</si>
  <si>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</si>
  <si>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</si>
  <si>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</si>
  <si>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</si>
  <si>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</si>
  <si>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</si>
  <si>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</si>
  <si>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</si>
  <si>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</si>
  <si>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</si>
  <si>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</si>
  <si>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</si>
  <si>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</si>
  <si>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</si>
  <si>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</si>
  <si>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</si>
  <si>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</si>
  <si>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</si>
  <si>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</si>
  <si>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</si>
  <si>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</si>
  <si>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</si>
  <si>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</si>
  <si>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</si>
  <si>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</si>
  <si>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</si>
  <si>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</si>
  <si>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</si>
  <si>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</si>
  <si>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</si>
  <si>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</si>
  <si>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</si>
  <si>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</si>
  <si>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</si>
  <si>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</si>
  <si>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</si>
  <si>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</si>
  <si>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</si>
  <si>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</si>
  <si>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</si>
  <si>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</si>
  <si>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</si>
  <si>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</si>
  <si>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</si>
  <si>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</si>
  <si>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</si>
  <si>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</si>
  <si>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</si>
  <si>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</si>
  <si>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</si>
  <si>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</si>
  <si>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</si>
  <si>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</si>
  <si>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</si>
  <si>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</si>
  <si>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</si>
  <si>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</si>
  <si>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</si>
  <si>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</si>
  <si>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一般会計</t>
  </si>
  <si>
    <t>国民健康保険事業特別会計</t>
  </si>
  <si>
    <t>下水道事業会計</t>
  </si>
  <si>
    <t>介護保険特別会計</t>
  </si>
  <si>
    <t>後期高齢者医療特別会計</t>
  </si>
  <si>
    <t>都市核地区土地区画整理事業特別会計（一般会計）</t>
  </si>
  <si>
    <t>都市核地区土地区画整理事業特別会計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</si>
  <si>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</si>
  <si>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</si>
  <si>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</si>
  <si>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</si>
  <si>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</si>
  <si>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</si>
  <si>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</si>
  <si>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</si>
  <si>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</si>
  <si>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東京都後期高齢者医療広域連合（一般会計）</t>
  </si>
  <si>
    <t>東京都後期高齢者医療広域連合（後期高齢者医療特別会計）</t>
  </si>
  <si>
    <t>東京たま広域資源循環組合（一般会計）</t>
  </si>
  <si>
    <t>瑞穂斎場組合（一般会計）</t>
  </si>
  <si>
    <t>湖南衛生組合（一般会計）</t>
  </si>
  <si>
    <t>東京市町村総合事務組合（一般会計）</t>
  </si>
  <si>
    <t>東京市町村総合事務組合（交通災害共済事業特別会計）</t>
  </si>
  <si>
    <t>東京都市町村職員退職手当組合（一般会計）</t>
  </si>
  <si>
    <t>小平・村山・大和衛生組合（一般会計）</t>
  </si>
  <si>
    <t>東京都市町村議会議員公務災害補償等組合（一般会計）</t>
  </si>
  <si>
    <t>武蔵村山市土地開発公社</t>
  </si>
  <si>
    <t>〇</t>
    <phoneticPr fontId="2"/>
  </si>
  <si>
    <t>-</t>
    <phoneticPr fontId="2"/>
  </si>
  <si>
    <t>公共施設建設基金</t>
  </si>
  <si>
    <t>多摩都市モノレール基金</t>
    <rPh sb="0" eb="2">
      <t>タマ</t>
    </rPh>
    <rPh sb="2" eb="4">
      <t>トシ</t>
    </rPh>
    <rPh sb="9" eb="11">
      <t>キキン</t>
    </rPh>
    <phoneticPr fontId="18"/>
  </si>
  <si>
    <t>庁舎等用地取得基金</t>
    <rPh sb="0" eb="2">
      <t>チョウシャ</t>
    </rPh>
    <rPh sb="2" eb="3">
      <t>トウ</t>
    </rPh>
    <rPh sb="3" eb="5">
      <t>ヨウチ</t>
    </rPh>
    <rPh sb="5" eb="7">
      <t>シュトク</t>
    </rPh>
    <rPh sb="7" eb="9">
      <t>キキン</t>
    </rPh>
    <phoneticPr fontId="18"/>
  </si>
  <si>
    <t>みどりの基金</t>
    <rPh sb="4" eb="6">
      <t>キキン</t>
    </rPh>
    <phoneticPr fontId="2"/>
  </si>
  <si>
    <t>-</t>
    <phoneticPr fontId="2"/>
  </si>
  <si>
    <t>防災食育センター備品整備基金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</si>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</sst>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xmlns:c16r2="http://schemas.microsoft.com/office/drawing/2015/06/chart">
            <c:ext xmlns:c16="http://schemas.microsoft.com/office/drawing/2014/chart" uri="{C3380CC4-5D6E-409C-BE32-E72D297353CC}">
              <c16:uniqueId val="{00000000-C77F-4ACC-B142-5DAC75B26F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28847</c:v>
                </c:pt>
                <c:pt idx="1">
                  <c:v>35094</c:v>
                </c:pt>
                <c:pt idx="2">
                  <c:v>27752</c:v>
                </c:pt>
                <c:pt idx="3">
                  <c:v>21718</c:v>
                </c:pt>
                <c:pt idx="4">
                  <c:v>32474</c:v>
                </c:pt>
              </c:numCache>
            </c:numRef>
          </c:val>
          <c:smooth val="0"/>
          <c:extLst xmlns:c16r2="http://schemas.microsoft.com/office/drawing/2015/06/chart">
            <c:ext xmlns:c16="http://schemas.microsoft.com/office/drawing/2014/chart" uri="{C3380CC4-5D6E-409C-BE32-E72D297353CC}">
              <c16:uniqueId val="{00000001-C77F-4ACC-B142-5DAC75B26F69}"/>
            </c:ext>
          </c:extLst>
        </c:ser>
        <c:dLbls>
          <c:showLegendKey val="0"/>
          <c:showVal val="0"/>
          <c:showCatName val="0"/>
          <c:showSerName val="0"/>
          <c:showPercent val="0"/>
          <c:showBubbleSize val="0"/>
        </c:dLbls>
        <c:marker val="1"/>
        <c:smooth val="0"/>
        <c:axId val="439164992"/>
        <c:axId val="439161856"/>
      </c:lineChart>
      <c:catAx>
        <c:axId val="43916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61856"/>
        <c:crosses val="autoZero"/>
        <c:auto val="1"/>
        <c:lblAlgn val="ctr"/>
        <c:lblOffset val="100"/>
        <c:tickLblSkip val="1"/>
        <c:tickMarkSkip val="1"/>
        <c:noMultiLvlLbl val="0"/>
      </c:catAx>
      <c:valAx>
        <c:axId val="4391618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16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4.55</c:v>
                </c:pt>
                <c:pt idx="1">
                  <c:v>5.08</c:v>
                </c:pt>
                <c:pt idx="2">
                  <c:v>5.63</c:v>
                </c:pt>
                <c:pt idx="3">
                  <c:v>5.84</c:v>
                </c:pt>
                <c:pt idx="4">
                  <c:v>7.52</c:v>
                </c:pt>
              </c:numCache>
            </c:numRef>
          </c:val>
          <c:extLst xmlns:c16r2="http://schemas.microsoft.com/office/drawing/2015/06/chart">
            <c:ext xmlns:c16="http://schemas.microsoft.com/office/drawing/2014/chart" uri="{C3380CC4-5D6E-409C-BE32-E72D297353CC}">
              <c16:uniqueId val="{00000000-9054-4F04-BE43-8386C8D5F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5.04</c:v>
                </c:pt>
                <c:pt idx="1">
                  <c:v>8.36</c:v>
                </c:pt>
                <c:pt idx="2">
                  <c:v>11.18</c:v>
                </c:pt>
                <c:pt idx="3">
                  <c:v>11.05</c:v>
                </c:pt>
                <c:pt idx="4">
                  <c:v>11.43</c:v>
                </c:pt>
              </c:numCache>
            </c:numRef>
          </c:val>
          <c:extLst xmlns:c16r2="http://schemas.microsoft.com/office/drawing/2015/06/chart">
            <c:ext xmlns:c16="http://schemas.microsoft.com/office/drawing/2014/chart" uri="{C3380CC4-5D6E-409C-BE32-E72D297353CC}">
              <c16:uniqueId val="{00000001-9054-4F04-BE43-8386C8D5FD75}"/>
            </c:ext>
          </c:extLst>
        </c:ser>
        <c:dLbls>
          <c:showLegendKey val="0"/>
          <c:showVal val="0"/>
          <c:showCatName val="0"/>
          <c:showSerName val="0"/>
          <c:showPercent val="0"/>
          <c:showBubbleSize val="0"/>
        </c:dLbls>
        <c:gapWidth val="250"/>
        <c:overlap val="100"/>
        <c:axId val="522270920"/>
        <c:axId val="522269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3.95</c:v>
                </c:pt>
                <c:pt idx="2">
                  <c:v>3.49</c:v>
                </c:pt>
                <c:pt idx="3">
                  <c:v>7.0000000000000007E-2</c:v>
                </c:pt>
                <c:pt idx="4">
                  <c:v>2.4900000000000002</c:v>
                </c:pt>
              </c:numCache>
            </c:numRef>
          </c:val>
          <c:smooth val="0"/>
          <c:extLst xmlns:c16r2="http://schemas.microsoft.com/office/drawing/2015/06/chart">
            <c:ext xmlns:c16="http://schemas.microsoft.com/office/drawing/2014/chart" uri="{C3380CC4-5D6E-409C-BE32-E72D297353CC}">
              <c16:uniqueId val="{00000002-9054-4F04-BE43-8386C8D5FD75}"/>
            </c:ext>
          </c:extLst>
        </c:ser>
        <c:dLbls>
          <c:showLegendKey val="0"/>
          <c:showVal val="0"/>
          <c:showCatName val="0"/>
          <c:showSerName val="0"/>
          <c:showPercent val="0"/>
          <c:showBubbleSize val="0"/>
        </c:dLbls>
        <c:marker val="1"/>
        <c:smooth val="0"/>
        <c:axId val="522270920"/>
        <c:axId val="522269352"/>
      </c:lineChart>
      <c:catAx>
        <c:axId val="52227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2269352"/>
        <c:crosses val="autoZero"/>
        <c:auto val="1"/>
        <c:lblAlgn val="ctr"/>
        <c:lblOffset val="100"/>
        <c:tickLblSkip val="1"/>
        <c:tickMarkSkip val="1"/>
        <c:noMultiLvlLbl val="0"/>
      </c:catAx>
      <c:valAx>
        <c:axId val="52226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27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0.92</c:v>
                </c:pt>
                <c:pt idx="2">
                  <c:v>#N/A</c:v>
                </c:pt>
                <c:pt idx="3">
                  <c:v>0.28999999999999998</c:v>
                </c:pt>
                <c:pt idx="4">
                  <c:v>#N/A</c:v>
                </c:pt>
                <c:pt idx="5">
                  <c:v>0.6</c:v>
                </c:pt>
                <c:pt idx="6">
                  <c:v>#N/A</c:v>
                </c:pt>
                <c:pt idx="7">
                  <c:v>0.68</c:v>
                </c:pt>
                <c:pt idx="8">
                  <c:v>0</c:v>
                </c:pt>
                <c:pt idx="9">
                  <c:v>0</c:v>
                </c:pt>
              </c:numCache>
            </c:numRef>
          </c:val>
          <c:extLst xmlns:c16r2="http://schemas.microsoft.com/office/drawing/2015/06/chart">
            <c:ext xmlns:c16="http://schemas.microsoft.com/office/drawing/2014/chart" uri="{C3380CC4-5D6E-409C-BE32-E72D297353CC}">
              <c16:uniqueId val="{00000000-FF06-45EA-81FF-CE68DD1702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06-45EA-81FF-CE68DD1702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F06-45EA-81FF-CE68DD170287}"/>
            </c:ext>
          </c:extLst>
        </c:ser>
        <c:ser>
          <c:idx val="3"/>
          <c:order val="3"/>
          <c:tx>
            <c:strRef>
              <c:f>データシート!$A$30</c:f>
              <c:strCache>
                <c:ptCount val="1"/>
                <c:pt idx="0">
                  <c:v>都市核地区土地区画整理事業特別会計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F06-45EA-81FF-CE68DD170287}"/>
            </c:ext>
          </c:extLst>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F06-45EA-81FF-CE68DD17028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0.52</c:v>
                </c:pt>
                <c:pt idx="4">
                  <c:v>#N/A</c:v>
                </c:pt>
                <c:pt idx="5">
                  <c:v>0.43</c:v>
                </c:pt>
                <c:pt idx="6">
                  <c:v>#N/A</c:v>
                </c:pt>
                <c:pt idx="7">
                  <c:v>0.42</c:v>
                </c:pt>
                <c:pt idx="8">
                  <c:v>#N/A</c:v>
                </c:pt>
                <c:pt idx="9">
                  <c:v>0.31</c:v>
                </c:pt>
              </c:numCache>
            </c:numRef>
          </c:val>
          <c:extLst xmlns:c16r2="http://schemas.microsoft.com/office/drawing/2015/06/chart">
            <c:ext xmlns:c16="http://schemas.microsoft.com/office/drawing/2014/chart" uri="{C3380CC4-5D6E-409C-BE32-E72D297353CC}">
              <c16:uniqueId val="{00000005-FF06-45EA-81FF-CE68DD1702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1.34</c:v>
                </c:pt>
                <c:pt idx="4">
                  <c:v>#N/A</c:v>
                </c:pt>
                <c:pt idx="5">
                  <c:v>1.35</c:v>
                </c:pt>
                <c:pt idx="6">
                  <c:v>#N/A</c:v>
                </c:pt>
                <c:pt idx="7">
                  <c:v>0.73</c:v>
                </c:pt>
                <c:pt idx="8">
                  <c:v>#N/A</c:v>
                </c:pt>
                <c:pt idx="9">
                  <c:v>0.64</c:v>
                </c:pt>
              </c:numCache>
            </c:numRef>
          </c:val>
          <c:extLst xmlns:c16r2="http://schemas.microsoft.com/office/drawing/2015/06/chart">
            <c:ext xmlns:c16="http://schemas.microsoft.com/office/drawing/2014/chart" uri="{C3380CC4-5D6E-409C-BE32-E72D297353CC}">
              <c16:uniqueId val="{00000006-FF06-45EA-81FF-CE68DD17028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c:v>
                </c:pt>
              </c:numCache>
            </c:numRef>
          </c:val>
          <c:extLst xmlns:c16r2="http://schemas.microsoft.com/office/drawing/2015/06/chart">
            <c:ext xmlns:c16="http://schemas.microsoft.com/office/drawing/2014/chart" uri="{C3380CC4-5D6E-409C-BE32-E72D297353CC}">
              <c16:uniqueId val="{00000007-FF06-45EA-81FF-CE68DD170287}"/>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3.33</c:v>
                </c:pt>
                <c:pt idx="2">
                  <c:v>#N/A</c:v>
                </c:pt>
                <c:pt idx="3">
                  <c:v>3.24</c:v>
                </c:pt>
                <c:pt idx="4">
                  <c:v>#N/A</c:v>
                </c:pt>
                <c:pt idx="5">
                  <c:v>1.29</c:v>
                </c:pt>
                <c:pt idx="6">
                  <c:v>#N/A</c:v>
                </c:pt>
                <c:pt idx="7">
                  <c:v>1.1299999999999999</c:v>
                </c:pt>
                <c:pt idx="8">
                  <c:v>#N/A</c:v>
                </c:pt>
                <c:pt idx="9">
                  <c:v>1.68</c:v>
                </c:pt>
              </c:numCache>
            </c:numRef>
          </c:val>
          <c:extLst xmlns:c16r2="http://schemas.microsoft.com/office/drawing/2015/06/chart">
            <c:ext xmlns:c16="http://schemas.microsoft.com/office/drawing/2014/chart" uri="{C3380CC4-5D6E-409C-BE32-E72D297353CC}">
              <c16:uniqueId val="{00000008-FF06-45EA-81FF-CE68DD1702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c:v>
                </c:pt>
                <c:pt idx="2">
                  <c:v>#N/A</c:v>
                </c:pt>
                <c:pt idx="3">
                  <c:v>5.08</c:v>
                </c:pt>
                <c:pt idx="4">
                  <c:v>#N/A</c:v>
                </c:pt>
                <c:pt idx="5">
                  <c:v>5.63</c:v>
                </c:pt>
                <c:pt idx="6">
                  <c:v>#N/A</c:v>
                </c:pt>
                <c:pt idx="7">
                  <c:v>5.83</c:v>
                </c:pt>
                <c:pt idx="8">
                  <c:v>#N/A</c:v>
                </c:pt>
                <c:pt idx="9">
                  <c:v>7.52</c:v>
                </c:pt>
              </c:numCache>
            </c:numRef>
          </c:val>
          <c:extLst xmlns:c16r2="http://schemas.microsoft.com/office/drawing/2015/06/chart">
            <c:ext xmlns:c16="http://schemas.microsoft.com/office/drawing/2014/chart" uri="{C3380CC4-5D6E-409C-BE32-E72D297353CC}">
              <c16:uniqueId val="{00000009-FF06-45EA-81FF-CE68DD170287}"/>
            </c:ext>
          </c:extLst>
        </c:ser>
        <c:dLbls>
          <c:showLegendKey val="0"/>
          <c:showVal val="0"/>
          <c:showCatName val="0"/>
          <c:showSerName val="0"/>
          <c:showPercent val="0"/>
          <c:showBubbleSize val="0"/>
        </c:dLbls>
        <c:gapWidth val="150"/>
        <c:overlap val="100"/>
        <c:axId val="590944232"/>
        <c:axId val="590945016"/>
      </c:barChart>
      <c:catAx>
        <c:axId val="59094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945016"/>
        <c:crosses val="autoZero"/>
        <c:auto val="1"/>
        <c:lblAlgn val="ctr"/>
        <c:lblOffset val="100"/>
        <c:tickLblSkip val="1"/>
        <c:tickMarkSkip val="1"/>
        <c:noMultiLvlLbl val="0"/>
      </c:catAx>
      <c:valAx>
        <c:axId val="59094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944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1500</c:v>
                </c:pt>
                <c:pt idx="5">
                  <c:v>1454</c:v>
                </c:pt>
                <c:pt idx="8">
                  <c:v>1444</c:v>
                </c:pt>
                <c:pt idx="11">
                  <c:v>1408</c:v>
                </c:pt>
                <c:pt idx="14">
                  <c:v>1375</c:v>
                </c:pt>
              </c:numCache>
            </c:numRef>
          </c:val>
          <c:extLst xmlns:c16r2="http://schemas.microsoft.com/office/drawing/2015/06/chart">
            <c:ext xmlns:c16="http://schemas.microsoft.com/office/drawing/2014/chart" uri="{C3380CC4-5D6E-409C-BE32-E72D297353CC}">
              <c16:uniqueId val="{00000000-AF42-4341-85E9-CDC1B3BD75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42-4341-85E9-CDC1B3BD75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35</c:v>
                </c:pt>
                <c:pt idx="6">
                  <c:v>35</c:v>
                </c:pt>
                <c:pt idx="9">
                  <c:v>34</c:v>
                </c:pt>
                <c:pt idx="12">
                  <c:v>48</c:v>
                </c:pt>
              </c:numCache>
            </c:numRef>
          </c:val>
          <c:extLst xmlns:c16r2="http://schemas.microsoft.com/office/drawing/2015/06/chart">
            <c:ext xmlns:c16="http://schemas.microsoft.com/office/drawing/2014/chart" uri="{C3380CC4-5D6E-409C-BE32-E72D297353CC}">
              <c16:uniqueId val="{00000002-AF42-4341-85E9-CDC1B3BD75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52</c:v>
                </c:pt>
                <c:pt idx="6">
                  <c:v>45</c:v>
                </c:pt>
                <c:pt idx="9">
                  <c:v>44</c:v>
                </c:pt>
                <c:pt idx="12">
                  <c:v>32</c:v>
                </c:pt>
              </c:numCache>
            </c:numRef>
          </c:val>
          <c:extLst xmlns:c16r2="http://schemas.microsoft.com/office/drawing/2015/06/chart">
            <c:ext xmlns:c16="http://schemas.microsoft.com/office/drawing/2014/chart" uri="{C3380CC4-5D6E-409C-BE32-E72D297353CC}">
              <c16:uniqueId val="{00000003-AF42-4341-85E9-CDC1B3BD75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126</c:v>
                </c:pt>
                <c:pt idx="3">
                  <c:v>115</c:v>
                </c:pt>
                <c:pt idx="6">
                  <c:v>111</c:v>
                </c:pt>
                <c:pt idx="9">
                  <c:v>119</c:v>
                </c:pt>
                <c:pt idx="12">
                  <c:v>174</c:v>
                </c:pt>
              </c:numCache>
            </c:numRef>
          </c:val>
          <c:extLst xmlns:c16r2="http://schemas.microsoft.com/office/drawing/2015/06/chart">
            <c:ext xmlns:c16="http://schemas.microsoft.com/office/drawing/2014/chart" uri="{C3380CC4-5D6E-409C-BE32-E72D297353CC}">
              <c16:uniqueId val="{00000004-AF42-4341-85E9-CDC1B3BD75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42-4341-85E9-CDC1B3BD75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42-4341-85E9-CDC1B3BD75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1235</c:v>
                </c:pt>
                <c:pt idx="3">
                  <c:v>1218</c:v>
                </c:pt>
                <c:pt idx="6">
                  <c:v>1222</c:v>
                </c:pt>
                <c:pt idx="9">
                  <c:v>1247</c:v>
                </c:pt>
                <c:pt idx="12">
                  <c:v>1254</c:v>
                </c:pt>
              </c:numCache>
            </c:numRef>
          </c:val>
          <c:extLst xmlns:c16r2="http://schemas.microsoft.com/office/drawing/2015/06/chart">
            <c:ext xmlns:c16="http://schemas.microsoft.com/office/drawing/2014/chart" uri="{C3380CC4-5D6E-409C-BE32-E72D297353CC}">
              <c16:uniqueId val="{00000007-AF42-4341-85E9-CDC1B3BD7525}"/>
            </c:ext>
          </c:extLst>
        </c:ser>
        <c:dLbls>
          <c:showLegendKey val="0"/>
          <c:showVal val="0"/>
          <c:showCatName val="0"/>
          <c:showSerName val="0"/>
          <c:showPercent val="0"/>
          <c:showBubbleSize val="0"/>
        </c:dLbls>
        <c:gapWidth val="100"/>
        <c:overlap val="100"/>
        <c:axId val="590943056"/>
        <c:axId val="590945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c:v>
                </c:pt>
                <c:pt idx="2">
                  <c:v>#N/A</c:v>
                </c:pt>
                <c:pt idx="3">
                  <c:v>#N/A</c:v>
                </c:pt>
                <c:pt idx="4">
                  <c:v>-34</c:v>
                </c:pt>
                <c:pt idx="5">
                  <c:v>#N/A</c:v>
                </c:pt>
                <c:pt idx="6">
                  <c:v>#N/A</c:v>
                </c:pt>
                <c:pt idx="7">
                  <c:v>-31</c:v>
                </c:pt>
                <c:pt idx="8">
                  <c:v>#N/A</c:v>
                </c:pt>
                <c:pt idx="9">
                  <c:v>#N/A</c:v>
                </c:pt>
                <c:pt idx="10">
                  <c:v>36</c:v>
                </c:pt>
                <c:pt idx="11">
                  <c:v>#N/A</c:v>
                </c:pt>
                <c:pt idx="12">
                  <c:v>#N/A</c:v>
                </c:pt>
                <c:pt idx="13">
                  <c:v>133</c:v>
                </c:pt>
                <c:pt idx="14">
                  <c:v>#N/A</c:v>
                </c:pt>
              </c:numCache>
            </c:numRef>
          </c:val>
          <c:smooth val="0"/>
          <c:extLst xmlns:c16r2="http://schemas.microsoft.com/office/drawing/2015/06/chart">
            <c:ext xmlns:c16="http://schemas.microsoft.com/office/drawing/2014/chart" uri="{C3380CC4-5D6E-409C-BE32-E72D297353CC}">
              <c16:uniqueId val="{00000008-AF42-4341-85E9-CDC1B3BD7525}"/>
            </c:ext>
          </c:extLst>
        </c:ser>
        <c:dLbls>
          <c:showLegendKey val="0"/>
          <c:showVal val="0"/>
          <c:showCatName val="0"/>
          <c:showSerName val="0"/>
          <c:showPercent val="0"/>
          <c:showBubbleSize val="0"/>
        </c:dLbls>
        <c:marker val="1"/>
        <c:smooth val="0"/>
        <c:axId val="590943056"/>
        <c:axId val="590945800"/>
      </c:lineChart>
      <c:catAx>
        <c:axId val="59094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945800"/>
        <c:crosses val="autoZero"/>
        <c:auto val="1"/>
        <c:lblAlgn val="ctr"/>
        <c:lblOffset val="100"/>
        <c:tickLblSkip val="1"/>
        <c:tickMarkSkip val="1"/>
        <c:noMultiLvlLbl val="0"/>
      </c:catAx>
      <c:valAx>
        <c:axId val="590945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94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13516</c:v>
                </c:pt>
                <c:pt idx="5">
                  <c:v>13608</c:v>
                </c:pt>
                <c:pt idx="8">
                  <c:v>13839</c:v>
                </c:pt>
                <c:pt idx="11">
                  <c:v>14028</c:v>
                </c:pt>
                <c:pt idx="14">
                  <c:v>14123</c:v>
                </c:pt>
              </c:numCache>
            </c:numRef>
          </c:val>
          <c:extLst xmlns:c16r2="http://schemas.microsoft.com/office/drawing/2015/06/chart">
            <c:ext xmlns:c16="http://schemas.microsoft.com/office/drawing/2014/chart" uri="{C3380CC4-5D6E-409C-BE32-E72D297353CC}">
              <c16:uniqueId val="{00000000-54A8-4FDC-B0FC-6FEF013960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2068</c:v>
                </c:pt>
                <c:pt idx="5">
                  <c:v>2305</c:v>
                </c:pt>
                <c:pt idx="8">
                  <c:v>1942</c:v>
                </c:pt>
                <c:pt idx="11">
                  <c:v>2258</c:v>
                </c:pt>
                <c:pt idx="14">
                  <c:v>2463</c:v>
                </c:pt>
              </c:numCache>
            </c:numRef>
          </c:val>
          <c:extLst xmlns:c16r2="http://schemas.microsoft.com/office/drawing/2015/06/chart">
            <c:ext xmlns:c16="http://schemas.microsoft.com/office/drawing/2014/chart" uri="{C3380CC4-5D6E-409C-BE32-E72D297353CC}">
              <c16:uniqueId val="{00000001-54A8-4FDC-B0FC-6FEF013960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4443</c:v>
                </c:pt>
                <c:pt idx="5">
                  <c:v>4743</c:v>
                </c:pt>
                <c:pt idx="8">
                  <c:v>5260</c:v>
                </c:pt>
                <c:pt idx="11">
                  <c:v>5262</c:v>
                </c:pt>
                <c:pt idx="14">
                  <c:v>5606</c:v>
                </c:pt>
              </c:numCache>
            </c:numRef>
          </c:val>
          <c:extLst xmlns:c16r2="http://schemas.microsoft.com/office/drawing/2015/06/chart">
            <c:ext xmlns:c16="http://schemas.microsoft.com/office/drawing/2014/chart" uri="{C3380CC4-5D6E-409C-BE32-E72D297353CC}">
              <c16:uniqueId val="{00000002-54A8-4FDC-B0FC-6FEF013960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4A8-4FDC-B0FC-6FEF013960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4A8-4FDC-B0FC-6FEF013960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A8-4FDC-B0FC-6FEF013960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3122</c:v>
                </c:pt>
                <c:pt idx="3">
                  <c:v>3119</c:v>
                </c:pt>
                <c:pt idx="6">
                  <c:v>3184</c:v>
                </c:pt>
                <c:pt idx="9">
                  <c:v>3050</c:v>
                </c:pt>
                <c:pt idx="12">
                  <c:v>2880</c:v>
                </c:pt>
              </c:numCache>
            </c:numRef>
          </c:val>
          <c:extLst xmlns:c16r2="http://schemas.microsoft.com/office/drawing/2015/06/chart">
            <c:ext xmlns:c16="http://schemas.microsoft.com/office/drawing/2014/chart" uri="{C3380CC4-5D6E-409C-BE32-E72D297353CC}">
              <c16:uniqueId val="{00000006-54A8-4FDC-B0FC-6FEF013960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321</c:v>
                </c:pt>
                <c:pt idx="3">
                  <c:v>359</c:v>
                </c:pt>
                <c:pt idx="6">
                  <c:v>561</c:v>
                </c:pt>
                <c:pt idx="9">
                  <c:v>811</c:v>
                </c:pt>
                <c:pt idx="12">
                  <c:v>790</c:v>
                </c:pt>
              </c:numCache>
            </c:numRef>
          </c:val>
          <c:extLst xmlns:c16r2="http://schemas.microsoft.com/office/drawing/2015/06/chart">
            <c:ext xmlns:c16="http://schemas.microsoft.com/office/drawing/2014/chart" uri="{C3380CC4-5D6E-409C-BE32-E72D297353CC}">
              <c16:uniqueId val="{00000007-54A8-4FDC-B0FC-6FEF013960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1345</c:v>
                </c:pt>
                <c:pt idx="3">
                  <c:v>1453</c:v>
                </c:pt>
                <c:pt idx="6">
                  <c:v>1300</c:v>
                </c:pt>
                <c:pt idx="9">
                  <c:v>1403</c:v>
                </c:pt>
                <c:pt idx="12">
                  <c:v>1680</c:v>
                </c:pt>
              </c:numCache>
            </c:numRef>
          </c:val>
          <c:extLst xmlns:c16r2="http://schemas.microsoft.com/office/drawing/2015/06/chart">
            <c:ext xmlns:c16="http://schemas.microsoft.com/office/drawing/2014/chart" uri="{C3380CC4-5D6E-409C-BE32-E72D297353CC}">
              <c16:uniqueId val="{00000008-54A8-4FDC-B0FC-6FEF013960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609</c:v>
                </c:pt>
                <c:pt idx="3">
                  <c:v>548</c:v>
                </c:pt>
                <c:pt idx="6">
                  <c:v>481</c:v>
                </c:pt>
                <c:pt idx="9">
                  <c:v>582</c:v>
                </c:pt>
                <c:pt idx="12">
                  <c:v>680</c:v>
                </c:pt>
              </c:numCache>
            </c:numRef>
          </c:val>
          <c:extLst xmlns:c16r2="http://schemas.microsoft.com/office/drawing/2015/06/chart">
            <c:ext xmlns:c16="http://schemas.microsoft.com/office/drawing/2014/chart" uri="{C3380CC4-5D6E-409C-BE32-E72D297353CC}">
              <c16:uniqueId val="{00000009-54A8-4FDC-B0FC-6FEF013960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14236</c:v>
                </c:pt>
                <c:pt idx="3">
                  <c:v>14569</c:v>
                </c:pt>
                <c:pt idx="6">
                  <c:v>14805</c:v>
                </c:pt>
                <c:pt idx="9">
                  <c:v>14714</c:v>
                </c:pt>
                <c:pt idx="12">
                  <c:v>14782</c:v>
                </c:pt>
              </c:numCache>
            </c:numRef>
          </c:val>
          <c:extLst xmlns:c16r2="http://schemas.microsoft.com/office/drawing/2015/06/chart">
            <c:ext xmlns:c16="http://schemas.microsoft.com/office/drawing/2014/chart" uri="{C3380CC4-5D6E-409C-BE32-E72D297353CC}">
              <c16:uniqueId val="{0000000A-54A8-4FDC-B0FC-6FEF01396087}"/>
            </c:ext>
          </c:extLst>
        </c:ser>
        <c:dLbls>
          <c:showLegendKey val="0"/>
          <c:showVal val="0"/>
          <c:showCatName val="0"/>
          <c:showSerName val="0"/>
          <c:showPercent val="0"/>
          <c:showBubbleSize val="0"/>
        </c:dLbls>
        <c:gapWidth val="100"/>
        <c:overlap val="100"/>
        <c:axId val="590943448"/>
        <c:axId val="59094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4A8-4FDC-B0FC-6FEF01396087}"/>
            </c:ext>
          </c:extLst>
        </c:ser>
        <c:dLbls>
          <c:showLegendKey val="0"/>
          <c:showVal val="0"/>
          <c:showCatName val="0"/>
          <c:showSerName val="0"/>
          <c:showPercent val="0"/>
          <c:showBubbleSize val="0"/>
        </c:dLbls>
        <c:marker val="1"/>
        <c:smooth val="0"/>
        <c:axId val="590943448"/>
        <c:axId val="590943840"/>
      </c:lineChart>
      <c:catAx>
        <c:axId val="59094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0943840"/>
        <c:crosses val="autoZero"/>
        <c:auto val="1"/>
        <c:lblAlgn val="ctr"/>
        <c:lblOffset val="100"/>
        <c:tickLblSkip val="1"/>
        <c:tickMarkSkip val="1"/>
        <c:noMultiLvlLbl val="0"/>
      </c:catAx>
      <c:valAx>
        <c:axId val="5909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943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1555</c:v>
                </c:pt>
                <c:pt idx="1">
                  <c:v>1537</c:v>
                </c:pt>
                <c:pt idx="2">
                  <c:v>1631</c:v>
                </c:pt>
              </c:numCache>
            </c:numRef>
          </c:val>
          <c:extLst xmlns:c16r2="http://schemas.microsoft.com/office/drawing/2015/06/chart">
            <c:ext xmlns:c16="http://schemas.microsoft.com/office/drawing/2014/chart" uri="{C3380CC4-5D6E-409C-BE32-E72D297353CC}">
              <c16:uniqueId val="{00000000-88F3-44F9-931F-BA460B191E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8F3-44F9-931F-BA460B191E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3167</c:v>
                </c:pt>
                <c:pt idx="1">
                  <c:v>3232</c:v>
                </c:pt>
                <c:pt idx="2">
                  <c:v>3586</c:v>
                </c:pt>
              </c:numCache>
            </c:numRef>
          </c:val>
          <c:extLst xmlns:c16r2="http://schemas.microsoft.com/office/drawing/2015/06/chart">
            <c:ext xmlns:c16="http://schemas.microsoft.com/office/drawing/2014/chart" uri="{C3380CC4-5D6E-409C-BE32-E72D297353CC}">
              <c16:uniqueId val="{00000002-88F3-44F9-931F-BA460B191EDE}"/>
            </c:ext>
          </c:extLst>
        </c:ser>
        <c:dLbls>
          <c:showLegendKey val="0"/>
          <c:showVal val="0"/>
          <c:showCatName val="0"/>
          <c:showSerName val="0"/>
          <c:showPercent val="0"/>
          <c:showBubbleSize val="0"/>
        </c:dLbls>
        <c:gapWidth val="120"/>
        <c:overlap val="100"/>
        <c:axId val="493864672"/>
        <c:axId val="493865456"/>
      </c:barChart>
      <c:catAx>
        <c:axId val="4938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865456"/>
        <c:crosses val="autoZero"/>
        <c:auto val="1"/>
        <c:lblAlgn val="ctr"/>
        <c:lblOffset val="100"/>
        <c:tickLblSkip val="1"/>
        <c:tickMarkSkip val="1"/>
        <c:noMultiLvlLbl val="0"/>
      </c:catAx>
      <c:valAx>
        <c:axId val="493865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8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実質公債費比率（単年度）の各年度の推移は、平成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年度が△</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％、令和元年度が</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、令和２年度は</a:t>
          </a:r>
          <a:r>
            <a:rPr kumimoji="1" lang="en-US" altLang="ja-JP" sz="1000" b="0" i="0" baseline="0">
              <a:solidFill>
                <a:schemeClr val="dk1"/>
              </a:solidFill>
              <a:effectLst/>
              <a:latin typeface="+mn-lt"/>
              <a:ea typeface="+mn-ea"/>
              <a:cs typeface="+mn-cs"/>
            </a:rPr>
            <a:t>1.0</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となっています。また、令和</a:t>
          </a:r>
          <a:r>
            <a:rPr kumimoji="1" lang="ja-JP" altLang="en-US" sz="1000" b="0" i="0" baseline="0">
              <a:solidFill>
                <a:schemeClr val="dk1"/>
              </a:solidFill>
              <a:effectLst/>
              <a:latin typeface="+mn-lt"/>
              <a:ea typeface="+mn-ea"/>
              <a:cs typeface="+mn-cs"/>
            </a:rPr>
            <a:t>２</a:t>
          </a:r>
          <a:r>
            <a:rPr kumimoji="1" lang="ja-JP" altLang="ja-JP" sz="1000" b="0" i="0" baseline="0">
              <a:solidFill>
                <a:schemeClr val="dk1"/>
              </a:solidFill>
              <a:effectLst/>
              <a:latin typeface="+mn-lt"/>
              <a:ea typeface="+mn-ea"/>
              <a:cs typeface="+mn-cs"/>
            </a:rPr>
            <a:t>年度の３カ年平均の比率を類似団体平均と比較すると、当市の</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％に対して類似団体平均が</a:t>
          </a:r>
          <a:r>
            <a:rPr kumimoji="1" lang="en-US" altLang="ja-JP" sz="1000" b="0" i="0" baseline="0">
              <a:solidFill>
                <a:schemeClr val="dk1"/>
              </a:solidFill>
              <a:effectLst/>
              <a:latin typeface="+mn-lt"/>
              <a:ea typeface="+mn-ea"/>
              <a:cs typeface="+mn-cs"/>
            </a:rPr>
            <a:t>7.5</a:t>
          </a:r>
          <a:r>
            <a:rPr kumimoji="1" lang="ja-JP" altLang="ja-JP" sz="1000" b="0" i="0" baseline="0">
              <a:solidFill>
                <a:schemeClr val="dk1"/>
              </a:solidFill>
              <a:effectLst/>
              <a:latin typeface="+mn-lt"/>
              <a:ea typeface="+mn-ea"/>
              <a:cs typeface="+mn-cs"/>
            </a:rPr>
            <a:t>％であり、健全な水準といえます。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しかし、近年、臨時財政対策債の発行可能額に対して満額近い借入れや公共施設の老朽化に伴う改修工事の財源としての地方債の借入額が増加しているため、これに伴う元利償還金が増加し、比率が上昇傾向となってい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今後においては、事業の必要性等を充分に検討し、起債に大きく依存しない財政運営に努めるとともに、市税等の納税指導や徴収強化を図り、引き続き健全な水準を維持できるよう努めます。</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基金を設置していないため、該当なし。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将来負担比率に関しては、令和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年度まで分子のマイナスを維持しており、健全な水準にあります。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の残高は、類似団体との比較では少額となっているものの、近年は臨時財政対策債の発行可能額に対して満額近い発行や公共施設の老朽化に伴う改修工事の財源としての地方債の発行額が増加しており、元金償還金額より多額の借入れを行っている状態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できる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基金全体の金額としては、前年度と比較して</a:t>
          </a:r>
          <a:r>
            <a:rPr kumimoji="1" lang="en-US" altLang="ja-JP" sz="1100">
              <a:solidFill>
                <a:schemeClr val="dk1"/>
              </a:solidFill>
              <a:effectLst/>
              <a:latin typeface="+mn-lt"/>
              <a:ea typeface="+mn-ea"/>
              <a:cs typeface="+mn-cs"/>
            </a:rPr>
            <a:t>447,931</a:t>
          </a:r>
          <a:r>
            <a:rPr kumimoji="1" lang="ja-JP" altLang="ja-JP" sz="1100">
              <a:solidFill>
                <a:schemeClr val="dk1"/>
              </a:solidFill>
              <a:effectLst/>
              <a:latin typeface="+mn-lt"/>
              <a:ea typeface="+mn-ea"/>
              <a:cs typeface="+mn-cs"/>
            </a:rPr>
            <a:t>千円増加しています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その理由として、多摩都市モノレール基金を令和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年度までに基金積立目標の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億円を達成するため</a:t>
          </a:r>
          <a:r>
            <a:rPr kumimoji="1" lang="en-US" altLang="ja-JP" sz="1100">
              <a:solidFill>
                <a:schemeClr val="dk1"/>
              </a:solidFill>
              <a:effectLst/>
              <a:latin typeface="+mn-lt"/>
              <a:ea typeface="+mn-ea"/>
              <a:cs typeface="+mn-cs"/>
            </a:rPr>
            <a:t>201,015</a:t>
          </a:r>
          <a:r>
            <a:rPr kumimoji="1" lang="ja-JP" altLang="ja-JP" sz="1100">
              <a:solidFill>
                <a:schemeClr val="dk1"/>
              </a:solidFill>
              <a:effectLst/>
              <a:latin typeface="+mn-lt"/>
              <a:ea typeface="+mn-ea"/>
              <a:cs typeface="+mn-cs"/>
            </a:rPr>
            <a:t>千円積み立てたこと</a:t>
          </a:r>
          <a:r>
            <a:rPr kumimoji="1" lang="ja-JP" altLang="en-US" sz="1100">
              <a:solidFill>
                <a:schemeClr val="dk1"/>
              </a:solidFill>
              <a:effectLst/>
              <a:latin typeface="+mn-lt"/>
              <a:ea typeface="+mn-ea"/>
              <a:cs typeface="+mn-cs"/>
            </a:rPr>
            <a:t>及び防災食育センター備品整備基金に</a:t>
          </a:r>
          <a:r>
            <a:rPr kumimoji="1" lang="en-US" altLang="ja-JP" sz="1100">
              <a:solidFill>
                <a:schemeClr val="dk1"/>
              </a:solidFill>
              <a:effectLst/>
              <a:latin typeface="+mn-lt"/>
              <a:ea typeface="+mn-ea"/>
              <a:cs typeface="+mn-cs"/>
            </a:rPr>
            <a:t>65,000</a:t>
          </a:r>
          <a:r>
            <a:rPr kumimoji="1" lang="ja-JP" altLang="en-US" sz="1100">
              <a:solidFill>
                <a:schemeClr val="dk1"/>
              </a:solidFill>
              <a:effectLst/>
              <a:latin typeface="+mn-lt"/>
              <a:ea typeface="+mn-ea"/>
              <a:cs typeface="+mn-cs"/>
            </a:rPr>
            <a:t>千円積み立てたこと</a:t>
          </a:r>
          <a:r>
            <a:rPr kumimoji="1" lang="ja-JP" altLang="ja-JP" sz="1100">
              <a:solidFill>
                <a:schemeClr val="dk1"/>
              </a:solidFill>
              <a:effectLst/>
              <a:latin typeface="+mn-lt"/>
              <a:ea typeface="+mn-ea"/>
              <a:cs typeface="+mn-cs"/>
            </a:rPr>
            <a:t>が主な要因です。全体の総括としては、</a:t>
          </a:r>
          <a:r>
            <a:rPr kumimoji="1" lang="ja-JP" altLang="en-US" sz="1100">
              <a:solidFill>
                <a:schemeClr val="dk1"/>
              </a:solidFill>
              <a:effectLst/>
              <a:latin typeface="+mn-lt"/>
              <a:ea typeface="+mn-ea"/>
              <a:cs typeface="+mn-cs"/>
            </a:rPr>
            <a:t>新型コロナウイルス感染症の影響により各種事業を中止・休止したことで不用額が多く発生し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財政調整基金からの取崩し額を抑制したことにより、基金全体として増加したものです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施設の老朽化に伴う改修費用、扶助費等の経常経費の増大など、多額の財政負担が見込まれるため、財政調整基金及び公共施設建設基金について、</a:t>
          </a:r>
          <a:r>
            <a:rPr kumimoji="1" lang="ja-JP" altLang="en-US" sz="1100">
              <a:solidFill>
                <a:schemeClr val="dk1"/>
              </a:solidFill>
              <a:effectLst/>
              <a:latin typeface="+mn-lt"/>
              <a:ea typeface="+mn-ea"/>
              <a:cs typeface="+mn-cs"/>
            </a:rPr>
            <a:t>計画的に</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を実施していきます。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公共施設建設基金：公共施設や道路における新設、増設、改築、修繕など普通建設事業に活用。　</a:t>
          </a:r>
          <a:endParaRPr lang="ja-JP" altLang="ja-JP" sz="1400">
            <a:effectLst/>
          </a:endParaRPr>
        </a:p>
        <a:p>
          <a:r>
            <a:rPr kumimoji="1" lang="ja-JP" altLang="ja-JP" sz="1100">
              <a:solidFill>
                <a:schemeClr val="dk1"/>
              </a:solidFill>
              <a:effectLst/>
              <a:latin typeface="+mn-lt"/>
              <a:ea typeface="+mn-ea"/>
              <a:cs typeface="+mn-cs"/>
            </a:rPr>
            <a:t>　多摩都市モノレール基金：軌道交通が整備されていない本市において、公共交通の主力となる多摩都市モノレールの延伸に関する費用に活用。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庁舎等用地取得基金：</a:t>
          </a:r>
          <a:r>
            <a:rPr lang="ja-JP" altLang="en-US" sz="1100">
              <a:effectLst/>
            </a:rPr>
            <a:t>武蔵村山市庁舎及び武蔵村山市民会館（以下「庁舎等」という。）の用地を取得する資金を積み立てるため</a:t>
          </a:r>
          <a:endParaRPr lang="en-US" altLang="ja-JP" sz="1100">
            <a:effectLst/>
          </a:endParaRPr>
        </a:p>
        <a:p>
          <a:r>
            <a:rPr lang="ja-JP" altLang="en-US" sz="1100">
              <a:effectLst/>
            </a:rPr>
            <a:t>　みどりの基金：</a:t>
          </a:r>
          <a:r>
            <a:rPr lang="ja-JP" altLang="en-US">
              <a:effectLst/>
            </a:rPr>
            <a:t>公園、緑地等の用地の確保並びにみどりの保護及び育成に必要な資金を積み立てるため</a:t>
          </a:r>
          <a:endParaRPr lang="en-US" altLang="ja-JP">
            <a:effectLst/>
          </a:endParaRPr>
        </a:p>
        <a:p>
          <a:r>
            <a:rPr lang="ja-JP" altLang="en-US" sz="1100">
              <a:effectLst/>
            </a:rPr>
            <a:t>　防災食育センター備品整備基金：</a:t>
          </a:r>
          <a:r>
            <a:rPr lang="ja-JP" altLang="en-US">
              <a:effectLst/>
            </a:rPr>
            <a:t>（仮称）武蔵村山市防災食育センターにおける各種機能を保持するために必要な備品その他の物品の整備に要する経費に</a:t>
          </a:r>
          <a:endParaRPr lang="en-US" altLang="ja-JP">
            <a:effectLst/>
          </a:endParaRPr>
        </a:p>
        <a:p>
          <a:r>
            <a:rPr lang="ja-JP" altLang="en-US">
              <a:effectLst/>
            </a:rPr>
            <a:t>　　　　　　　　　　　　　　　　防衛施設周辺の生活環境の整備等に関する法律（昭和</a:t>
          </a:r>
          <a:r>
            <a:rPr lang="en-US" altLang="ja-JP">
              <a:effectLst/>
            </a:rPr>
            <a:t>49</a:t>
          </a:r>
          <a:r>
            <a:rPr lang="ja-JP" altLang="en-US">
              <a:effectLst/>
            </a:rPr>
            <a:t>年法律第</a:t>
          </a:r>
          <a:r>
            <a:rPr lang="en-US" altLang="ja-JP">
              <a:effectLst/>
            </a:rPr>
            <a:t>101</a:t>
          </a:r>
          <a:r>
            <a:rPr lang="ja-JP" altLang="en-US">
              <a:effectLst/>
            </a:rPr>
            <a:t>号）第９条第２項に規定する特定防衛施設周辺整備</a:t>
          </a:r>
          <a:endParaRPr lang="en-US" altLang="ja-JP">
            <a:effectLst/>
          </a:endParaRPr>
        </a:p>
        <a:p>
          <a:r>
            <a:rPr lang="ja-JP" altLang="en-US">
              <a:effectLst/>
            </a:rPr>
            <a:t>　　　　　　　　　　　　　　　　調整交付金の一部を充てるため</a:t>
          </a:r>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公共施設建設基金：</a:t>
          </a:r>
          <a:r>
            <a:rPr kumimoji="1" lang="ja-JP" altLang="en-US" sz="1100">
              <a:solidFill>
                <a:schemeClr val="dk1"/>
              </a:solidFill>
              <a:effectLst/>
              <a:latin typeface="+mn-lt"/>
              <a:ea typeface="+mn-ea"/>
              <a:cs typeface="+mn-cs"/>
            </a:rPr>
            <a:t>積立てのみ実施し、取崩しを行わなかったことにより残高が増加した。</a:t>
          </a:r>
          <a:endParaRPr lang="ja-JP" altLang="ja-JP" sz="1400">
            <a:effectLst/>
          </a:endParaRPr>
        </a:p>
        <a:p>
          <a:r>
            <a:rPr kumimoji="1" lang="ja-JP" altLang="ja-JP" sz="1100">
              <a:solidFill>
                <a:schemeClr val="dk1"/>
              </a:solidFill>
              <a:effectLst/>
              <a:latin typeface="+mn-lt"/>
              <a:ea typeface="+mn-ea"/>
              <a:cs typeface="+mn-cs"/>
            </a:rPr>
            <a:t>　多摩都市モノレール基金：令和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億円積み立てる</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てを実施したため</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みどりの基金：樹木等剪定委託料等に対して、基金を取り崩したため減少した。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防災食育センター備品整備基金</a:t>
          </a:r>
          <a:r>
            <a:rPr lang="ja-JP" altLang="en-US" sz="1100">
              <a:solidFill>
                <a:schemeClr val="dk1"/>
              </a:solidFill>
              <a:effectLst/>
              <a:latin typeface="+mn-lt"/>
              <a:ea typeface="+mn-ea"/>
              <a:cs typeface="+mn-cs"/>
            </a:rPr>
            <a:t>：特定防錆施設周辺整備調整交付金の充当により残高が増加した。</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公共施設建設基金：新青梅街道拡幅に伴う管きょ改修事業</a:t>
          </a:r>
          <a:r>
            <a:rPr kumimoji="1" lang="ja-JP" altLang="en-US" sz="1100">
              <a:solidFill>
                <a:schemeClr val="dk1"/>
              </a:solidFill>
              <a:effectLst/>
              <a:latin typeface="+mn-lt"/>
              <a:ea typeface="+mn-ea"/>
              <a:cs typeface="+mn-cs"/>
            </a:rPr>
            <a:t>や（仮称）防災食育センター整備事業</a:t>
          </a:r>
          <a:r>
            <a:rPr kumimoji="1" lang="ja-JP" altLang="ja-JP" sz="1100">
              <a:solidFill>
                <a:schemeClr val="dk1"/>
              </a:solidFill>
              <a:effectLst/>
              <a:latin typeface="+mn-lt"/>
              <a:ea typeface="+mn-ea"/>
              <a:cs typeface="+mn-cs"/>
            </a:rPr>
            <a:t>など、</a:t>
          </a:r>
          <a:endParaRPr lang="ja-JP" altLang="ja-JP" sz="1400">
            <a:effectLst/>
          </a:endParaRPr>
        </a:p>
        <a:p>
          <a:r>
            <a:rPr kumimoji="1" lang="ja-JP" altLang="ja-JP" sz="1100">
              <a:solidFill>
                <a:schemeClr val="dk1"/>
              </a:solidFill>
              <a:effectLst/>
              <a:latin typeface="+mn-lt"/>
              <a:ea typeface="+mn-ea"/>
              <a:cs typeface="+mn-cs"/>
            </a:rPr>
            <a:t>　　　　　　　　　　基金を大きく取り崩す</a:t>
          </a:r>
          <a:r>
            <a:rPr kumimoji="1" lang="ja-JP" altLang="en-US" sz="1100">
              <a:solidFill>
                <a:schemeClr val="dk1"/>
              </a:solidFill>
              <a:effectLst/>
              <a:latin typeface="+mn-lt"/>
              <a:ea typeface="+mn-ea"/>
              <a:cs typeface="+mn-cs"/>
            </a:rPr>
            <a:t>可能性が</a:t>
          </a:r>
          <a:r>
            <a:rPr kumimoji="1" lang="ja-JP" altLang="ja-JP" sz="1100">
              <a:solidFill>
                <a:schemeClr val="dk1"/>
              </a:solidFill>
              <a:effectLst/>
              <a:latin typeface="+mn-lt"/>
              <a:ea typeface="+mn-ea"/>
              <a:cs typeface="+mn-cs"/>
            </a:rPr>
            <a:t>考えられるため、計画的な基金運用を実施する必要があります。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多摩都市モノレール基金：短期的には令和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億円積み立てを行い</a:t>
          </a:r>
          <a:r>
            <a:rPr kumimoji="1" lang="ja-JP" altLang="en-US" sz="1100">
              <a:solidFill>
                <a:schemeClr val="dk1"/>
              </a:solidFill>
              <a:effectLst/>
              <a:latin typeface="+mn-lt"/>
              <a:ea typeface="+mn-ea"/>
              <a:cs typeface="+mn-cs"/>
            </a:rPr>
            <a:t>、目標を達成しました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防災食育センター備品整備基金：（仮称）防災食育センターを令和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年度にかけて建設工事を実施し、</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年度からの稼働に向けて、工事最終年度である令和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年度に備品を整備する見込みです。</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額を上回る</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をしたことから前年度と比較して</a:t>
          </a:r>
          <a:r>
            <a:rPr kumimoji="1" lang="en-US" altLang="ja-JP" sz="1100">
              <a:solidFill>
                <a:schemeClr val="dk1"/>
              </a:solidFill>
              <a:effectLst/>
              <a:latin typeface="+mn-lt"/>
              <a:ea typeface="+mn-ea"/>
              <a:cs typeface="+mn-cs"/>
            </a:rPr>
            <a:t>94,086</a:t>
          </a:r>
          <a:r>
            <a:rPr kumimoji="1" lang="ja-JP" altLang="ja-JP" sz="1100">
              <a:solidFill>
                <a:schemeClr val="dk1"/>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chemeClr val="dk1"/>
              </a:solidFill>
              <a:effectLst/>
              <a:latin typeface="+mn-lt"/>
              <a:ea typeface="+mn-ea"/>
              <a:cs typeface="+mn-cs"/>
            </a:rPr>
            <a:t>しました。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これは、決算剰余額の１</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を下らない額を法令に基づき積み立てたことと、財政均衡の調整により取崩し額が抑制することができたことが要因です。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計画的で安定的な財政運営を推進するため、</a:t>
          </a:r>
          <a:r>
            <a:rPr kumimoji="1" lang="ja-JP" altLang="en-US" sz="1100" b="0" i="0" baseline="0">
              <a:solidFill>
                <a:schemeClr val="dk1"/>
              </a:solidFill>
              <a:effectLst/>
              <a:latin typeface="+mn-lt"/>
              <a:ea typeface="+mn-ea"/>
              <a:cs typeface="+mn-cs"/>
            </a:rPr>
            <a:t>本市で定める「第七次行政改革大綱」に基づき</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％以上の基金残高確保に努め</a:t>
          </a:r>
          <a:r>
            <a:rPr kumimoji="1" lang="ja-JP" altLang="en-US" sz="1100" b="0" i="0" baseline="0">
              <a:solidFill>
                <a:schemeClr val="dk1"/>
              </a:solidFill>
              <a:effectLst/>
              <a:latin typeface="+mn-lt"/>
              <a:ea typeface="+mn-ea"/>
              <a:cs typeface="+mn-cs"/>
            </a:rPr>
            <a:t>、財政の健全化を維持いたします。</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基金を設置していないため、該当なし。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基準財政収入額については、</a:t>
          </a:r>
          <a:r>
            <a:rPr kumimoji="1" lang="ja-JP" altLang="en-US" sz="1100" b="0" i="0" baseline="0">
              <a:solidFill>
                <a:schemeClr val="dk1"/>
              </a:solidFill>
              <a:effectLst/>
              <a:latin typeface="+mn-lt"/>
              <a:ea typeface="+mn-ea"/>
              <a:cs typeface="+mn-cs"/>
            </a:rPr>
            <a:t>地方消費税交付金</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税率改定による増</a:t>
          </a:r>
          <a:r>
            <a:rPr kumimoji="1" lang="ja-JP" altLang="ja-JP" sz="1100" b="0" i="0" baseline="0">
              <a:solidFill>
                <a:schemeClr val="dk1"/>
              </a:solidFill>
              <a:effectLst/>
              <a:latin typeface="+mn-lt"/>
              <a:ea typeface="+mn-ea"/>
              <a:cs typeface="+mn-cs"/>
            </a:rPr>
            <a:t>などにより、前年度と比較して</a:t>
          </a:r>
          <a:r>
            <a:rPr kumimoji="1" lang="en-US" altLang="ja-JP" sz="1100" b="0" i="0" baseline="0">
              <a:solidFill>
                <a:schemeClr val="dk1"/>
              </a:solidFill>
              <a:effectLst/>
              <a:latin typeface="+mn-lt"/>
              <a:ea typeface="+mn-ea"/>
              <a:cs typeface="+mn-cs"/>
            </a:rPr>
            <a:t>377,029</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基準財政需要額については、個別算定経費の社会福祉費の増などにより、前年度と比較して</a:t>
          </a:r>
          <a:r>
            <a:rPr kumimoji="1" lang="en-US" altLang="ja-JP" sz="1100" b="0" i="0" baseline="0">
              <a:solidFill>
                <a:schemeClr val="dk1"/>
              </a:solidFill>
              <a:effectLst/>
              <a:latin typeface="+mn-lt"/>
              <a:ea typeface="+mn-ea"/>
              <a:cs typeface="+mn-cs"/>
            </a:rPr>
            <a:t>365,370</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％）の増となりました。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以上により、昨年度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a:t>
          </a:r>
          <a:r>
            <a:rPr kumimoji="1" lang="en-US" altLang="ja-JP" sz="1100" b="0" i="0" baseline="0">
              <a:solidFill>
                <a:schemeClr val="dk1"/>
              </a:solidFill>
              <a:effectLst/>
              <a:latin typeface="+mn-lt"/>
              <a:ea typeface="+mn-ea"/>
              <a:cs typeface="+mn-cs"/>
            </a:rPr>
            <a:t>0.82</a:t>
          </a:r>
          <a:r>
            <a:rPr kumimoji="1" lang="ja-JP" altLang="ja-JP" sz="1100" b="0" i="0" baseline="0">
              <a:solidFill>
                <a:schemeClr val="dk1"/>
              </a:solidFill>
              <a:effectLst/>
              <a:latin typeface="+mn-lt"/>
              <a:ea typeface="+mn-ea"/>
              <a:cs typeface="+mn-cs"/>
            </a:rPr>
            <a:t>となりました。類似団体平均を</a:t>
          </a:r>
          <a:r>
            <a:rPr kumimoji="1" lang="en-US" altLang="ja-JP" sz="1100" b="0" i="0" baseline="0">
              <a:solidFill>
                <a:schemeClr val="dk1"/>
              </a:solidFill>
              <a:effectLst/>
              <a:latin typeface="+mn-lt"/>
              <a:ea typeface="+mn-ea"/>
              <a:cs typeface="+mn-cs"/>
            </a:rPr>
            <a:t>0.29</a:t>
          </a:r>
          <a:r>
            <a:rPr kumimoji="1" lang="ja-JP" altLang="ja-JP" sz="1100" b="0" i="0" baseline="0">
              <a:solidFill>
                <a:schemeClr val="dk1"/>
              </a:solidFill>
              <a:effectLst/>
              <a:latin typeface="+mn-lt"/>
              <a:ea typeface="+mn-ea"/>
              <a:cs typeface="+mn-cs"/>
            </a:rPr>
            <a:t>上回っているものの、依然として交付税収入に依存しており、義務的経費等の削減が急務となっています。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74385</xdr:rowOff>
    </xdr:from>
    <xdr:to>
      <xdr:col>23</xdr:col>
      <xdr:colOff>133350</xdr:colOff>
      <xdr:row>39</xdr:row>
      <xdr:rowOff>91622</xdr:rowOff>
    </xdr:to>
    <xdr:cxnSp macro="">
      <xdr:nvCxnSpPr>
        <xdr:cNvPr id="71" name="直線コネクタ 70"/>
        <xdr:cNvCxnSpPr/>
      </xdr:nvCxnSpPr>
      <xdr:spPr>
        <a:xfrm>
          <a:off x="4114800" y="67609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74385</xdr:rowOff>
    </xdr:to>
    <xdr:cxnSp macro="">
      <xdr:nvCxnSpPr>
        <xdr:cNvPr id="74" name="直線コネクタ 73"/>
        <xdr:cNvCxnSpPr/>
      </xdr:nvCxnSpPr>
      <xdr:spPr>
        <a:xfrm>
          <a:off x="3225800" y="676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74385</xdr:rowOff>
    </xdr:to>
    <xdr:cxnSp macro="">
      <xdr:nvCxnSpPr>
        <xdr:cNvPr id="77" name="直線コネクタ 76"/>
        <xdr:cNvCxnSpPr/>
      </xdr:nvCxnSpPr>
      <xdr:spPr>
        <a:xfrm>
          <a:off x="2336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74385</xdr:rowOff>
    </xdr:to>
    <xdr:cxnSp macro="">
      <xdr:nvCxnSpPr>
        <xdr:cNvPr id="80" name="直線コネクタ 79"/>
        <xdr:cNvCxnSpPr/>
      </xdr:nvCxnSpPr>
      <xdr:spPr>
        <a:xfrm flipV="1">
          <a:off x="1447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23585</xdr:rowOff>
    </xdr:from>
    <xdr:to>
      <xdr:col>19</xdr:col>
      <xdr:colOff>184150</xdr:colOff>
      <xdr:row>39</xdr:row>
      <xdr:rowOff>125185</xdr:rowOff>
    </xdr:to>
    <xdr:sp macro="" textlink="">
      <xdr:nvSpPr>
        <xdr:cNvPr id="92" name="楕円 91"/>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135362</xdr:rowOff>
    </xdr:from>
    <xdr:ext cx="736600" cy="259045"/>
    <xdr:sp macro="" textlink="">
      <xdr:nvSpPr>
        <xdr:cNvPr id="93" name="テキスト ボックス 92"/>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23585</xdr:rowOff>
    </xdr:from>
    <xdr:to>
      <xdr:col>15</xdr:col>
      <xdr:colOff>133350</xdr:colOff>
      <xdr:row>39</xdr:row>
      <xdr:rowOff>125185</xdr:rowOff>
    </xdr:to>
    <xdr:sp macro="" textlink="">
      <xdr:nvSpPr>
        <xdr:cNvPr id="94" name="楕円 93"/>
        <xdr:cNvSpPr/>
      </xdr:nvSpPr>
      <xdr:spPr>
        <a:xfrm>
          <a:off x="3175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135362</xdr:rowOff>
    </xdr:from>
    <xdr:ext cx="762000" cy="259045"/>
    <xdr:sp macro="" textlink="">
      <xdr:nvSpPr>
        <xdr:cNvPr id="95" name="テキスト ボックス 94"/>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6" name="楕円 95"/>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7" name="テキスト ボックス 96"/>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23585</xdr:rowOff>
    </xdr:from>
    <xdr:to>
      <xdr:col>7</xdr:col>
      <xdr:colOff>31750</xdr:colOff>
      <xdr:row>39</xdr:row>
      <xdr:rowOff>125185</xdr:rowOff>
    </xdr:to>
    <xdr:sp macro="" textlink="">
      <xdr:nvSpPr>
        <xdr:cNvPr id="98" name="楕円 97"/>
        <xdr:cNvSpPr/>
      </xdr:nvSpPr>
      <xdr:spPr>
        <a:xfrm>
          <a:off x="1397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135362</xdr:rowOff>
    </xdr:from>
    <xdr:ext cx="762000" cy="259045"/>
    <xdr:sp macro="" textlink="">
      <xdr:nvSpPr>
        <xdr:cNvPr id="99" name="テキスト ボックス 98"/>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経常収支比率については、分母では</a:t>
          </a:r>
          <a:r>
            <a:rPr kumimoji="1" lang="ja-JP" altLang="en-US" sz="1000">
              <a:solidFill>
                <a:schemeClr val="dk1"/>
              </a:solidFill>
              <a:effectLst/>
              <a:latin typeface="+mn-lt"/>
              <a:ea typeface="+mn-ea"/>
              <a:cs typeface="+mn-cs"/>
            </a:rPr>
            <a:t>地方消費税交付金</a:t>
          </a:r>
          <a:r>
            <a:rPr kumimoji="1" lang="ja-JP" altLang="ja-JP" sz="1000">
              <a:solidFill>
                <a:schemeClr val="dk1"/>
              </a:solidFill>
              <a:effectLst/>
              <a:latin typeface="+mn-lt"/>
              <a:ea typeface="+mn-ea"/>
              <a:cs typeface="+mn-cs"/>
            </a:rPr>
            <a:t>等の増により、</a:t>
          </a:r>
          <a:r>
            <a:rPr kumimoji="1" lang="en-US" altLang="ja-JP" sz="1000">
              <a:solidFill>
                <a:schemeClr val="dk1"/>
              </a:solidFill>
              <a:effectLst/>
              <a:latin typeface="+mn-lt"/>
              <a:ea typeface="+mn-ea"/>
              <a:cs typeface="+mn-cs"/>
            </a:rPr>
            <a:t>273,158</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％）の増となりました。分子では</a:t>
          </a:r>
          <a:r>
            <a:rPr kumimoji="1" lang="ja-JP" altLang="en-US" sz="1000">
              <a:solidFill>
                <a:schemeClr val="dk1"/>
              </a:solidFill>
              <a:effectLst/>
              <a:latin typeface="+mn-lt"/>
              <a:ea typeface="+mn-ea"/>
              <a:cs typeface="+mn-cs"/>
            </a:rPr>
            <a:t>扶助費が子どもの医療費助成費が診療実績等の大幅な減による助成費の減や児童扶養手当について令和元年度の法改正により支給回数が通常より</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回多く支給されたことにより比較をすると大幅に減少していること等の要因により</a:t>
          </a:r>
          <a:r>
            <a:rPr kumimoji="1" lang="en-US" altLang="ja-JP" sz="1000">
              <a:solidFill>
                <a:schemeClr val="dk1"/>
              </a:solidFill>
              <a:effectLst/>
              <a:latin typeface="+mn-lt"/>
              <a:ea typeface="+mn-ea"/>
              <a:cs typeface="+mn-cs"/>
            </a:rPr>
            <a:t>169,914</a:t>
          </a:r>
          <a:r>
            <a:rPr kumimoji="1" lang="ja-JP" altLang="en-US"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1.2</a:t>
          </a:r>
          <a:r>
            <a:rPr kumimoji="1" lang="ja-JP" altLang="en-US" sz="1000">
              <a:solidFill>
                <a:schemeClr val="dk1"/>
              </a:solidFill>
              <a:effectLst/>
              <a:latin typeface="+mn-lt"/>
              <a:ea typeface="+mn-ea"/>
              <a:cs typeface="+mn-cs"/>
            </a:rPr>
            <a:t>％）の減</a:t>
          </a:r>
          <a:r>
            <a:rPr kumimoji="1" lang="ja-JP" altLang="ja-JP" sz="1000">
              <a:solidFill>
                <a:schemeClr val="dk1"/>
              </a:solidFill>
              <a:effectLst/>
              <a:latin typeface="+mn-lt"/>
              <a:ea typeface="+mn-ea"/>
              <a:cs typeface="+mn-cs"/>
            </a:rPr>
            <a:t>となり</a:t>
          </a:r>
          <a:r>
            <a:rPr kumimoji="1" lang="ja-JP" altLang="en-US" sz="1000">
              <a:solidFill>
                <a:schemeClr val="dk1"/>
              </a:solidFill>
              <a:effectLst/>
              <a:latin typeface="+mn-lt"/>
              <a:ea typeface="+mn-ea"/>
              <a:cs typeface="+mn-cs"/>
            </a:rPr>
            <a:t>ました。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以上により、</a:t>
          </a:r>
          <a:r>
            <a:rPr kumimoji="1" lang="ja-JP" altLang="ja-JP" sz="1000">
              <a:solidFill>
                <a:schemeClr val="dk1"/>
              </a:solidFill>
              <a:effectLst/>
              <a:latin typeface="+mn-lt"/>
              <a:ea typeface="+mn-ea"/>
              <a:cs typeface="+mn-cs"/>
            </a:rPr>
            <a:t>昨年度</a:t>
          </a:r>
          <a:r>
            <a:rPr kumimoji="1" lang="ja-JP" altLang="en-US" sz="1000">
              <a:solidFill>
                <a:schemeClr val="dk1"/>
              </a:solidFill>
              <a:effectLst/>
              <a:latin typeface="+mn-lt"/>
              <a:ea typeface="+mn-ea"/>
              <a:cs typeface="+mn-cs"/>
            </a:rPr>
            <a:t>から</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a:t>
          </a:r>
          <a:r>
            <a:rPr kumimoji="1" lang="en-US" altLang="ja-JP" sz="1000">
              <a:solidFill>
                <a:schemeClr val="dk1"/>
              </a:solidFill>
              <a:effectLst/>
              <a:latin typeface="+mn-lt"/>
              <a:ea typeface="+mn-ea"/>
              <a:cs typeface="+mn-cs"/>
            </a:rPr>
            <a:t>92.4</a:t>
          </a:r>
          <a:r>
            <a:rPr kumimoji="1" lang="ja-JP" altLang="en-US" sz="1000">
              <a:solidFill>
                <a:schemeClr val="dk1"/>
              </a:solidFill>
              <a:effectLst/>
              <a:latin typeface="+mn-lt"/>
              <a:ea typeface="+mn-ea"/>
              <a:cs typeface="+mn-cs"/>
            </a:rPr>
            <a:t>％となりました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新型コロナウイルス感染症の影響による既存事業の中止や休止があり経常的な支出が昨年度より大幅に減少したことが、比率改善の主な要因となっております。</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77046</xdr:rowOff>
    </xdr:to>
    <xdr:cxnSp macro="">
      <xdr:nvCxnSpPr>
        <xdr:cNvPr id="134" name="直線コネクタ 133"/>
        <xdr:cNvCxnSpPr/>
      </xdr:nvCxnSpPr>
      <xdr:spPr>
        <a:xfrm flipV="1">
          <a:off x="4114800" y="10988040"/>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65</xdr:row>
      <xdr:rowOff>77046</xdr:rowOff>
    </xdr:to>
    <xdr:cxnSp macro="">
      <xdr:nvCxnSpPr>
        <xdr:cNvPr id="137" name="直線コネクタ 136"/>
        <xdr:cNvCxnSpPr/>
      </xdr:nvCxnSpPr>
      <xdr:spPr>
        <a:xfrm>
          <a:off x="3225800" y="1116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20744</xdr:rowOff>
    </xdr:to>
    <xdr:cxnSp macro="">
      <xdr:nvCxnSpPr>
        <xdr:cNvPr id="140" name="直線コネクタ 139"/>
        <xdr:cNvCxnSpPr/>
      </xdr:nvCxnSpPr>
      <xdr:spPr>
        <a:xfrm>
          <a:off x="2336800" y="1112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69004</xdr:rowOff>
    </xdr:to>
    <xdr:cxnSp macro="">
      <xdr:nvCxnSpPr>
        <xdr:cNvPr id="143" name="直線コネクタ 142"/>
        <xdr:cNvCxnSpPr/>
      </xdr:nvCxnSpPr>
      <xdr:spPr>
        <a:xfrm flipV="1">
          <a:off x="1447800" y="1112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5" name="楕円 154"/>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6" name="テキスト ボックス 155"/>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7" name="楕円 156"/>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56321</xdr:rowOff>
    </xdr:from>
    <xdr:ext cx="762000" cy="259045"/>
    <xdr:sp macro="" textlink="">
      <xdr:nvSpPr>
        <xdr:cNvPr id="158" name="テキスト ボックス 157"/>
        <xdr:cNvSpPr txBox="1"/>
      </xdr:nvSpPr>
      <xdr:spPr>
        <a:xfrm>
          <a:off x="2844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9" name="楕円 158"/>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60" name="テキスト ボックス 159"/>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61" name="楕円 160"/>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62" name="テキスト ボックス 161"/>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類似団体と比較して、人件費・物件費等が低くなっているのは、ごみ処理業務、常備消防業務等を一部事務組合等に委託して行っていることが主な要因として挙げられます。</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昨年度の決算額と比較すると、</a:t>
          </a:r>
          <a:r>
            <a:rPr kumimoji="1" lang="ja-JP" altLang="en-US" sz="1100">
              <a:solidFill>
                <a:schemeClr val="dk1"/>
              </a:solidFill>
              <a:effectLst/>
              <a:latin typeface="+mn-lt"/>
              <a:ea typeface="+mn-ea"/>
              <a:cs typeface="+mn-cs"/>
            </a:rPr>
            <a:t>人件費については期末手当の支給率の減等により全体として減少しているものの、</a:t>
          </a:r>
          <a:r>
            <a:rPr kumimoji="1" lang="ja-JP" altLang="ja-JP" sz="1100">
              <a:solidFill>
                <a:schemeClr val="dk1"/>
              </a:solidFill>
              <a:effectLst/>
              <a:latin typeface="+mn-lt"/>
              <a:ea typeface="+mn-ea"/>
              <a:cs typeface="+mn-cs"/>
            </a:rPr>
            <a:t>物件費に</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スクール構想に伴うタブレット端末の購入</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により大幅に増加していることから</a:t>
          </a:r>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8,897</a:t>
          </a:r>
          <a:r>
            <a:rPr kumimoji="1" lang="ja-JP" altLang="ja-JP" sz="1100" b="0" i="0" baseline="0">
              <a:solidFill>
                <a:schemeClr val="dk1"/>
              </a:solidFill>
              <a:effectLst/>
              <a:latin typeface="+mn-lt"/>
              <a:ea typeface="+mn-ea"/>
              <a:cs typeface="+mn-cs"/>
            </a:rPr>
            <a:t>円増加しました。</a:t>
          </a:r>
          <a:endParaRPr kumimoji="1" lang="en-US" altLang="ja-JP" sz="1100" b="0" i="0" baseline="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93587</xdr:rowOff>
    </xdr:from>
    <xdr:to>
      <xdr:col>23</xdr:col>
      <xdr:colOff>133350</xdr:colOff>
      <xdr:row>80</xdr:row>
      <xdr:rowOff>165148</xdr:rowOff>
    </xdr:to>
    <xdr:cxnSp macro="">
      <xdr:nvCxnSpPr>
        <xdr:cNvPr id="197" name="直線コネクタ 196"/>
        <xdr:cNvCxnSpPr/>
      </xdr:nvCxnSpPr>
      <xdr:spPr>
        <a:xfrm>
          <a:off x="4114800" y="13809587"/>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49606</xdr:rowOff>
    </xdr:from>
    <xdr:to>
      <xdr:col>19</xdr:col>
      <xdr:colOff>133350</xdr:colOff>
      <xdr:row>80</xdr:row>
      <xdr:rowOff>93587</xdr:rowOff>
    </xdr:to>
    <xdr:cxnSp macro="">
      <xdr:nvCxnSpPr>
        <xdr:cNvPr id="200" name="直線コネクタ 199"/>
        <xdr:cNvCxnSpPr/>
      </xdr:nvCxnSpPr>
      <xdr:spPr>
        <a:xfrm>
          <a:off x="3225800" y="13765606"/>
          <a:ext cx="889000" cy="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47361</xdr:rowOff>
    </xdr:from>
    <xdr:to>
      <xdr:col>15</xdr:col>
      <xdr:colOff>82550</xdr:colOff>
      <xdr:row>80</xdr:row>
      <xdr:rowOff>49606</xdr:rowOff>
    </xdr:to>
    <xdr:cxnSp macro="">
      <xdr:nvCxnSpPr>
        <xdr:cNvPr id="203" name="直線コネクタ 202"/>
        <xdr:cNvCxnSpPr/>
      </xdr:nvCxnSpPr>
      <xdr:spPr>
        <a:xfrm>
          <a:off x="2336800" y="13763361"/>
          <a:ext cx="889000" cy="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47361</xdr:rowOff>
    </xdr:from>
    <xdr:to>
      <xdr:col>11</xdr:col>
      <xdr:colOff>31750</xdr:colOff>
      <xdr:row>80</xdr:row>
      <xdr:rowOff>51673</xdr:rowOff>
    </xdr:to>
    <xdr:cxnSp macro="">
      <xdr:nvCxnSpPr>
        <xdr:cNvPr id="206" name="直線コネクタ 205"/>
        <xdr:cNvCxnSpPr/>
      </xdr:nvCxnSpPr>
      <xdr:spPr>
        <a:xfrm flipV="1">
          <a:off x="1447800" y="13763361"/>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114348</xdr:rowOff>
    </xdr:from>
    <xdr:to>
      <xdr:col>23</xdr:col>
      <xdr:colOff>184150</xdr:colOff>
      <xdr:row>81</xdr:row>
      <xdr:rowOff>44498</xdr:rowOff>
    </xdr:to>
    <xdr:sp macro="" textlink="">
      <xdr:nvSpPr>
        <xdr:cNvPr id="216" name="楕円 215"/>
        <xdr:cNvSpPr/>
      </xdr:nvSpPr>
      <xdr:spPr>
        <a:xfrm>
          <a:off x="4902200" y="138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35625</xdr:rowOff>
    </xdr:from>
    <xdr:ext cx="762000" cy="259045"/>
    <xdr:sp macro="" textlink="">
      <xdr:nvSpPr>
        <xdr:cNvPr id="217" name="人件費・物件費等の状況該当値テキスト"/>
        <xdr:cNvSpPr txBox="1"/>
      </xdr:nvSpPr>
      <xdr:spPr>
        <a:xfrm>
          <a:off x="5041900" y="1375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42787</xdr:rowOff>
    </xdr:from>
    <xdr:to>
      <xdr:col>19</xdr:col>
      <xdr:colOff>184150</xdr:colOff>
      <xdr:row>80</xdr:row>
      <xdr:rowOff>144387</xdr:rowOff>
    </xdr:to>
    <xdr:sp macro="" textlink="">
      <xdr:nvSpPr>
        <xdr:cNvPr id="218" name="楕円 217"/>
        <xdr:cNvSpPr/>
      </xdr:nvSpPr>
      <xdr:spPr>
        <a:xfrm>
          <a:off x="4064000" y="137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154564</xdr:rowOff>
    </xdr:from>
    <xdr:ext cx="736600" cy="259045"/>
    <xdr:sp macro="" textlink="">
      <xdr:nvSpPr>
        <xdr:cNvPr id="219" name="テキスト ボックス 218"/>
        <xdr:cNvSpPr txBox="1"/>
      </xdr:nvSpPr>
      <xdr:spPr>
        <a:xfrm>
          <a:off x="3733800" y="13527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170256</xdr:rowOff>
    </xdr:from>
    <xdr:to>
      <xdr:col>15</xdr:col>
      <xdr:colOff>133350</xdr:colOff>
      <xdr:row>80</xdr:row>
      <xdr:rowOff>100406</xdr:rowOff>
    </xdr:to>
    <xdr:sp macro="" textlink="">
      <xdr:nvSpPr>
        <xdr:cNvPr id="220" name="楕円 219"/>
        <xdr:cNvSpPr/>
      </xdr:nvSpPr>
      <xdr:spPr>
        <a:xfrm>
          <a:off x="3175000" y="13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110583</xdr:rowOff>
    </xdr:from>
    <xdr:ext cx="762000" cy="259045"/>
    <xdr:sp macro="" textlink="">
      <xdr:nvSpPr>
        <xdr:cNvPr id="221" name="テキスト ボックス 220"/>
        <xdr:cNvSpPr txBox="1"/>
      </xdr:nvSpPr>
      <xdr:spPr>
        <a:xfrm>
          <a:off x="2844800" y="1348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168011</xdr:rowOff>
    </xdr:from>
    <xdr:to>
      <xdr:col>11</xdr:col>
      <xdr:colOff>82550</xdr:colOff>
      <xdr:row>80</xdr:row>
      <xdr:rowOff>98161</xdr:rowOff>
    </xdr:to>
    <xdr:sp macro="" textlink="">
      <xdr:nvSpPr>
        <xdr:cNvPr id="222" name="楕円 221"/>
        <xdr:cNvSpPr/>
      </xdr:nvSpPr>
      <xdr:spPr>
        <a:xfrm>
          <a:off x="2286000" y="137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108338</xdr:rowOff>
    </xdr:from>
    <xdr:ext cx="762000" cy="259045"/>
    <xdr:sp macro="" textlink="">
      <xdr:nvSpPr>
        <xdr:cNvPr id="223" name="テキスト ボックス 222"/>
        <xdr:cNvSpPr txBox="1"/>
      </xdr:nvSpPr>
      <xdr:spPr>
        <a:xfrm>
          <a:off x="1955800" y="1348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873</xdr:rowOff>
    </xdr:from>
    <xdr:to>
      <xdr:col>7</xdr:col>
      <xdr:colOff>31750</xdr:colOff>
      <xdr:row>80</xdr:row>
      <xdr:rowOff>102473</xdr:rowOff>
    </xdr:to>
    <xdr:sp macro="" textlink="">
      <xdr:nvSpPr>
        <xdr:cNvPr id="224" name="楕円 223"/>
        <xdr:cNvSpPr/>
      </xdr:nvSpPr>
      <xdr:spPr>
        <a:xfrm>
          <a:off x="1397000" y="137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112650</xdr:rowOff>
    </xdr:from>
    <xdr:ext cx="762000" cy="259045"/>
    <xdr:sp macro="" textlink="">
      <xdr:nvSpPr>
        <xdr:cNvPr id="225" name="テキスト ボックス 224"/>
        <xdr:cNvSpPr txBox="1"/>
      </xdr:nvSpPr>
      <xdr:spPr>
        <a:xfrm>
          <a:off x="1066800" y="134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東京都の基準に準拠し、</a:t>
          </a:r>
          <a:r>
            <a:rPr kumimoji="1" lang="ja-JP" altLang="en-US" sz="1100" b="0" i="0" baseline="0">
              <a:solidFill>
                <a:schemeClr val="dk1"/>
              </a:solidFill>
              <a:effectLst/>
              <a:latin typeface="+mn-lt"/>
              <a:ea typeface="+mn-ea"/>
              <a:cs typeface="+mn-cs"/>
            </a:rPr>
            <a:t>期末・勤勉手当の役職加算割合を見直すなどといった効果により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と比較して</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下回りました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国及び東京都の基準に準拠し、他の地方公共団体との均衡を考慮しつつ、職員の職務や責任、業績に応じた給与体系を構築するとともに、特殊勤務手当等各種手当の内容及び水準について、市民の理解が得られるよう、社会情勢の変化に応じて継続的に見直しを行っ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67129</xdr:rowOff>
    </xdr:to>
    <xdr:cxnSp macro="">
      <xdr:nvCxnSpPr>
        <xdr:cNvPr id="261" name="直線コネクタ 260"/>
        <xdr:cNvCxnSpPr/>
      </xdr:nvCxnSpPr>
      <xdr:spPr>
        <a:xfrm flipV="1">
          <a:off x="16179800" y="1457052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64" name="直線コネクタ 263"/>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16329</xdr:rowOff>
    </xdr:to>
    <xdr:cxnSp macro="">
      <xdr:nvCxnSpPr>
        <xdr:cNvPr id="267" name="直線コネクタ 266"/>
        <xdr:cNvCxnSpPr/>
      </xdr:nvCxnSpPr>
      <xdr:spPr>
        <a:xfrm flipV="1">
          <a:off x="14401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34471</xdr:rowOff>
    </xdr:to>
    <xdr:cxnSp macro="">
      <xdr:nvCxnSpPr>
        <xdr:cNvPr id="270" name="直線コネクタ 269"/>
        <xdr:cNvCxnSpPr/>
      </xdr:nvCxnSpPr>
      <xdr:spPr>
        <a:xfrm flipV="1">
          <a:off x="13512800" y="149324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0" name="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1"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2" name="楕円 281"/>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3" name="テキスト ボックス 282"/>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人当たり職員数については、類似団体平均</a:t>
          </a:r>
          <a:r>
            <a:rPr kumimoji="1" lang="en-US" altLang="ja-JP" sz="1100" b="0" i="0" baseline="0">
              <a:solidFill>
                <a:schemeClr val="dk1"/>
              </a:solidFill>
              <a:effectLst/>
              <a:latin typeface="+mn-lt"/>
              <a:ea typeface="+mn-ea"/>
              <a:cs typeface="+mn-cs"/>
            </a:rPr>
            <a:t>8.20</a:t>
          </a:r>
          <a:r>
            <a:rPr kumimoji="1" lang="ja-JP" altLang="ja-JP" sz="1100" b="0" i="0" baseline="0">
              <a:solidFill>
                <a:schemeClr val="dk1"/>
              </a:solidFill>
              <a:effectLst/>
              <a:latin typeface="+mn-lt"/>
              <a:ea typeface="+mn-ea"/>
              <a:cs typeface="+mn-cs"/>
            </a:rPr>
            <a:t>人を大きく下回る</a:t>
          </a:r>
          <a:r>
            <a:rPr kumimoji="1" lang="en-US" altLang="ja-JP" sz="1100" b="0" i="0" baseline="0">
              <a:solidFill>
                <a:schemeClr val="dk1"/>
              </a:solidFill>
              <a:effectLst/>
              <a:latin typeface="+mn-lt"/>
              <a:ea typeface="+mn-ea"/>
              <a:cs typeface="+mn-cs"/>
            </a:rPr>
            <a:t>4.89</a:t>
          </a:r>
          <a:r>
            <a:rPr kumimoji="1" lang="ja-JP" altLang="ja-JP" sz="1100" b="0" i="0" baseline="0">
              <a:solidFill>
                <a:schemeClr val="dk1"/>
              </a:solidFill>
              <a:effectLst/>
              <a:latin typeface="+mn-lt"/>
              <a:ea typeface="+mn-ea"/>
              <a:cs typeface="+mn-cs"/>
            </a:rPr>
            <a:t>人となっています。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公民の適切な役割分担及び相互連携を踏まえて事務事業の統廃合、指定管理者制度などの民間活力の導入等を</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推進し</a:t>
          </a:r>
          <a:r>
            <a:rPr kumimoji="1" lang="ja-JP" altLang="en-US" sz="1100" b="0" i="0" baseline="0">
              <a:solidFill>
                <a:schemeClr val="dk1"/>
              </a:solidFill>
              <a:effectLst/>
              <a:latin typeface="+mn-lt"/>
              <a:ea typeface="+mn-ea"/>
              <a:cs typeface="+mn-cs"/>
            </a:rPr>
            <a:t>ていき</a:t>
          </a:r>
          <a:r>
            <a:rPr kumimoji="1" lang="ja-JP" altLang="ja-JP" sz="1100" b="0" i="0" baseline="0">
              <a:solidFill>
                <a:schemeClr val="dk1"/>
              </a:solidFill>
              <a:effectLst/>
              <a:latin typeface="+mn-lt"/>
              <a:ea typeface="+mn-ea"/>
              <a:cs typeface="+mn-cs"/>
            </a:rPr>
            <a:t>、職員が直接関与すべき分野を順次縮小することにより、過度な職員数の補充はせず、適正な定員管理の実現に努めます。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34834</xdr:rowOff>
    </xdr:from>
    <xdr:to>
      <xdr:col>81</xdr:col>
      <xdr:colOff>44450</xdr:colOff>
      <xdr:row>59</xdr:row>
      <xdr:rowOff>34834</xdr:rowOff>
    </xdr:to>
    <xdr:cxnSp macro="">
      <xdr:nvCxnSpPr>
        <xdr:cNvPr id="326" name="直線コネクタ 325"/>
        <xdr:cNvCxnSpPr/>
      </xdr:nvCxnSpPr>
      <xdr:spPr>
        <a:xfrm>
          <a:off x="16179800" y="10150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34834</xdr:rowOff>
    </xdr:to>
    <xdr:cxnSp macro="">
      <xdr:nvCxnSpPr>
        <xdr:cNvPr id="329" name="直線コネクタ 328"/>
        <xdr:cNvCxnSpPr/>
      </xdr:nvCxnSpPr>
      <xdr:spPr>
        <a:xfrm>
          <a:off x="15290800" y="1014808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29089</xdr:rowOff>
    </xdr:from>
    <xdr:to>
      <xdr:col>72</xdr:col>
      <xdr:colOff>203200</xdr:colOff>
      <xdr:row>59</xdr:row>
      <xdr:rowOff>32536</xdr:rowOff>
    </xdr:to>
    <xdr:cxnSp macro="">
      <xdr:nvCxnSpPr>
        <xdr:cNvPr id="332" name="直線コネクタ 331"/>
        <xdr:cNvCxnSpPr/>
      </xdr:nvCxnSpPr>
      <xdr:spPr>
        <a:xfrm>
          <a:off x="14401800" y="1014463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29089</xdr:rowOff>
    </xdr:to>
    <xdr:cxnSp macro="">
      <xdr:nvCxnSpPr>
        <xdr:cNvPr id="335" name="直線コネクタ 334"/>
        <xdr:cNvCxnSpPr/>
      </xdr:nvCxnSpPr>
      <xdr:spPr>
        <a:xfrm>
          <a:off x="13512800" y="1013774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5" name="楕円 344"/>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6" name="定員管理の状況該当値テキスト"/>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155484</xdr:rowOff>
    </xdr:from>
    <xdr:to>
      <xdr:col>77</xdr:col>
      <xdr:colOff>95250</xdr:colOff>
      <xdr:row>59</xdr:row>
      <xdr:rowOff>85634</xdr:rowOff>
    </xdr:to>
    <xdr:sp macro="" textlink="">
      <xdr:nvSpPr>
        <xdr:cNvPr id="347" name="楕円 346"/>
        <xdr:cNvSpPr/>
      </xdr:nvSpPr>
      <xdr:spPr>
        <a:xfrm>
          <a:off x="16129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95811</xdr:rowOff>
    </xdr:from>
    <xdr:ext cx="736600" cy="259045"/>
    <xdr:sp macro="" textlink="">
      <xdr:nvSpPr>
        <xdr:cNvPr id="348" name="テキスト ボックス 347"/>
        <xdr:cNvSpPr txBox="1"/>
      </xdr:nvSpPr>
      <xdr:spPr>
        <a:xfrm>
          <a:off x="15798800" y="986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9" name="楕円 348"/>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50" name="テキスト ボックス 349"/>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149739</xdr:rowOff>
    </xdr:from>
    <xdr:to>
      <xdr:col>68</xdr:col>
      <xdr:colOff>203200</xdr:colOff>
      <xdr:row>59</xdr:row>
      <xdr:rowOff>79889</xdr:rowOff>
    </xdr:to>
    <xdr:sp macro="" textlink="">
      <xdr:nvSpPr>
        <xdr:cNvPr id="351" name="楕円 350"/>
        <xdr:cNvSpPr/>
      </xdr:nvSpPr>
      <xdr:spPr>
        <a:xfrm>
          <a:off x="14351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90066</xdr:rowOff>
    </xdr:from>
    <xdr:ext cx="762000" cy="259045"/>
    <xdr:sp macro="" textlink="">
      <xdr:nvSpPr>
        <xdr:cNvPr id="352" name="テキスト ボックス 351"/>
        <xdr:cNvSpPr txBox="1"/>
      </xdr:nvSpPr>
      <xdr:spPr>
        <a:xfrm>
          <a:off x="14020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142845</xdr:rowOff>
    </xdr:from>
    <xdr:to>
      <xdr:col>64</xdr:col>
      <xdr:colOff>152400</xdr:colOff>
      <xdr:row>59</xdr:row>
      <xdr:rowOff>72995</xdr:rowOff>
    </xdr:to>
    <xdr:sp macro="" textlink="">
      <xdr:nvSpPr>
        <xdr:cNvPr id="353" name="楕円 352"/>
        <xdr:cNvSpPr/>
      </xdr:nvSpPr>
      <xdr:spPr>
        <a:xfrm>
          <a:off x="13462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83172</xdr:rowOff>
    </xdr:from>
    <xdr:ext cx="762000" cy="259045"/>
    <xdr:sp macro="" textlink="">
      <xdr:nvSpPr>
        <xdr:cNvPr id="354" name="テキスト ボックス 353"/>
        <xdr:cNvSpPr txBox="1"/>
      </xdr:nvSpPr>
      <xdr:spPr>
        <a:xfrm>
          <a:off x="13131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実質公債費比率においては、類似団体平均の</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％を大きく下回る</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％となっているものの、前年度と比べ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ポイント悪化しています。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また、例年と同様に障害者自立支援給付費など義務的経費の増加</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により、やむを得ず臨時財政対策債を発行可能額満額発行しており、地方債残高が増加傾向にあるため、今後比率の上昇が見込まれます。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35</xdr:row>
      <xdr:rowOff>156936</xdr:rowOff>
    </xdr:to>
    <xdr:cxnSp macro="">
      <xdr:nvCxnSpPr>
        <xdr:cNvPr id="390" name="直線コネクタ 389"/>
        <xdr:cNvCxnSpPr/>
      </xdr:nvCxnSpPr>
      <xdr:spPr>
        <a:xfrm>
          <a:off x="16179800" y="61232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99483</xdr:rowOff>
    </xdr:from>
    <xdr:to>
      <xdr:col>77</xdr:col>
      <xdr:colOff>44450</xdr:colOff>
      <xdr:row>35</xdr:row>
      <xdr:rowOff>122464</xdr:rowOff>
    </xdr:to>
    <xdr:cxnSp macro="">
      <xdr:nvCxnSpPr>
        <xdr:cNvPr id="393" name="直線コネクタ 392"/>
        <xdr:cNvCxnSpPr/>
      </xdr:nvCxnSpPr>
      <xdr:spPr>
        <a:xfrm>
          <a:off x="15290800" y="610023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87993</xdr:rowOff>
    </xdr:from>
    <xdr:to>
      <xdr:col>72</xdr:col>
      <xdr:colOff>203200</xdr:colOff>
      <xdr:row>35</xdr:row>
      <xdr:rowOff>99483</xdr:rowOff>
    </xdr:to>
    <xdr:cxnSp macro="">
      <xdr:nvCxnSpPr>
        <xdr:cNvPr id="396" name="直線コネクタ 395"/>
        <xdr:cNvCxnSpPr/>
      </xdr:nvCxnSpPr>
      <xdr:spPr>
        <a:xfrm>
          <a:off x="14401800" y="60887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42031</xdr:rowOff>
    </xdr:from>
    <xdr:to>
      <xdr:col>68</xdr:col>
      <xdr:colOff>152400</xdr:colOff>
      <xdr:row>35</xdr:row>
      <xdr:rowOff>87993</xdr:rowOff>
    </xdr:to>
    <xdr:cxnSp macro="">
      <xdr:nvCxnSpPr>
        <xdr:cNvPr id="399" name="直線コネクタ 398"/>
        <xdr:cNvCxnSpPr/>
      </xdr:nvCxnSpPr>
      <xdr:spPr>
        <a:xfrm>
          <a:off x="13512800" y="60427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106136</xdr:rowOff>
    </xdr:from>
    <xdr:to>
      <xdr:col>81</xdr:col>
      <xdr:colOff>95250</xdr:colOff>
      <xdr:row>36</xdr:row>
      <xdr:rowOff>36286</xdr:rowOff>
    </xdr:to>
    <xdr:sp macro="" textlink="">
      <xdr:nvSpPr>
        <xdr:cNvPr id="409" name="楕円 408"/>
        <xdr:cNvSpPr/>
      </xdr:nvSpPr>
      <xdr:spPr>
        <a:xfrm>
          <a:off x="16967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27413</xdr:rowOff>
    </xdr:from>
    <xdr:ext cx="762000" cy="259045"/>
    <xdr:sp macro="" textlink="">
      <xdr:nvSpPr>
        <xdr:cNvPr id="410" name="公債費負担の状況該当値テキスト"/>
        <xdr:cNvSpPr txBox="1"/>
      </xdr:nvSpPr>
      <xdr:spPr>
        <a:xfrm>
          <a:off x="17106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71664</xdr:rowOff>
    </xdr:from>
    <xdr:to>
      <xdr:col>77</xdr:col>
      <xdr:colOff>95250</xdr:colOff>
      <xdr:row>36</xdr:row>
      <xdr:rowOff>1814</xdr:rowOff>
    </xdr:to>
    <xdr:sp macro="" textlink="">
      <xdr:nvSpPr>
        <xdr:cNvPr id="411" name="楕円 410"/>
        <xdr:cNvSpPr/>
      </xdr:nvSpPr>
      <xdr:spPr>
        <a:xfrm>
          <a:off x="16129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11991</xdr:rowOff>
    </xdr:from>
    <xdr:ext cx="736600" cy="259045"/>
    <xdr:sp macro="" textlink="">
      <xdr:nvSpPr>
        <xdr:cNvPr id="412" name="テキスト ボックス 411"/>
        <xdr:cNvSpPr txBox="1"/>
      </xdr:nvSpPr>
      <xdr:spPr>
        <a:xfrm>
          <a:off x="15798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48683</xdr:rowOff>
    </xdr:from>
    <xdr:to>
      <xdr:col>73</xdr:col>
      <xdr:colOff>44450</xdr:colOff>
      <xdr:row>35</xdr:row>
      <xdr:rowOff>150283</xdr:rowOff>
    </xdr:to>
    <xdr:sp macro="" textlink="">
      <xdr:nvSpPr>
        <xdr:cNvPr id="413" name="楕円 412"/>
        <xdr:cNvSpPr/>
      </xdr:nvSpPr>
      <xdr:spPr>
        <a:xfrm>
          <a:off x="15240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33</xdr:row>
      <xdr:rowOff>160460</xdr:rowOff>
    </xdr:from>
    <xdr:ext cx="762000" cy="259045"/>
    <xdr:sp macro="" textlink="">
      <xdr:nvSpPr>
        <xdr:cNvPr id="414" name="テキスト ボックス 413"/>
        <xdr:cNvSpPr txBox="1"/>
      </xdr:nvSpPr>
      <xdr:spPr>
        <a:xfrm>
          <a:off x="14909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37193</xdr:rowOff>
    </xdr:from>
    <xdr:to>
      <xdr:col>68</xdr:col>
      <xdr:colOff>203200</xdr:colOff>
      <xdr:row>35</xdr:row>
      <xdr:rowOff>138793</xdr:rowOff>
    </xdr:to>
    <xdr:sp macro="" textlink="">
      <xdr:nvSpPr>
        <xdr:cNvPr id="415" name="楕円 414"/>
        <xdr:cNvSpPr/>
      </xdr:nvSpPr>
      <xdr:spPr>
        <a:xfrm>
          <a:off x="14351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33</xdr:row>
      <xdr:rowOff>148970</xdr:rowOff>
    </xdr:from>
    <xdr:ext cx="762000" cy="259045"/>
    <xdr:sp macro="" textlink="">
      <xdr:nvSpPr>
        <xdr:cNvPr id="416" name="テキスト ボックス 415"/>
        <xdr:cNvSpPr txBox="1"/>
      </xdr:nvSpPr>
      <xdr:spPr>
        <a:xfrm>
          <a:off x="14020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34</xdr:row>
      <xdr:rowOff>162681</xdr:rowOff>
    </xdr:from>
    <xdr:to>
      <xdr:col>64</xdr:col>
      <xdr:colOff>152400</xdr:colOff>
      <xdr:row>35</xdr:row>
      <xdr:rowOff>92831</xdr:rowOff>
    </xdr:to>
    <xdr:sp macro="" textlink="">
      <xdr:nvSpPr>
        <xdr:cNvPr id="417" name="楕円 416"/>
        <xdr:cNvSpPr/>
      </xdr:nvSpPr>
      <xdr:spPr>
        <a:xfrm>
          <a:off x="134620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103008</xdr:rowOff>
    </xdr:from>
    <xdr:ext cx="762000" cy="259045"/>
    <xdr:sp macro="" textlink="">
      <xdr:nvSpPr>
        <xdr:cNvPr id="418" name="テキスト ボックス 417"/>
        <xdr:cNvSpPr txBox="1"/>
      </xdr:nvSpPr>
      <xdr:spPr>
        <a:xfrm>
          <a:off x="13131800" y="576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28.5</a:t>
          </a:r>
          <a:r>
            <a:rPr kumimoji="1" lang="ja-JP" altLang="ja-JP" sz="1100" b="0" i="0" baseline="0">
              <a:solidFill>
                <a:schemeClr val="dk1"/>
              </a:solidFill>
              <a:effectLst/>
              <a:latin typeface="+mn-lt"/>
              <a:ea typeface="+mn-ea"/>
              <a:cs typeface="+mn-cs"/>
            </a:rPr>
            <a:t>％を大きく下回っており、昨年度の数値「▲</a:t>
          </a:r>
          <a:r>
            <a:rPr kumimoji="1" lang="en-US" altLang="ja-JP" sz="1100" b="0" i="0" baseline="0">
              <a:solidFill>
                <a:schemeClr val="dk1"/>
              </a:solidFill>
              <a:effectLst/>
              <a:latin typeface="+mn-lt"/>
              <a:ea typeface="+mn-ea"/>
              <a:cs typeface="+mn-cs"/>
            </a:rPr>
            <a:t>7.7</a:t>
          </a:r>
          <a:r>
            <a:rPr kumimoji="1" lang="ja-JP" altLang="ja-JP" sz="1100" b="0" i="0" baseline="0">
              <a:solidFill>
                <a:schemeClr val="dk1"/>
              </a:solidFill>
              <a:effectLst/>
              <a:latin typeface="+mn-lt"/>
              <a:ea typeface="+mn-ea"/>
              <a:cs typeface="+mn-cs"/>
            </a:rPr>
            <a:t>％」に対して、今年度は「▲</a:t>
          </a:r>
          <a:r>
            <a:rPr kumimoji="1" lang="en-US" altLang="ja-JP" sz="1100" b="0" i="0" baseline="0">
              <a:solidFill>
                <a:schemeClr val="dk1"/>
              </a:solidFill>
              <a:effectLst/>
              <a:latin typeface="+mn-lt"/>
              <a:ea typeface="+mn-ea"/>
              <a:cs typeface="+mn-cs"/>
            </a:rPr>
            <a:t>10.5</a:t>
          </a:r>
          <a:r>
            <a:rPr kumimoji="1" lang="ja-JP" altLang="ja-JP" sz="1100" b="0" i="0" baseline="0">
              <a:solidFill>
                <a:schemeClr val="dk1"/>
              </a:solidFill>
              <a:effectLst/>
              <a:latin typeface="+mn-lt"/>
              <a:ea typeface="+mn-ea"/>
              <a:cs typeface="+mn-cs"/>
            </a:rPr>
            <a:t>％」で</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」を維持できるよう財政調整基金等の基金残高</a:t>
          </a:r>
          <a:r>
            <a:rPr kumimoji="1" lang="ja-JP" altLang="en-US" sz="1100" b="0" i="0" baseline="0">
              <a:solidFill>
                <a:schemeClr val="dk1"/>
              </a:solidFill>
              <a:effectLst/>
              <a:latin typeface="+mn-lt"/>
              <a:ea typeface="+mn-ea"/>
              <a:cs typeface="+mn-cs"/>
            </a:rPr>
            <a:t>の維持に努める</a:t>
          </a:r>
          <a:r>
            <a:rPr kumimoji="1" lang="ja-JP" altLang="ja-JP" sz="1100" b="0" i="0" baseline="0">
              <a:solidFill>
                <a:schemeClr val="dk1"/>
              </a:solidFill>
              <a:effectLst/>
              <a:latin typeface="+mn-lt"/>
              <a:ea typeface="+mn-ea"/>
              <a:cs typeface="+mn-cs"/>
            </a:rPr>
            <a:t>とともに、臨時財政対策債等の地方債に依存しないように市税等の自主財源の確保に努めます。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ポイント下回る</a:t>
          </a:r>
          <a:r>
            <a:rPr kumimoji="1" lang="en-US" altLang="ja-JP" sz="1100" b="0" i="0" baseline="0">
              <a:solidFill>
                <a:schemeClr val="dk1"/>
              </a:solidFill>
              <a:effectLst/>
              <a:latin typeface="+mn-lt"/>
              <a:ea typeface="+mn-ea"/>
              <a:cs typeface="+mn-cs"/>
            </a:rPr>
            <a:t>22.0</a:t>
          </a:r>
          <a:r>
            <a:rPr kumimoji="1" lang="ja-JP" altLang="ja-JP" sz="1100" b="0" i="0" baseline="0">
              <a:solidFill>
                <a:schemeClr val="dk1"/>
              </a:solidFill>
              <a:effectLst/>
              <a:latin typeface="+mn-lt"/>
              <a:ea typeface="+mn-ea"/>
              <a:cs typeface="+mn-cs"/>
            </a:rPr>
            <a:t>％となっています。</a:t>
          </a:r>
          <a:r>
            <a:rPr kumimoji="1" lang="ja-JP" altLang="en-US" sz="1100" b="0" i="0" baseline="0">
              <a:solidFill>
                <a:schemeClr val="dk1"/>
              </a:solidFill>
              <a:effectLst/>
              <a:latin typeface="+mn-lt"/>
              <a:ea typeface="+mn-ea"/>
              <a:cs typeface="+mn-cs"/>
            </a:rPr>
            <a:t>期末手当支給率の減や既存事業の中止・休止の影響による</a:t>
          </a:r>
          <a:r>
            <a:rPr kumimoji="1" lang="ja-JP" altLang="ja-JP" sz="1100">
              <a:solidFill>
                <a:schemeClr val="dk1"/>
              </a:solidFill>
              <a:effectLst/>
              <a:latin typeface="+mn-lt"/>
              <a:ea typeface="+mn-ea"/>
              <a:cs typeface="+mn-cs"/>
            </a:rPr>
            <a:t>時間外勤務手当</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減等要因により</a:t>
          </a:r>
          <a:r>
            <a:rPr kumimoji="1" lang="ja-JP" altLang="ja-JP" sz="1100" b="0" i="0" baseline="0">
              <a:solidFill>
                <a:schemeClr val="dk1"/>
              </a:solidFill>
              <a:effectLst/>
              <a:latin typeface="+mn-lt"/>
              <a:ea typeface="+mn-ea"/>
              <a:cs typeface="+mn-cs"/>
            </a:rPr>
            <a:t>、経常経費充当一般財源等が</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しました。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今後においても職員の定員適正化を図るとともに、</a:t>
          </a:r>
          <a:r>
            <a:rPr kumimoji="1" lang="ja-JP" altLang="en-US" sz="1100" b="0" i="0" baseline="0">
              <a:solidFill>
                <a:schemeClr val="dk1"/>
              </a:solidFill>
              <a:effectLst/>
              <a:latin typeface="+mn-lt"/>
              <a:ea typeface="+mn-ea"/>
              <a:cs typeface="+mn-cs"/>
            </a:rPr>
            <a:t>時間外勤務の削減や</a:t>
          </a:r>
          <a:r>
            <a:rPr kumimoji="1" lang="ja-JP" altLang="ja-JP" sz="1100" b="0" i="0" baseline="0">
              <a:solidFill>
                <a:schemeClr val="dk1"/>
              </a:solidFill>
              <a:effectLst/>
              <a:latin typeface="+mn-lt"/>
              <a:ea typeface="+mn-ea"/>
              <a:cs typeface="+mn-cs"/>
            </a:rPr>
            <a:t>指定管理者制度などの民間活力の導入等を推進し、更なる人件費の削減に努めます。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73660</xdr:rowOff>
    </xdr:to>
    <xdr:cxnSp macro="">
      <xdr:nvCxnSpPr>
        <xdr:cNvPr id="66" name="直線コネクタ 65"/>
        <xdr:cNvCxnSpPr/>
      </xdr:nvCxnSpPr>
      <xdr:spPr>
        <a:xfrm flipV="1">
          <a:off x="3987800" y="6184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58420</xdr:rowOff>
    </xdr:to>
    <xdr:cxnSp macro="">
      <xdr:nvCxnSpPr>
        <xdr:cNvPr id="72" name="直線コネクタ 71"/>
        <xdr:cNvCxnSpPr/>
      </xdr:nvCxnSpPr>
      <xdr:spPr>
        <a:xfrm>
          <a:off x="2209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73660</xdr:rowOff>
    </xdr:to>
    <xdr:cxnSp macro="">
      <xdr:nvCxnSpPr>
        <xdr:cNvPr id="75" name="直線コネクタ 74"/>
        <xdr:cNvCxnSpPr/>
      </xdr:nvCxnSpPr>
      <xdr:spPr>
        <a:xfrm flipV="1">
          <a:off x="1320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物件費に係る経常収支比率は類似団体平均を</a:t>
          </a:r>
          <a:r>
            <a:rPr kumimoji="1" lang="en-US" altLang="ja-JP" sz="1000" b="0" i="0" baseline="0">
              <a:solidFill>
                <a:schemeClr val="dk1"/>
              </a:solidFill>
              <a:effectLst/>
              <a:latin typeface="+mn-lt"/>
              <a:ea typeface="+mn-ea"/>
              <a:cs typeface="+mn-cs"/>
            </a:rPr>
            <a:t>4.1</a:t>
          </a:r>
          <a:r>
            <a:rPr kumimoji="1" lang="ja-JP" altLang="ja-JP" sz="1000" b="0" i="0" baseline="0">
              <a:solidFill>
                <a:schemeClr val="dk1"/>
              </a:solidFill>
              <a:effectLst/>
              <a:latin typeface="+mn-lt"/>
              <a:ea typeface="+mn-ea"/>
              <a:cs typeface="+mn-cs"/>
            </a:rPr>
            <a:t>ポイント上回る</a:t>
          </a:r>
          <a:r>
            <a:rPr kumimoji="1" lang="en-US" altLang="ja-JP" sz="1000" b="0" i="0" baseline="0">
              <a:solidFill>
                <a:schemeClr val="dk1"/>
              </a:solidFill>
              <a:effectLst/>
              <a:latin typeface="+mn-lt"/>
              <a:ea typeface="+mn-ea"/>
              <a:cs typeface="+mn-cs"/>
            </a:rPr>
            <a:t>17.7</a:t>
          </a:r>
          <a:r>
            <a:rPr kumimoji="1" lang="ja-JP" altLang="ja-JP" sz="1000" b="0" i="0" baseline="0">
              <a:solidFill>
                <a:schemeClr val="dk1"/>
              </a:solidFill>
              <a:effectLst/>
              <a:latin typeface="+mn-lt"/>
              <a:ea typeface="+mn-ea"/>
              <a:cs typeface="+mn-cs"/>
            </a:rPr>
            <a:t>％となって</a:t>
          </a:r>
          <a:r>
            <a:rPr kumimoji="1" lang="ja-JP" altLang="en-US" sz="1000" b="0" i="0" baseline="0">
              <a:solidFill>
                <a:schemeClr val="dk1"/>
              </a:solidFill>
              <a:effectLst/>
              <a:latin typeface="+mn-lt"/>
              <a:ea typeface="+mn-ea"/>
              <a:cs typeface="+mn-cs"/>
            </a:rPr>
            <a:t>いるものの</a:t>
          </a:r>
          <a:r>
            <a:rPr kumimoji="1" lang="ja-JP" altLang="ja-JP" sz="1000" b="0" i="0" baseline="0">
              <a:solidFill>
                <a:schemeClr val="dk1"/>
              </a:solidFill>
              <a:effectLst/>
              <a:latin typeface="+mn-lt"/>
              <a:ea typeface="+mn-ea"/>
              <a:cs typeface="+mn-cs"/>
            </a:rPr>
            <a:t>、前年度と比較して</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改善</a:t>
          </a:r>
          <a:r>
            <a:rPr kumimoji="1" lang="ja-JP" altLang="ja-JP" sz="1000" b="0" i="0" baseline="0">
              <a:solidFill>
                <a:schemeClr val="dk1"/>
              </a:solidFill>
              <a:effectLst/>
              <a:latin typeface="+mn-lt"/>
              <a:ea typeface="+mn-ea"/>
              <a:cs typeface="+mn-cs"/>
            </a:rPr>
            <a:t>しております。　　</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主な原因としては、</a:t>
          </a:r>
          <a:r>
            <a:rPr kumimoji="1" lang="ja-JP" altLang="en-US" sz="1000" b="0" i="0" baseline="0">
              <a:solidFill>
                <a:schemeClr val="dk1"/>
              </a:solidFill>
              <a:effectLst/>
              <a:latin typeface="+mn-lt"/>
              <a:ea typeface="+mn-ea"/>
              <a:cs typeface="+mn-cs"/>
            </a:rPr>
            <a:t>新型コロナウイルス感染症の影響により既存事業を中止・休止としたことから経常的な業務委託費などが前年度と比較して減少したことが主な要因であると考えられます</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指定管理者制度など導入を推進することにより、物件費の増加が見込まれますが、事務事業の見直しを図り、経費の削減に努めます。</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127000</xdr:rowOff>
    </xdr:to>
    <xdr:cxnSp macro="">
      <xdr:nvCxnSpPr>
        <xdr:cNvPr id="127" name="直線コネクタ 126"/>
        <xdr:cNvCxnSpPr/>
      </xdr:nvCxnSpPr>
      <xdr:spPr>
        <a:xfrm flipV="1">
          <a:off x="15671800" y="319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96520</xdr:rowOff>
    </xdr:from>
    <xdr:to>
      <xdr:col>78</xdr:col>
      <xdr:colOff>69850</xdr:colOff>
      <xdr:row>18</xdr:row>
      <xdr:rowOff>127000</xdr:rowOff>
    </xdr:to>
    <xdr:cxnSp macro="">
      <xdr:nvCxnSpPr>
        <xdr:cNvPr id="130" name="直線コネクタ 129"/>
        <xdr:cNvCxnSpPr/>
      </xdr:nvCxnSpPr>
      <xdr:spPr>
        <a:xfrm>
          <a:off x="14782800" y="3182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2" name="テキスト ボックス 131"/>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18</xdr:row>
      <xdr:rowOff>104140</xdr:rowOff>
    </xdr:to>
    <xdr:cxnSp macro="">
      <xdr:nvCxnSpPr>
        <xdr:cNvPr id="133" name="直線コネクタ 132"/>
        <xdr:cNvCxnSpPr/>
      </xdr:nvCxnSpPr>
      <xdr:spPr>
        <a:xfrm flipV="1">
          <a:off x="13893800" y="3182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18</xdr:row>
      <xdr:rowOff>127000</xdr:rowOff>
    </xdr:to>
    <xdr:cxnSp macro="">
      <xdr:nvCxnSpPr>
        <xdr:cNvPr id="136" name="直線コネクタ 135"/>
        <xdr:cNvCxnSpPr/>
      </xdr:nvCxnSpPr>
      <xdr:spPr>
        <a:xfrm flipV="1">
          <a:off x="13004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6" name="楕円 145"/>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7"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52" name="楕円 151"/>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53" name="テキスト ボックス 152"/>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扶助費に係る経常収支比率は類似団体平均中最下位の</a:t>
          </a:r>
          <a:r>
            <a:rPr kumimoji="1" lang="en-US" altLang="ja-JP" sz="900" b="0" i="0" baseline="0">
              <a:solidFill>
                <a:schemeClr val="dk1"/>
              </a:solidFill>
              <a:effectLst/>
              <a:latin typeface="+mn-lt"/>
              <a:ea typeface="+mn-ea"/>
              <a:cs typeface="+mn-cs"/>
            </a:rPr>
            <a:t>21.4</a:t>
          </a:r>
          <a:r>
            <a:rPr kumimoji="1" lang="ja-JP" altLang="ja-JP" sz="900" b="0" i="0" baseline="0">
              <a:solidFill>
                <a:schemeClr val="dk1"/>
              </a:solidFill>
              <a:effectLst/>
              <a:latin typeface="+mn-lt"/>
              <a:ea typeface="+mn-ea"/>
              <a:cs typeface="+mn-cs"/>
            </a:rPr>
            <a:t>％となっており、</a:t>
          </a:r>
          <a:r>
            <a:rPr kumimoji="1" lang="ja-JP" altLang="en-US" sz="900" b="0" i="0" baseline="0">
              <a:solidFill>
                <a:schemeClr val="dk1"/>
              </a:solidFill>
              <a:effectLst/>
              <a:latin typeface="+mn-lt"/>
              <a:ea typeface="+mn-ea"/>
              <a:cs typeface="+mn-cs"/>
            </a:rPr>
            <a:t>昨年度と比較して</a:t>
          </a:r>
          <a:r>
            <a:rPr kumimoji="1" lang="en-US" altLang="ja-JP" sz="900" b="0" i="0" baseline="0">
              <a:solidFill>
                <a:schemeClr val="dk1"/>
              </a:solidFill>
              <a:effectLst/>
              <a:latin typeface="+mn-lt"/>
              <a:ea typeface="+mn-ea"/>
              <a:cs typeface="+mn-cs"/>
            </a:rPr>
            <a:t>1.3</a:t>
          </a:r>
          <a:r>
            <a:rPr kumimoji="1" lang="ja-JP" altLang="en-US" sz="900" b="0" i="0" baseline="0">
              <a:solidFill>
                <a:schemeClr val="dk1"/>
              </a:solidFill>
              <a:effectLst/>
              <a:latin typeface="+mn-lt"/>
              <a:ea typeface="+mn-ea"/>
              <a:cs typeface="+mn-cs"/>
            </a:rPr>
            <a:t>ポイント改善してはいるものの、</a:t>
          </a:r>
          <a:r>
            <a:rPr kumimoji="1" lang="ja-JP" altLang="ja-JP" sz="900" b="0" i="0" baseline="0">
              <a:solidFill>
                <a:schemeClr val="dk1"/>
              </a:solidFill>
              <a:effectLst/>
              <a:latin typeface="+mn-lt"/>
              <a:ea typeface="+mn-ea"/>
              <a:cs typeface="+mn-cs"/>
            </a:rPr>
            <a:t>依然として類似団体平均の約</a:t>
          </a:r>
          <a:r>
            <a:rPr kumimoji="1" lang="en-US" altLang="ja-JP" sz="900" b="0" i="0" baseline="0">
              <a:solidFill>
                <a:schemeClr val="dk1"/>
              </a:solidFill>
              <a:effectLst/>
              <a:latin typeface="+mn-lt"/>
              <a:ea typeface="+mn-ea"/>
              <a:cs typeface="+mn-cs"/>
            </a:rPr>
            <a:t>2</a:t>
          </a:r>
          <a:r>
            <a:rPr kumimoji="1" lang="ja-JP" altLang="ja-JP" sz="900" b="0" i="0" baseline="0">
              <a:solidFill>
                <a:schemeClr val="dk1"/>
              </a:solidFill>
              <a:effectLst/>
              <a:latin typeface="+mn-lt"/>
              <a:ea typeface="+mn-ea"/>
              <a:cs typeface="+mn-cs"/>
            </a:rPr>
            <a:t>倍程度</a:t>
          </a:r>
          <a:r>
            <a:rPr kumimoji="1" lang="ja-JP" altLang="en-US" sz="900" b="0" i="0" baseline="0">
              <a:solidFill>
                <a:schemeClr val="dk1"/>
              </a:solidFill>
              <a:effectLst/>
              <a:latin typeface="+mn-lt"/>
              <a:ea typeface="+mn-ea"/>
              <a:cs typeface="+mn-cs"/>
            </a:rPr>
            <a:t>の水準で</a:t>
          </a:r>
          <a:r>
            <a:rPr kumimoji="1" lang="ja-JP" altLang="ja-JP" sz="900" b="0" i="0" baseline="0">
              <a:solidFill>
                <a:schemeClr val="dk1"/>
              </a:solidFill>
              <a:effectLst/>
              <a:latin typeface="+mn-lt"/>
              <a:ea typeface="+mn-ea"/>
              <a:cs typeface="+mn-cs"/>
            </a:rPr>
            <a:t>推移しています。</a:t>
          </a:r>
          <a:r>
            <a:rPr kumimoji="1" lang="ja-JP" altLang="en-US"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3</a:t>
          </a:r>
          <a:r>
            <a:rPr kumimoji="1" lang="ja-JP" altLang="en-US"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a:t>
          </a:r>
          <a:r>
            <a:rPr kumimoji="1" lang="ja-JP" altLang="en-US" sz="900" b="0" i="0" baseline="0">
              <a:solidFill>
                <a:schemeClr val="dk1"/>
              </a:solidFill>
              <a:effectLst/>
              <a:latin typeface="+mn-lt"/>
              <a:ea typeface="+mn-ea"/>
              <a:cs typeface="+mn-cs"/>
            </a:rPr>
            <a:t>月</a:t>
          </a:r>
          <a:r>
            <a:rPr kumimoji="1" lang="en-US" altLang="ja-JP" sz="900" b="0" i="0" baseline="0">
              <a:solidFill>
                <a:schemeClr val="dk1"/>
              </a:solidFill>
              <a:effectLst/>
              <a:latin typeface="+mn-lt"/>
              <a:ea typeface="+mn-ea"/>
              <a:cs typeface="+mn-cs"/>
            </a:rPr>
            <a:t>1</a:t>
          </a:r>
          <a:r>
            <a:rPr kumimoji="1" lang="ja-JP" altLang="en-US" sz="900" b="0" i="0" baseline="0">
              <a:solidFill>
                <a:schemeClr val="dk1"/>
              </a:solidFill>
              <a:effectLst/>
              <a:latin typeface="+mn-lt"/>
              <a:ea typeface="+mn-ea"/>
              <a:cs typeface="+mn-cs"/>
            </a:rPr>
            <a:t>日現在の高齢者人口は</a:t>
          </a:r>
          <a:r>
            <a:rPr kumimoji="1" lang="en-US" altLang="ja-JP" sz="900" b="0" i="0" baseline="0">
              <a:solidFill>
                <a:schemeClr val="dk1"/>
              </a:solidFill>
              <a:effectLst/>
              <a:latin typeface="+mn-lt"/>
              <a:ea typeface="+mn-ea"/>
              <a:cs typeface="+mn-cs"/>
            </a:rPr>
            <a:t>19,150</a:t>
          </a:r>
          <a:r>
            <a:rPr kumimoji="1" lang="ja-JP" altLang="en-US" sz="900" b="0" i="0" baseline="0">
              <a:solidFill>
                <a:schemeClr val="dk1"/>
              </a:solidFill>
              <a:effectLst/>
              <a:latin typeface="+mn-lt"/>
              <a:ea typeface="+mn-ea"/>
              <a:cs typeface="+mn-cs"/>
            </a:rPr>
            <a:t>人で市内人口の</a:t>
          </a:r>
          <a:r>
            <a:rPr kumimoji="1" lang="en-US" altLang="ja-JP" sz="900" b="0" i="0" baseline="0">
              <a:solidFill>
                <a:schemeClr val="dk1"/>
              </a:solidFill>
              <a:effectLst/>
              <a:latin typeface="+mn-lt"/>
              <a:ea typeface="+mn-ea"/>
              <a:cs typeface="+mn-cs"/>
            </a:rPr>
            <a:t>26.6</a:t>
          </a:r>
          <a:r>
            <a:rPr kumimoji="1" lang="ja-JP" altLang="en-US" sz="900" b="0" i="0" baseline="0">
              <a:solidFill>
                <a:schemeClr val="dk1"/>
              </a:solidFill>
              <a:effectLst/>
              <a:latin typeface="+mn-lt"/>
              <a:ea typeface="+mn-ea"/>
              <a:cs typeface="+mn-cs"/>
            </a:rPr>
            <a:t>％を占めており年々増加傾向にあることから、</a:t>
          </a:r>
          <a:r>
            <a:rPr lang="ja-JP" altLang="ja-JP" sz="900" b="0" i="0" baseline="0">
              <a:solidFill>
                <a:schemeClr val="dk1"/>
              </a:solidFill>
              <a:effectLst/>
              <a:latin typeface="+mn-lt"/>
              <a:ea typeface="+mn-ea"/>
              <a:cs typeface="+mn-cs"/>
            </a:rPr>
            <a:t>介護給付費・訓練等給付費</a:t>
          </a:r>
          <a:r>
            <a:rPr lang="ja-JP" altLang="en-US" sz="900" b="0" i="0" baseline="0">
              <a:solidFill>
                <a:schemeClr val="dk1"/>
              </a:solidFill>
              <a:effectLst/>
              <a:latin typeface="+mn-lt"/>
              <a:ea typeface="+mn-ea"/>
              <a:cs typeface="+mn-cs"/>
            </a:rPr>
            <a:t>が増加している一つの要因になっていると考えられます</a:t>
          </a:r>
          <a:r>
            <a:rPr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今後においては、</a:t>
          </a:r>
          <a:r>
            <a:rPr lang="ja-JP" altLang="en-US" sz="900" b="0" i="0" baseline="0">
              <a:solidFill>
                <a:schemeClr val="dk1"/>
              </a:solidFill>
              <a:effectLst/>
              <a:latin typeface="+mn-lt"/>
              <a:ea typeface="+mn-ea"/>
              <a:cs typeface="+mn-cs"/>
            </a:rPr>
            <a:t>被扶助者</a:t>
          </a:r>
          <a:r>
            <a:rPr lang="ja-JP" altLang="ja-JP" sz="900" b="0" i="0" baseline="0">
              <a:solidFill>
                <a:schemeClr val="dk1"/>
              </a:solidFill>
              <a:effectLst/>
              <a:latin typeface="+mn-lt"/>
              <a:ea typeface="+mn-ea"/>
              <a:cs typeface="+mn-cs"/>
            </a:rPr>
            <a:t>に向けた支援を</a:t>
          </a:r>
          <a:r>
            <a:rPr lang="ja-JP" altLang="en-US" sz="900" b="0" i="0" baseline="0">
              <a:solidFill>
                <a:schemeClr val="dk1"/>
              </a:solidFill>
              <a:effectLst/>
              <a:latin typeface="+mn-lt"/>
              <a:ea typeface="+mn-ea"/>
              <a:cs typeface="+mn-cs"/>
            </a:rPr>
            <a:t>継続して図っていき</a:t>
          </a:r>
          <a:r>
            <a:rPr lang="ja-JP" altLang="ja-JP" sz="900" b="0" i="0" baseline="0">
              <a:solidFill>
                <a:schemeClr val="dk1"/>
              </a:solidFill>
              <a:effectLst/>
              <a:latin typeface="+mn-lt"/>
              <a:ea typeface="+mn-ea"/>
              <a:cs typeface="+mn-cs"/>
            </a:rPr>
            <a:t>、扶助費の増加を抑制するよう努め</a:t>
          </a:r>
          <a:r>
            <a:rPr lang="ja-JP" altLang="en-US" sz="900" b="0" i="0" baseline="0">
              <a:solidFill>
                <a:schemeClr val="dk1"/>
              </a:solidFill>
              <a:effectLst/>
              <a:latin typeface="+mn-lt"/>
              <a:ea typeface="+mn-ea"/>
              <a:cs typeface="+mn-cs"/>
            </a:rPr>
            <a:t>ます</a:t>
          </a:r>
          <a:r>
            <a:rPr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43180</xdr:rowOff>
    </xdr:from>
    <xdr:to>
      <xdr:col>24</xdr:col>
      <xdr:colOff>25400</xdr:colOff>
      <xdr:row>60</xdr:row>
      <xdr:rowOff>142240</xdr:rowOff>
    </xdr:to>
    <xdr:cxnSp macro="">
      <xdr:nvCxnSpPr>
        <xdr:cNvPr id="188" name="直線コネクタ 187"/>
        <xdr:cNvCxnSpPr/>
      </xdr:nvCxnSpPr>
      <xdr:spPr>
        <a:xfrm flipV="1">
          <a:off x="3987800" y="10330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142240</xdr:rowOff>
    </xdr:from>
    <xdr:to>
      <xdr:col>19</xdr:col>
      <xdr:colOff>187325</xdr:colOff>
      <xdr:row>60</xdr:row>
      <xdr:rowOff>157480</xdr:rowOff>
    </xdr:to>
    <xdr:cxnSp macro="">
      <xdr:nvCxnSpPr>
        <xdr:cNvPr id="191" name="直線コネクタ 190"/>
        <xdr:cNvCxnSpPr/>
      </xdr:nvCxnSpPr>
      <xdr:spPr>
        <a:xfrm flipV="1">
          <a:off x="3098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142240</xdr:rowOff>
    </xdr:from>
    <xdr:to>
      <xdr:col>15</xdr:col>
      <xdr:colOff>98425</xdr:colOff>
      <xdr:row>60</xdr:row>
      <xdr:rowOff>157480</xdr:rowOff>
    </xdr:to>
    <xdr:cxnSp macro="">
      <xdr:nvCxnSpPr>
        <xdr:cNvPr id="194" name="直線コネクタ 193"/>
        <xdr:cNvCxnSpPr/>
      </xdr:nvCxnSpPr>
      <xdr:spPr>
        <a:xfrm>
          <a:off x="2209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142240</xdr:rowOff>
    </xdr:from>
    <xdr:to>
      <xdr:col>11</xdr:col>
      <xdr:colOff>9525</xdr:colOff>
      <xdr:row>61</xdr:row>
      <xdr:rowOff>8890</xdr:rowOff>
    </xdr:to>
    <xdr:cxnSp macro="">
      <xdr:nvCxnSpPr>
        <xdr:cNvPr id="197" name="直線コネクタ 196"/>
        <xdr:cNvCxnSpPr/>
      </xdr:nvCxnSpPr>
      <xdr:spPr>
        <a:xfrm flipV="1">
          <a:off x="1320800" y="1042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163830</xdr:rowOff>
    </xdr:from>
    <xdr:to>
      <xdr:col>24</xdr:col>
      <xdr:colOff>76200</xdr:colOff>
      <xdr:row>60</xdr:row>
      <xdr:rowOff>93980</xdr:rowOff>
    </xdr:to>
    <xdr:sp macro="" textlink="">
      <xdr:nvSpPr>
        <xdr:cNvPr id="207" name="楕円 206"/>
        <xdr:cNvSpPr/>
      </xdr:nvSpPr>
      <xdr:spPr>
        <a:xfrm>
          <a:off x="4775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72407</xdr:rowOff>
    </xdr:from>
    <xdr:ext cx="762000" cy="259045"/>
    <xdr:sp macro="" textlink="">
      <xdr:nvSpPr>
        <xdr:cNvPr id="208" name="扶助費該当値テキスト"/>
        <xdr:cNvSpPr txBox="1"/>
      </xdr:nvSpPr>
      <xdr:spPr>
        <a:xfrm>
          <a:off x="4914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91440</xdr:rowOff>
    </xdr:from>
    <xdr:to>
      <xdr:col>20</xdr:col>
      <xdr:colOff>38100</xdr:colOff>
      <xdr:row>61</xdr:row>
      <xdr:rowOff>21590</xdr:rowOff>
    </xdr:to>
    <xdr:sp macro="" textlink="">
      <xdr:nvSpPr>
        <xdr:cNvPr id="209" name="楕円 208"/>
        <xdr:cNvSpPr/>
      </xdr:nvSpPr>
      <xdr:spPr>
        <a:xfrm>
          <a:off x="3937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6367</xdr:rowOff>
    </xdr:from>
    <xdr:ext cx="736600" cy="259045"/>
    <xdr:sp macro="" textlink="">
      <xdr:nvSpPr>
        <xdr:cNvPr id="210" name="テキスト ボックス 209"/>
        <xdr:cNvSpPr txBox="1"/>
      </xdr:nvSpPr>
      <xdr:spPr>
        <a:xfrm>
          <a:off x="3606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106680</xdr:rowOff>
    </xdr:from>
    <xdr:to>
      <xdr:col>15</xdr:col>
      <xdr:colOff>149225</xdr:colOff>
      <xdr:row>61</xdr:row>
      <xdr:rowOff>36830</xdr:rowOff>
    </xdr:to>
    <xdr:sp macro="" textlink="">
      <xdr:nvSpPr>
        <xdr:cNvPr id="211" name="楕円 210"/>
        <xdr:cNvSpPr/>
      </xdr:nvSpPr>
      <xdr:spPr>
        <a:xfrm>
          <a:off x="3048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21607</xdr:rowOff>
    </xdr:from>
    <xdr:ext cx="762000" cy="259045"/>
    <xdr:sp macro="" textlink="">
      <xdr:nvSpPr>
        <xdr:cNvPr id="212" name="テキスト ボックス 211"/>
        <xdr:cNvSpPr txBox="1"/>
      </xdr:nvSpPr>
      <xdr:spPr>
        <a:xfrm>
          <a:off x="2717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3" name="楕円 212"/>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4" name="テキスト ボックス 213"/>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129540</xdr:rowOff>
    </xdr:from>
    <xdr:to>
      <xdr:col>6</xdr:col>
      <xdr:colOff>171450</xdr:colOff>
      <xdr:row>61</xdr:row>
      <xdr:rowOff>59690</xdr:rowOff>
    </xdr:to>
    <xdr:sp macro="" textlink="">
      <xdr:nvSpPr>
        <xdr:cNvPr id="215" name="楕円 214"/>
        <xdr:cNvSpPr/>
      </xdr:nvSpPr>
      <xdr:spPr>
        <a:xfrm>
          <a:off x="1270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44467</xdr:rowOff>
    </xdr:from>
    <xdr:ext cx="762000" cy="259045"/>
    <xdr:sp macro="" textlink="">
      <xdr:nvSpPr>
        <xdr:cNvPr id="216" name="テキスト ボックス 215"/>
        <xdr:cNvSpPr txBox="1"/>
      </xdr:nvSpPr>
      <xdr:spPr>
        <a:xfrm>
          <a:off x="939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その他に係る経常収支比率は類似団体平均を</a:t>
          </a:r>
          <a:r>
            <a:rPr kumimoji="1" lang="en-US" altLang="ja-JP" sz="1000" b="0" i="0" baseline="0">
              <a:solidFill>
                <a:schemeClr val="dk1"/>
              </a:solidFill>
              <a:effectLst/>
              <a:latin typeface="+mn-lt"/>
              <a:ea typeface="+mn-ea"/>
              <a:cs typeface="+mn-cs"/>
            </a:rPr>
            <a:t>0.8</a:t>
          </a:r>
          <a:r>
            <a:rPr kumimoji="1" lang="ja-JP" altLang="ja-JP" sz="1000" b="0" i="0" baseline="0">
              <a:solidFill>
                <a:schemeClr val="dk1"/>
              </a:solidFill>
              <a:effectLst/>
              <a:latin typeface="+mn-lt"/>
              <a:ea typeface="+mn-ea"/>
              <a:cs typeface="+mn-cs"/>
            </a:rPr>
            <a:t>ポイント下回る</a:t>
          </a:r>
          <a:r>
            <a:rPr kumimoji="1" lang="en-US" altLang="ja-JP" sz="1000" b="0" i="0" baseline="0">
              <a:solidFill>
                <a:schemeClr val="dk1"/>
              </a:solidFill>
              <a:effectLst/>
              <a:latin typeface="+mn-lt"/>
              <a:ea typeface="+mn-ea"/>
              <a:cs typeface="+mn-cs"/>
            </a:rPr>
            <a:t>12.3</a:t>
          </a:r>
          <a:r>
            <a:rPr kumimoji="1" lang="ja-JP" altLang="ja-JP" sz="1000" b="0" i="0" baseline="0">
              <a:solidFill>
                <a:schemeClr val="dk1"/>
              </a:solidFill>
              <a:effectLst/>
              <a:latin typeface="+mn-lt"/>
              <a:ea typeface="+mn-ea"/>
              <a:cs typeface="+mn-cs"/>
            </a:rPr>
            <a:t>％とな</a:t>
          </a:r>
          <a:r>
            <a:rPr kumimoji="1" lang="ja-JP" altLang="en-US" sz="1000" b="0" i="0" baseline="0">
              <a:solidFill>
                <a:schemeClr val="dk1"/>
              </a:solidFill>
              <a:effectLst/>
              <a:latin typeface="+mn-lt"/>
              <a:ea typeface="+mn-ea"/>
              <a:cs typeface="+mn-cs"/>
            </a:rPr>
            <a:t>り、昨年度と比較して</a:t>
          </a:r>
          <a:r>
            <a:rPr kumimoji="1" lang="en-US" altLang="ja-JP" sz="1000" b="0" i="0" baseline="0">
              <a:solidFill>
                <a:schemeClr val="dk1"/>
              </a:solidFill>
              <a:effectLst/>
              <a:latin typeface="+mn-lt"/>
              <a:ea typeface="+mn-ea"/>
              <a:cs typeface="+mn-cs"/>
            </a:rPr>
            <a:t>0.6</a:t>
          </a:r>
          <a:r>
            <a:rPr kumimoji="1" lang="ja-JP" altLang="en-US"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a:t>
          </a:r>
          <a:r>
            <a:rPr kumimoji="1" lang="ja-JP" altLang="en-US" sz="1000" b="0" i="0" baseline="0">
              <a:solidFill>
                <a:schemeClr val="dk1"/>
              </a:solidFill>
              <a:effectLst/>
              <a:latin typeface="+mn-lt"/>
              <a:ea typeface="+mn-ea"/>
              <a:cs typeface="+mn-cs"/>
            </a:rPr>
            <a:t>その他の内訳は維持補修費（</a:t>
          </a:r>
          <a:r>
            <a:rPr kumimoji="1" lang="en-US" altLang="ja-JP" sz="1000" b="0" i="0" baseline="0">
              <a:solidFill>
                <a:schemeClr val="dk1"/>
              </a:solidFill>
              <a:effectLst/>
              <a:latin typeface="+mn-lt"/>
              <a:ea typeface="+mn-ea"/>
              <a:cs typeface="+mn-cs"/>
            </a:rPr>
            <a:t>0.7</a:t>
          </a:r>
          <a:r>
            <a:rPr kumimoji="1" lang="ja-JP" altLang="en-US" sz="1000" b="0" i="0" baseline="0">
              <a:solidFill>
                <a:schemeClr val="dk1"/>
              </a:solidFill>
              <a:effectLst/>
              <a:latin typeface="+mn-lt"/>
              <a:ea typeface="+mn-ea"/>
              <a:cs typeface="+mn-cs"/>
            </a:rPr>
            <a:t>％）と繰出金（</a:t>
          </a:r>
          <a:r>
            <a:rPr kumimoji="1" lang="en-US" altLang="ja-JP" sz="1000" b="0" i="0" baseline="0">
              <a:solidFill>
                <a:schemeClr val="dk1"/>
              </a:solidFill>
              <a:effectLst/>
              <a:latin typeface="+mn-lt"/>
              <a:ea typeface="+mn-ea"/>
              <a:cs typeface="+mn-cs"/>
            </a:rPr>
            <a:t>11.6</a:t>
          </a:r>
          <a:r>
            <a:rPr kumimoji="1" lang="ja-JP" altLang="en-US" sz="1000" b="0" i="0" baseline="0">
              <a:solidFill>
                <a:schemeClr val="dk1"/>
              </a:solidFill>
              <a:effectLst/>
              <a:latin typeface="+mn-lt"/>
              <a:ea typeface="+mn-ea"/>
              <a:cs typeface="+mn-cs"/>
            </a:rPr>
            <a:t>％）であり、それぞれ前年度と比較して減少をしています</a:t>
          </a:r>
          <a:r>
            <a:rPr kumimoji="1" lang="ja-JP" altLang="ja-JP" sz="1000" b="0" i="0" baseline="0">
              <a:solidFill>
                <a:schemeClr val="dk1"/>
              </a:solidFill>
              <a:effectLst/>
              <a:latin typeface="+mn-lt"/>
              <a:ea typeface="+mn-ea"/>
              <a:cs typeface="+mn-cs"/>
            </a:rPr>
            <a:t>。</a:t>
          </a:r>
          <a:endParaRPr lang="ja-JP" altLang="ja-JP" sz="1000">
            <a:effectLst/>
          </a:endParaRPr>
        </a:p>
        <a:p>
          <a:r>
            <a:rPr kumimoji="1" lang="ja-JP" altLang="en-US" sz="1000" b="0" i="0" baseline="0">
              <a:solidFill>
                <a:schemeClr val="dk1"/>
              </a:solidFill>
              <a:effectLst/>
              <a:latin typeface="+mn-lt"/>
              <a:ea typeface="+mn-ea"/>
              <a:cs typeface="+mn-cs"/>
            </a:rPr>
            <a:t>　繰出金については、今後も各特別会計の計画指針に基づき、法定外の操出しの削減を図ります。維持補修費についても公共施設総合管理計画に基づく施設の統廃合を検討していき、中長期的な改善を図れるよう努めます。</a:t>
          </a:r>
          <a:r>
            <a:rPr kumimoji="1" lang="ja-JP" altLang="ja-JP" sz="1100" b="0" i="0" baseline="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49" name="直線コネクタ 248"/>
        <xdr:cNvCxnSpPr/>
      </xdr:nvCxnSpPr>
      <xdr:spPr>
        <a:xfrm flipV="1">
          <a:off x="15671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12700</xdr:rowOff>
    </xdr:to>
    <xdr:cxnSp macro="">
      <xdr:nvCxnSpPr>
        <xdr:cNvPr id="252" name="直線コネクタ 251"/>
        <xdr:cNvCxnSpPr/>
      </xdr:nvCxnSpPr>
      <xdr:spPr>
        <a:xfrm>
          <a:off x="14782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12700</xdr:rowOff>
    </xdr:to>
    <xdr:cxnSp macro="">
      <xdr:nvCxnSpPr>
        <xdr:cNvPr id="255" name="直線コネクタ 254"/>
        <xdr:cNvCxnSpPr/>
      </xdr:nvCxnSpPr>
      <xdr:spPr>
        <a:xfrm>
          <a:off x="13893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0</xdr:rowOff>
    </xdr:to>
    <xdr:cxnSp macro="">
      <xdr:nvCxnSpPr>
        <xdr:cNvPr id="258" name="直線コネクタ 257"/>
        <xdr:cNvCxnSpPr/>
      </xdr:nvCxnSpPr>
      <xdr:spPr>
        <a:xfrm>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3" name="テキスト ボックス 272"/>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4" name="楕円 273"/>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6" name="楕円 275"/>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7" name="テキスト ボックス 276"/>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補助費等に係る経常収支比率は類似団体平均を</a:t>
          </a:r>
          <a:r>
            <a:rPr kumimoji="1" lang="en-US" altLang="ja-JP" sz="1000" b="0" i="0" baseline="0">
              <a:solidFill>
                <a:schemeClr val="dk1"/>
              </a:solidFill>
              <a:effectLst/>
              <a:latin typeface="+mn-lt"/>
              <a:ea typeface="+mn-ea"/>
              <a:cs typeface="+mn-cs"/>
            </a:rPr>
            <a:t>1.3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下</a:t>
          </a:r>
          <a:r>
            <a:rPr kumimoji="1" lang="ja-JP" altLang="ja-JP" sz="1000" b="0" i="0" baseline="0">
              <a:solidFill>
                <a:schemeClr val="dk1"/>
              </a:solidFill>
              <a:effectLst/>
              <a:latin typeface="+mn-lt"/>
              <a:ea typeface="+mn-ea"/>
              <a:cs typeface="+mn-cs"/>
            </a:rPr>
            <a:t>回る</a:t>
          </a:r>
          <a:r>
            <a:rPr kumimoji="1" lang="en-US" altLang="ja-JP" sz="1000" b="0" i="0" baseline="0">
              <a:solidFill>
                <a:schemeClr val="dk1"/>
              </a:solidFill>
              <a:effectLst/>
              <a:latin typeface="+mn-lt"/>
              <a:ea typeface="+mn-ea"/>
              <a:cs typeface="+mn-cs"/>
            </a:rPr>
            <a:t>10.6</a:t>
          </a:r>
          <a:r>
            <a:rPr kumimoji="1" lang="ja-JP" altLang="ja-JP" sz="1000" b="0" i="0" baseline="0">
              <a:solidFill>
                <a:schemeClr val="dk1"/>
              </a:solidFill>
              <a:effectLst/>
              <a:latin typeface="+mn-lt"/>
              <a:ea typeface="+mn-ea"/>
              <a:cs typeface="+mn-cs"/>
            </a:rPr>
            <a:t>％と</a:t>
          </a:r>
          <a:r>
            <a:rPr kumimoji="1" lang="ja-JP" altLang="en-US" sz="1000" b="0" i="0" baseline="0">
              <a:solidFill>
                <a:schemeClr val="dk1"/>
              </a:solidFill>
              <a:effectLst/>
              <a:latin typeface="+mn-lt"/>
              <a:ea typeface="+mn-ea"/>
              <a:cs typeface="+mn-cs"/>
            </a:rPr>
            <a:t>なり、前年度と比較して</a:t>
          </a:r>
          <a:r>
            <a:rPr kumimoji="1" lang="en-US" altLang="ja-JP" sz="1000" b="0" i="0" baseline="0">
              <a:solidFill>
                <a:schemeClr val="dk1"/>
              </a:solidFill>
              <a:effectLst/>
              <a:latin typeface="+mn-lt"/>
              <a:ea typeface="+mn-ea"/>
              <a:cs typeface="+mn-cs"/>
            </a:rPr>
            <a:t>0.2</a:t>
          </a:r>
          <a:r>
            <a:rPr kumimoji="1" lang="ja-JP" altLang="en-US"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主な要因としては、小平・村山・大和衛生組合負担金</a:t>
          </a:r>
          <a:r>
            <a:rPr kumimoji="1" lang="ja-JP" altLang="en-US" sz="1000" b="0" i="0" baseline="0">
              <a:solidFill>
                <a:schemeClr val="dk1"/>
              </a:solidFill>
              <a:effectLst/>
              <a:latin typeface="+mn-lt"/>
              <a:ea typeface="+mn-ea"/>
              <a:cs typeface="+mn-cs"/>
            </a:rPr>
            <a:t>が負担割合</a:t>
          </a:r>
          <a:r>
            <a:rPr kumimoji="1" lang="ja-JP" altLang="ja-JP" sz="1000" b="0" i="0" baseline="0">
              <a:solidFill>
                <a:schemeClr val="dk1"/>
              </a:solidFill>
              <a:effectLst/>
              <a:latin typeface="+mn-lt"/>
              <a:ea typeface="+mn-ea"/>
              <a:cs typeface="+mn-cs"/>
            </a:rPr>
            <a:t>の</a:t>
          </a:r>
          <a:r>
            <a:rPr kumimoji="1" lang="ja-JP" altLang="en-US" sz="1000" b="0" i="0" baseline="0">
              <a:solidFill>
                <a:schemeClr val="dk1"/>
              </a:solidFill>
              <a:effectLst/>
              <a:latin typeface="+mn-lt"/>
              <a:ea typeface="+mn-ea"/>
              <a:cs typeface="+mn-cs"/>
            </a:rPr>
            <a:t>増加等により一部事務組合への負担金は増加しているものの、新型コロナウイルス感染症の影響により各種イベントが中止・休止となり市民団体への補助金交付が減少したことが主な要因であると考えられ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今後においては、行財政運営適正化に向けた取組みの中で掲げている見直し基準に従い、補助金の適切な運用を図ります。</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7" name="直線コネクタ 306"/>
        <xdr:cNvCxnSpPr/>
      </xdr:nvCxnSpPr>
      <xdr:spPr>
        <a:xfrm flipV="1">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49276</xdr:rowOff>
    </xdr:to>
    <xdr:cxnSp macro="">
      <xdr:nvCxnSpPr>
        <xdr:cNvPr id="310" name="直線コネクタ 309"/>
        <xdr:cNvCxnSpPr/>
      </xdr:nvCxnSpPr>
      <xdr:spPr>
        <a:xfrm>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3" name="直線コネクタ 312"/>
        <xdr:cNvCxnSpPr/>
      </xdr:nvCxnSpPr>
      <xdr:spPr>
        <a:xfrm>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6" name="直線コネクタ 315"/>
        <xdr:cNvCxnSpPr/>
      </xdr:nvCxnSpPr>
      <xdr:spPr>
        <a:xfrm flipV="1">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8" name="楕円 327"/>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29" name="テキスト ボックス 328"/>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1" name="テキスト ボックス 330"/>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3" name="テキスト ボックス 332"/>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4" name="楕円 333"/>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35" name="テキスト ボックス 334"/>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公債費に係る経常収支比率は類似団体平均中</a:t>
          </a:r>
          <a:r>
            <a:rPr kumimoji="1" lang="en-US" altLang="ja-JP" sz="900" b="0" i="0" baseline="0">
              <a:solidFill>
                <a:schemeClr val="dk1"/>
              </a:solidFill>
              <a:effectLst/>
              <a:latin typeface="+mn-lt"/>
              <a:ea typeface="+mn-ea"/>
              <a:cs typeface="+mn-cs"/>
            </a:rPr>
            <a:t>1</a:t>
          </a:r>
          <a:r>
            <a:rPr kumimoji="1" lang="ja-JP" altLang="en-US" sz="900" b="0" i="0" baseline="0">
              <a:solidFill>
                <a:schemeClr val="dk1"/>
              </a:solidFill>
              <a:effectLst/>
              <a:latin typeface="+mn-lt"/>
              <a:ea typeface="+mn-ea"/>
              <a:cs typeface="+mn-cs"/>
            </a:rPr>
            <a:t>位の</a:t>
          </a:r>
          <a:r>
            <a:rPr kumimoji="1" lang="en-US" altLang="ja-JP" sz="900" b="0" i="0" baseline="0">
              <a:solidFill>
                <a:schemeClr val="dk1"/>
              </a:solidFill>
              <a:effectLst/>
              <a:latin typeface="+mn-lt"/>
              <a:ea typeface="+mn-ea"/>
              <a:cs typeface="+mn-cs"/>
            </a:rPr>
            <a:t>8.4</a:t>
          </a:r>
          <a:r>
            <a:rPr kumimoji="1" lang="ja-JP" altLang="ja-JP" sz="900" b="0" i="0" baseline="0">
              <a:solidFill>
                <a:schemeClr val="dk1"/>
              </a:solidFill>
              <a:effectLst/>
              <a:latin typeface="+mn-lt"/>
              <a:ea typeface="+mn-ea"/>
              <a:cs typeface="+mn-cs"/>
            </a:rPr>
            <a:t>％となっています。</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en-US" sz="900" b="0" i="0" baseline="0">
              <a:solidFill>
                <a:schemeClr val="dk1"/>
              </a:solidFill>
              <a:effectLst/>
              <a:latin typeface="+mn-lt"/>
              <a:ea typeface="+mn-ea"/>
              <a:cs typeface="+mn-cs"/>
            </a:rPr>
            <a:t>　上述する扶助費</a:t>
          </a:r>
          <a:r>
            <a:rPr kumimoji="1" lang="ja-JP" altLang="ja-JP" sz="900" b="0" i="0" baseline="0">
              <a:solidFill>
                <a:schemeClr val="dk1"/>
              </a:solidFill>
              <a:effectLst/>
              <a:latin typeface="+mn-lt"/>
              <a:ea typeface="+mn-ea"/>
              <a:cs typeface="+mn-cs"/>
            </a:rPr>
            <a:t>の増加</a:t>
          </a:r>
          <a:r>
            <a:rPr kumimoji="1" lang="ja-JP" altLang="en-US" sz="900" b="0" i="0" baseline="0">
              <a:solidFill>
                <a:schemeClr val="dk1"/>
              </a:solidFill>
              <a:effectLst/>
              <a:latin typeface="+mn-lt"/>
              <a:ea typeface="+mn-ea"/>
              <a:cs typeface="+mn-cs"/>
            </a:rPr>
            <a:t>等義務的経費の増加により、</a:t>
          </a:r>
          <a:r>
            <a:rPr kumimoji="1" lang="ja-JP" altLang="ja-JP" sz="900" b="0" i="0" baseline="0">
              <a:solidFill>
                <a:schemeClr val="dk1"/>
              </a:solidFill>
              <a:effectLst/>
              <a:latin typeface="+mn-lt"/>
              <a:ea typeface="+mn-ea"/>
              <a:cs typeface="+mn-cs"/>
            </a:rPr>
            <a:t>臨時財政対策債を満額発行し地方債残高が増加しているため、今後比率の上昇が見込まれます。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今後においては、市税等の自主財源を増やし、依存財源たる地方債の発行を抑制</a:t>
          </a:r>
          <a:r>
            <a:rPr kumimoji="1" lang="ja-JP" altLang="en-US" sz="900" b="0" i="0" baseline="0">
              <a:solidFill>
                <a:schemeClr val="dk1"/>
              </a:solidFill>
              <a:effectLst/>
              <a:latin typeface="+mn-lt"/>
              <a:ea typeface="+mn-ea"/>
              <a:cs typeface="+mn-cs"/>
            </a:rPr>
            <a:t>していき中長期的な視点で財政運営をするよう努めていきます</a:t>
          </a:r>
          <a:r>
            <a:rPr kumimoji="1"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141696</xdr:rowOff>
    </xdr:from>
    <xdr:to>
      <xdr:col>24</xdr:col>
      <xdr:colOff>25400</xdr:colOff>
      <xdr:row>73</xdr:row>
      <xdr:rowOff>161290</xdr:rowOff>
    </xdr:to>
    <xdr:cxnSp macro="">
      <xdr:nvCxnSpPr>
        <xdr:cNvPr id="370" name="直線コネクタ 369"/>
        <xdr:cNvCxnSpPr/>
      </xdr:nvCxnSpPr>
      <xdr:spPr>
        <a:xfrm>
          <a:off x="3987800" y="1265754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135165</xdr:rowOff>
    </xdr:from>
    <xdr:to>
      <xdr:col>19</xdr:col>
      <xdr:colOff>187325</xdr:colOff>
      <xdr:row>73</xdr:row>
      <xdr:rowOff>141696</xdr:rowOff>
    </xdr:to>
    <xdr:cxnSp macro="">
      <xdr:nvCxnSpPr>
        <xdr:cNvPr id="373" name="直線コネクタ 372"/>
        <xdr:cNvCxnSpPr/>
      </xdr:nvCxnSpPr>
      <xdr:spPr>
        <a:xfrm>
          <a:off x="3098800" y="126510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135165</xdr:rowOff>
    </xdr:from>
    <xdr:to>
      <xdr:col>15</xdr:col>
      <xdr:colOff>98425</xdr:colOff>
      <xdr:row>73</xdr:row>
      <xdr:rowOff>135165</xdr:rowOff>
    </xdr:to>
    <xdr:cxnSp macro="">
      <xdr:nvCxnSpPr>
        <xdr:cNvPr id="376" name="直線コネクタ 375"/>
        <xdr:cNvCxnSpPr/>
      </xdr:nvCxnSpPr>
      <xdr:spPr>
        <a:xfrm>
          <a:off x="2209800" y="1265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135165</xdr:rowOff>
    </xdr:from>
    <xdr:to>
      <xdr:col>11</xdr:col>
      <xdr:colOff>9525</xdr:colOff>
      <xdr:row>73</xdr:row>
      <xdr:rowOff>154759</xdr:rowOff>
    </xdr:to>
    <xdr:cxnSp macro="">
      <xdr:nvCxnSpPr>
        <xdr:cNvPr id="379" name="直線コネクタ 378"/>
        <xdr:cNvCxnSpPr/>
      </xdr:nvCxnSpPr>
      <xdr:spPr>
        <a:xfrm flipV="1">
          <a:off x="1320800" y="12651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9" name="楕円 388"/>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90"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90896</xdr:rowOff>
    </xdr:from>
    <xdr:to>
      <xdr:col>20</xdr:col>
      <xdr:colOff>38100</xdr:colOff>
      <xdr:row>74</xdr:row>
      <xdr:rowOff>21046</xdr:rowOff>
    </xdr:to>
    <xdr:sp macro="" textlink="">
      <xdr:nvSpPr>
        <xdr:cNvPr id="391" name="楕円 390"/>
        <xdr:cNvSpPr/>
      </xdr:nvSpPr>
      <xdr:spPr>
        <a:xfrm>
          <a:off x="3937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31223</xdr:rowOff>
    </xdr:from>
    <xdr:ext cx="736600" cy="259045"/>
    <xdr:sp macro="" textlink="">
      <xdr:nvSpPr>
        <xdr:cNvPr id="392" name="テキスト ボックス 391"/>
        <xdr:cNvSpPr txBox="1"/>
      </xdr:nvSpPr>
      <xdr:spPr>
        <a:xfrm>
          <a:off x="3606800" y="1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84365</xdr:rowOff>
    </xdr:from>
    <xdr:to>
      <xdr:col>15</xdr:col>
      <xdr:colOff>149225</xdr:colOff>
      <xdr:row>74</xdr:row>
      <xdr:rowOff>14515</xdr:rowOff>
    </xdr:to>
    <xdr:sp macro="" textlink="">
      <xdr:nvSpPr>
        <xdr:cNvPr id="393" name="楕円 392"/>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24692</xdr:rowOff>
    </xdr:from>
    <xdr:ext cx="762000" cy="259045"/>
    <xdr:sp macro="" textlink="">
      <xdr:nvSpPr>
        <xdr:cNvPr id="394" name="テキスト ボックス 393"/>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84365</xdr:rowOff>
    </xdr:from>
    <xdr:to>
      <xdr:col>11</xdr:col>
      <xdr:colOff>60325</xdr:colOff>
      <xdr:row>74</xdr:row>
      <xdr:rowOff>14515</xdr:rowOff>
    </xdr:to>
    <xdr:sp macro="" textlink="">
      <xdr:nvSpPr>
        <xdr:cNvPr id="395" name="楕円 394"/>
        <xdr:cNvSpPr/>
      </xdr:nvSpPr>
      <xdr:spPr>
        <a:xfrm>
          <a:off x="2159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24692</xdr:rowOff>
    </xdr:from>
    <xdr:ext cx="762000" cy="259045"/>
    <xdr:sp macro="" textlink="">
      <xdr:nvSpPr>
        <xdr:cNvPr id="396" name="テキスト ボックス 395"/>
        <xdr:cNvSpPr txBox="1"/>
      </xdr:nvSpPr>
      <xdr:spPr>
        <a:xfrm>
          <a:off x="1828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103959</xdr:rowOff>
    </xdr:from>
    <xdr:to>
      <xdr:col>6</xdr:col>
      <xdr:colOff>171450</xdr:colOff>
      <xdr:row>74</xdr:row>
      <xdr:rowOff>34109</xdr:rowOff>
    </xdr:to>
    <xdr:sp macro="" textlink="">
      <xdr:nvSpPr>
        <xdr:cNvPr id="397" name="楕円 396"/>
        <xdr:cNvSpPr/>
      </xdr:nvSpPr>
      <xdr:spPr>
        <a:xfrm>
          <a:off x="1270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44286</xdr:rowOff>
    </xdr:from>
    <xdr:ext cx="762000" cy="259045"/>
    <xdr:sp macro="" textlink="">
      <xdr:nvSpPr>
        <xdr:cNvPr id="398" name="テキスト ボックス 397"/>
        <xdr:cNvSpPr txBox="1"/>
      </xdr:nvSpPr>
      <xdr:spPr>
        <a:xfrm>
          <a:off x="939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公債費以外の経常収支比率は類似団体平均最下位の</a:t>
          </a:r>
          <a:r>
            <a:rPr kumimoji="1" lang="en-US" altLang="ja-JP" sz="1000" b="0" i="0" baseline="0">
              <a:solidFill>
                <a:schemeClr val="dk1"/>
              </a:solidFill>
              <a:effectLst/>
              <a:latin typeface="+mn-lt"/>
              <a:ea typeface="+mn-ea"/>
              <a:cs typeface="+mn-cs"/>
            </a:rPr>
            <a:t>84.0</a:t>
          </a:r>
          <a:r>
            <a:rPr kumimoji="1" lang="ja-JP" altLang="ja-JP" sz="1000" b="0" i="0" baseline="0">
              <a:solidFill>
                <a:schemeClr val="dk1"/>
              </a:solidFill>
              <a:effectLst/>
              <a:latin typeface="+mn-lt"/>
              <a:ea typeface="+mn-ea"/>
              <a:cs typeface="+mn-cs"/>
            </a:rPr>
            <a:t>％となって</a:t>
          </a:r>
          <a:r>
            <a:rPr kumimoji="1" lang="ja-JP" altLang="en-US" sz="1000" b="0" i="0" baseline="0">
              <a:solidFill>
                <a:schemeClr val="dk1"/>
              </a:solidFill>
              <a:effectLst/>
              <a:latin typeface="+mn-lt"/>
              <a:ea typeface="+mn-ea"/>
              <a:cs typeface="+mn-cs"/>
            </a:rPr>
            <a:t>いるものの</a:t>
          </a:r>
          <a:r>
            <a:rPr kumimoji="1" lang="ja-JP" altLang="ja-JP" sz="1000" b="0" i="0" baseline="0">
              <a:solidFill>
                <a:schemeClr val="dk1"/>
              </a:solidFill>
              <a:effectLst/>
              <a:latin typeface="+mn-lt"/>
              <a:ea typeface="+mn-ea"/>
              <a:cs typeface="+mn-cs"/>
            </a:rPr>
            <a:t>、前年度と比較して</a:t>
          </a:r>
          <a:r>
            <a:rPr kumimoji="1" lang="en-US" altLang="ja-JP" sz="1000" b="0" i="0" baseline="0">
              <a:solidFill>
                <a:schemeClr val="dk1"/>
              </a:solidFill>
              <a:effectLst/>
              <a:latin typeface="+mn-lt"/>
              <a:ea typeface="+mn-ea"/>
              <a:cs typeface="+mn-cs"/>
            </a:rPr>
            <a:t>3.2</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改善</a:t>
          </a:r>
          <a:r>
            <a:rPr kumimoji="1" lang="ja-JP" altLang="ja-JP" sz="1000" b="0" i="0" baseline="0">
              <a:solidFill>
                <a:schemeClr val="dk1"/>
              </a:solidFill>
              <a:effectLst/>
              <a:latin typeface="+mn-lt"/>
              <a:ea typeface="+mn-ea"/>
              <a:cs typeface="+mn-cs"/>
            </a:rPr>
            <a:t>しました。</a:t>
          </a:r>
          <a:r>
            <a:rPr kumimoji="1" lang="ja-JP" altLang="en-US" sz="1000" b="0" i="0" baseline="0">
              <a:solidFill>
                <a:schemeClr val="dk1"/>
              </a:solidFill>
              <a:effectLst/>
              <a:latin typeface="+mn-lt"/>
              <a:ea typeface="+mn-ea"/>
              <a:cs typeface="+mn-cs"/>
            </a:rPr>
            <a:t>類似団体平均と比較して、人件費と補助費は中位から上位を推移していものの、物件費及び扶助費が毎年下位を推移していることから、公債費以外の比率は最下位となっていると考えられます。</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今後においては、市単独事業で実施している事業の廃止を含めた見直しや、扶助費の増加を抑制していくこと</a:t>
          </a:r>
          <a:r>
            <a:rPr kumimoji="1" lang="ja-JP" altLang="en-US" sz="1000" b="0" i="0" baseline="0">
              <a:solidFill>
                <a:schemeClr val="dk1"/>
              </a:solidFill>
              <a:effectLst/>
              <a:latin typeface="+mn-lt"/>
              <a:ea typeface="+mn-ea"/>
              <a:cs typeface="+mn-cs"/>
            </a:rPr>
            <a:t>取組みをを実施していき、比率の改善に努めます</a:t>
          </a:r>
          <a:r>
            <a:rPr kumimoji="1"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79</xdr:row>
      <xdr:rowOff>138430</xdr:rowOff>
    </xdr:to>
    <xdr:cxnSp macro="">
      <xdr:nvCxnSpPr>
        <xdr:cNvPr id="424" name="直線コネクタ 423"/>
        <xdr:cNvCxnSpPr/>
      </xdr:nvCxnSpPr>
      <xdr:spPr>
        <a:xfrm flipV="1">
          <a:off x="16510000" y="12837160"/>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110507</xdr:rowOff>
    </xdr:from>
    <xdr:ext cx="762000" cy="259045"/>
    <xdr:sp macro="" textlink="">
      <xdr:nvSpPr>
        <xdr:cNvPr id="425" name="公債費以外最小値テキスト"/>
        <xdr:cNvSpPr txBox="1"/>
      </xdr:nvSpPr>
      <xdr:spPr>
        <a:xfrm>
          <a:off x="16598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138430</xdr:rowOff>
    </xdr:from>
    <xdr:to>
      <xdr:col>82</xdr:col>
      <xdr:colOff>196850</xdr:colOff>
      <xdr:row>79</xdr:row>
      <xdr:rowOff>138430</xdr:rowOff>
    </xdr:to>
    <xdr:cxnSp macro="">
      <xdr:nvCxnSpPr>
        <xdr:cNvPr id="426" name="直線コネクタ 425"/>
        <xdr:cNvCxnSpPr/>
      </xdr:nvCxnSpPr>
      <xdr:spPr>
        <a:xfrm>
          <a:off x="16421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7"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8" name="直線コネクタ 427"/>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113285</xdr:rowOff>
    </xdr:to>
    <xdr:cxnSp macro="">
      <xdr:nvCxnSpPr>
        <xdr:cNvPr id="429" name="直線コネクタ 428"/>
        <xdr:cNvCxnSpPr/>
      </xdr:nvCxnSpPr>
      <xdr:spPr>
        <a:xfrm flipV="1">
          <a:off x="15671800" y="13682980"/>
          <a:ext cx="8382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113285</xdr:rowOff>
    </xdr:to>
    <xdr:cxnSp macro="">
      <xdr:nvCxnSpPr>
        <xdr:cNvPr id="432" name="直線コネクタ 431"/>
        <xdr:cNvCxnSpPr/>
      </xdr:nvCxnSpPr>
      <xdr:spPr>
        <a:xfrm>
          <a:off x="14782800" y="138018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3" name="フローチャート: 判断 432"/>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34" name="テキスト ボックス 433"/>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62992</xdr:rowOff>
    </xdr:from>
    <xdr:to>
      <xdr:col>73</xdr:col>
      <xdr:colOff>180975</xdr:colOff>
      <xdr:row>80</xdr:row>
      <xdr:rowOff>85852</xdr:rowOff>
    </xdr:to>
    <xdr:cxnSp macro="">
      <xdr:nvCxnSpPr>
        <xdr:cNvPr id="435" name="直線コネクタ 434"/>
        <xdr:cNvCxnSpPr/>
      </xdr:nvCxnSpPr>
      <xdr:spPr>
        <a:xfrm>
          <a:off x="13893800" y="13778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6" name="フローチャート: 判断 435"/>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7" name="テキスト ボックス 436"/>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99568</xdr:rowOff>
    </xdr:to>
    <xdr:cxnSp macro="">
      <xdr:nvCxnSpPr>
        <xdr:cNvPr id="438" name="直線コネクタ 437"/>
        <xdr:cNvCxnSpPr/>
      </xdr:nvCxnSpPr>
      <xdr:spPr>
        <a:xfrm flipV="1">
          <a:off x="13004800" y="137789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9" name="フローチャート: 判断 438"/>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40" name="テキスト ボックス 439"/>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1" name="フローチャート: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42" name="テキスト ボックス 441"/>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49"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62485</xdr:rowOff>
    </xdr:from>
    <xdr:to>
      <xdr:col>78</xdr:col>
      <xdr:colOff>120650</xdr:colOff>
      <xdr:row>80</xdr:row>
      <xdr:rowOff>164085</xdr:rowOff>
    </xdr:to>
    <xdr:sp macro="" textlink="">
      <xdr:nvSpPr>
        <xdr:cNvPr id="450" name="楕円 449"/>
        <xdr:cNvSpPr/>
      </xdr:nvSpPr>
      <xdr:spPr>
        <a:xfrm>
          <a:off x="15621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148862</xdr:rowOff>
    </xdr:from>
    <xdr:ext cx="736600" cy="259045"/>
    <xdr:sp macro="" textlink="">
      <xdr:nvSpPr>
        <xdr:cNvPr id="451" name="テキスト ボックス 450"/>
        <xdr:cNvSpPr txBox="1"/>
      </xdr:nvSpPr>
      <xdr:spPr>
        <a:xfrm>
          <a:off x="15290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52" name="楕円 451"/>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53" name="テキスト ボックス 452"/>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xdr:rowOff>
    </xdr:from>
    <xdr:to>
      <xdr:col>69</xdr:col>
      <xdr:colOff>142875</xdr:colOff>
      <xdr:row>80</xdr:row>
      <xdr:rowOff>113792</xdr:rowOff>
    </xdr:to>
    <xdr:sp macro="" textlink="">
      <xdr:nvSpPr>
        <xdr:cNvPr id="454" name="楕円 453"/>
        <xdr:cNvSpPr/>
      </xdr:nvSpPr>
      <xdr:spPr>
        <a:xfrm>
          <a:off x="13843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98569</xdr:rowOff>
    </xdr:from>
    <xdr:ext cx="762000" cy="259045"/>
    <xdr:sp macro="" textlink="">
      <xdr:nvSpPr>
        <xdr:cNvPr id="455" name="テキスト ボックス 454"/>
        <xdr:cNvSpPr txBox="1"/>
      </xdr:nvSpPr>
      <xdr:spPr>
        <a:xfrm>
          <a:off x="13512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48768</xdr:rowOff>
    </xdr:from>
    <xdr:to>
      <xdr:col>65</xdr:col>
      <xdr:colOff>53975</xdr:colOff>
      <xdr:row>80</xdr:row>
      <xdr:rowOff>150368</xdr:rowOff>
    </xdr:to>
    <xdr:sp macro="" textlink="">
      <xdr:nvSpPr>
        <xdr:cNvPr id="456" name="楕円 455"/>
        <xdr:cNvSpPr/>
      </xdr:nvSpPr>
      <xdr:spPr>
        <a:xfrm>
          <a:off x="12954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135145</xdr:rowOff>
    </xdr:from>
    <xdr:ext cx="762000" cy="259045"/>
    <xdr:sp macro="" textlink="">
      <xdr:nvSpPr>
        <xdr:cNvPr id="457" name="テキスト ボックス 456"/>
        <xdr:cNvSpPr txBox="1"/>
      </xdr:nvSpPr>
      <xdr:spPr>
        <a:xfrm>
          <a:off x="12623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150626</xdr:rowOff>
    </xdr:from>
    <xdr:ext cx="762000" cy="259045"/>
    <xdr:sp macro="" textlink="">
      <xdr:nvSpPr>
        <xdr:cNvPr id="50" name="人口1人当たり決算額の推移最小値テキスト130"/>
        <xdr:cNvSpPr txBox="1"/>
      </xdr:nvSpPr>
      <xdr:spPr>
        <a:xfrm>
          <a:off x="5740400" y="34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140449</xdr:rowOff>
    </xdr:from>
    <xdr:to>
      <xdr:col>29</xdr:col>
      <xdr:colOff>127000</xdr:colOff>
      <xdr:row>19</xdr:row>
      <xdr:rowOff>149379</xdr:rowOff>
    </xdr:to>
    <xdr:cxnSp macro="">
      <xdr:nvCxnSpPr>
        <xdr:cNvPr id="54" name="直線コネクタ 53"/>
        <xdr:cNvCxnSpPr/>
      </xdr:nvCxnSpPr>
      <xdr:spPr bwMode="auto">
        <a:xfrm flipV="1">
          <a:off x="5003800" y="3445624"/>
          <a:ext cx="647700" cy="8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149379</xdr:rowOff>
    </xdr:from>
    <xdr:to>
      <xdr:col>26</xdr:col>
      <xdr:colOff>50800</xdr:colOff>
      <xdr:row>19</xdr:row>
      <xdr:rowOff>168010</xdr:rowOff>
    </xdr:to>
    <xdr:cxnSp macro="">
      <xdr:nvCxnSpPr>
        <xdr:cNvPr id="57" name="直線コネクタ 56"/>
        <xdr:cNvCxnSpPr/>
      </xdr:nvCxnSpPr>
      <xdr:spPr bwMode="auto">
        <a:xfrm flipV="1">
          <a:off x="4305300" y="3454554"/>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168010</xdr:rowOff>
    </xdr:from>
    <xdr:to>
      <xdr:col>22</xdr:col>
      <xdr:colOff>114300</xdr:colOff>
      <xdr:row>20</xdr:row>
      <xdr:rowOff>3675</xdr:rowOff>
    </xdr:to>
    <xdr:cxnSp macro="">
      <xdr:nvCxnSpPr>
        <xdr:cNvPr id="60" name="直線コネクタ 59"/>
        <xdr:cNvCxnSpPr/>
      </xdr:nvCxnSpPr>
      <xdr:spPr bwMode="auto">
        <a:xfrm flipV="1">
          <a:off x="3606800" y="3473185"/>
          <a:ext cx="698500" cy="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3675</xdr:rowOff>
    </xdr:from>
    <xdr:to>
      <xdr:col>18</xdr:col>
      <xdr:colOff>177800</xdr:colOff>
      <xdr:row>20</xdr:row>
      <xdr:rowOff>3718</xdr:rowOff>
    </xdr:to>
    <xdr:cxnSp macro="">
      <xdr:nvCxnSpPr>
        <xdr:cNvPr id="63" name="直線コネクタ 62"/>
        <xdr:cNvCxnSpPr/>
      </xdr:nvCxnSpPr>
      <xdr:spPr bwMode="auto">
        <a:xfrm flipV="1">
          <a:off x="2908300" y="3480300"/>
          <a:ext cx="698500" cy="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89649</xdr:rowOff>
    </xdr:from>
    <xdr:to>
      <xdr:col>29</xdr:col>
      <xdr:colOff>177800</xdr:colOff>
      <xdr:row>20</xdr:row>
      <xdr:rowOff>19799</xdr:rowOff>
    </xdr:to>
    <xdr:sp macro="" textlink="">
      <xdr:nvSpPr>
        <xdr:cNvPr id="73" name="楕円 72"/>
        <xdr:cNvSpPr/>
      </xdr:nvSpPr>
      <xdr:spPr bwMode="auto">
        <a:xfrm>
          <a:off x="5600700" y="339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169676</xdr:rowOff>
    </xdr:from>
    <xdr:ext cx="762000" cy="259045"/>
    <xdr:sp macro="" textlink="">
      <xdr:nvSpPr>
        <xdr:cNvPr id="74" name="人口1人当たり決算額の推移該当値テキスト130"/>
        <xdr:cNvSpPr txBox="1"/>
      </xdr:nvSpPr>
      <xdr:spPr>
        <a:xfrm>
          <a:off x="5740400" y="330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98579</xdr:rowOff>
    </xdr:from>
    <xdr:to>
      <xdr:col>26</xdr:col>
      <xdr:colOff>101600</xdr:colOff>
      <xdr:row>20</xdr:row>
      <xdr:rowOff>28729</xdr:rowOff>
    </xdr:to>
    <xdr:sp macro="" textlink="">
      <xdr:nvSpPr>
        <xdr:cNvPr id="75" name="楕円 74"/>
        <xdr:cNvSpPr/>
      </xdr:nvSpPr>
      <xdr:spPr bwMode="auto">
        <a:xfrm>
          <a:off x="4953000" y="340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13506</xdr:rowOff>
    </xdr:from>
    <xdr:ext cx="736600" cy="259045"/>
    <xdr:sp macro="" textlink="">
      <xdr:nvSpPr>
        <xdr:cNvPr id="76" name="テキスト ボックス 75"/>
        <xdr:cNvSpPr txBox="1"/>
      </xdr:nvSpPr>
      <xdr:spPr>
        <a:xfrm>
          <a:off x="4622800" y="3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117210</xdr:rowOff>
    </xdr:from>
    <xdr:to>
      <xdr:col>22</xdr:col>
      <xdr:colOff>165100</xdr:colOff>
      <xdr:row>20</xdr:row>
      <xdr:rowOff>47360</xdr:rowOff>
    </xdr:to>
    <xdr:sp macro="" textlink="">
      <xdr:nvSpPr>
        <xdr:cNvPr id="77" name="楕円 76"/>
        <xdr:cNvSpPr/>
      </xdr:nvSpPr>
      <xdr:spPr bwMode="auto">
        <a:xfrm>
          <a:off x="4254500" y="34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32137</xdr:rowOff>
    </xdr:from>
    <xdr:ext cx="762000" cy="259045"/>
    <xdr:sp macro="" textlink="">
      <xdr:nvSpPr>
        <xdr:cNvPr id="78" name="テキスト ボックス 77"/>
        <xdr:cNvSpPr txBox="1"/>
      </xdr:nvSpPr>
      <xdr:spPr>
        <a:xfrm>
          <a:off x="3924300" y="3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124325</xdr:rowOff>
    </xdr:from>
    <xdr:to>
      <xdr:col>19</xdr:col>
      <xdr:colOff>38100</xdr:colOff>
      <xdr:row>20</xdr:row>
      <xdr:rowOff>54475</xdr:rowOff>
    </xdr:to>
    <xdr:sp macro="" textlink="">
      <xdr:nvSpPr>
        <xdr:cNvPr id="79" name="楕円 78"/>
        <xdr:cNvSpPr/>
      </xdr:nvSpPr>
      <xdr:spPr bwMode="auto">
        <a:xfrm>
          <a:off x="3556000" y="342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39252</xdr:rowOff>
    </xdr:from>
    <xdr:ext cx="762000" cy="259045"/>
    <xdr:sp macro="" textlink="">
      <xdr:nvSpPr>
        <xdr:cNvPr id="80" name="テキスト ボックス 79"/>
        <xdr:cNvSpPr txBox="1"/>
      </xdr:nvSpPr>
      <xdr:spPr>
        <a:xfrm>
          <a:off x="3225800" y="3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124368</xdr:rowOff>
    </xdr:from>
    <xdr:to>
      <xdr:col>15</xdr:col>
      <xdr:colOff>101600</xdr:colOff>
      <xdr:row>20</xdr:row>
      <xdr:rowOff>54518</xdr:rowOff>
    </xdr:to>
    <xdr:sp macro="" textlink="">
      <xdr:nvSpPr>
        <xdr:cNvPr id="81" name="楕円 80"/>
        <xdr:cNvSpPr/>
      </xdr:nvSpPr>
      <xdr:spPr bwMode="auto">
        <a:xfrm>
          <a:off x="2857500" y="342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39295</xdr:rowOff>
    </xdr:from>
    <xdr:ext cx="762000" cy="259045"/>
    <xdr:sp macro="" textlink="">
      <xdr:nvSpPr>
        <xdr:cNvPr id="82" name="テキスト ボックス 81"/>
        <xdr:cNvSpPr txBox="1"/>
      </xdr:nvSpPr>
      <xdr:spPr>
        <a:xfrm>
          <a:off x="2527300" y="35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93481</xdr:rowOff>
    </xdr:from>
    <xdr:ext cx="762000" cy="259045"/>
    <xdr:sp macro="" textlink="">
      <xdr:nvSpPr>
        <xdr:cNvPr id="114" name="人口1人当たり決算額の推移最小値テキスト445"/>
        <xdr:cNvSpPr txBox="1"/>
      </xdr:nvSpPr>
      <xdr:spPr>
        <a:xfrm>
          <a:off x="5740400" y="756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83305</xdr:rowOff>
    </xdr:from>
    <xdr:to>
      <xdr:col>29</xdr:col>
      <xdr:colOff>127000</xdr:colOff>
      <xdr:row>38</xdr:row>
      <xdr:rowOff>127425</xdr:rowOff>
    </xdr:to>
    <xdr:cxnSp macro="">
      <xdr:nvCxnSpPr>
        <xdr:cNvPr id="118" name="直線コネクタ 117"/>
        <xdr:cNvCxnSpPr/>
      </xdr:nvCxnSpPr>
      <xdr:spPr bwMode="auto">
        <a:xfrm flipV="1">
          <a:off x="5003800" y="7550905"/>
          <a:ext cx="647700" cy="4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127425</xdr:rowOff>
    </xdr:from>
    <xdr:to>
      <xdr:col>26</xdr:col>
      <xdr:colOff>50800</xdr:colOff>
      <xdr:row>38</xdr:row>
      <xdr:rowOff>157338</xdr:rowOff>
    </xdr:to>
    <xdr:cxnSp macro="">
      <xdr:nvCxnSpPr>
        <xdr:cNvPr id="121" name="直線コネクタ 120"/>
        <xdr:cNvCxnSpPr/>
      </xdr:nvCxnSpPr>
      <xdr:spPr bwMode="auto">
        <a:xfrm flipV="1">
          <a:off x="4305300" y="7595025"/>
          <a:ext cx="698500" cy="29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157338</xdr:rowOff>
    </xdr:from>
    <xdr:to>
      <xdr:col>22</xdr:col>
      <xdr:colOff>114300</xdr:colOff>
      <xdr:row>38</xdr:row>
      <xdr:rowOff>158776</xdr:rowOff>
    </xdr:to>
    <xdr:cxnSp macro="">
      <xdr:nvCxnSpPr>
        <xdr:cNvPr id="124" name="直線コネクタ 123"/>
        <xdr:cNvCxnSpPr/>
      </xdr:nvCxnSpPr>
      <xdr:spPr bwMode="auto">
        <a:xfrm flipV="1">
          <a:off x="3606800" y="7624938"/>
          <a:ext cx="698500" cy="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158776</xdr:rowOff>
    </xdr:from>
    <xdr:to>
      <xdr:col>18</xdr:col>
      <xdr:colOff>177800</xdr:colOff>
      <xdr:row>38</xdr:row>
      <xdr:rowOff>160474</xdr:rowOff>
    </xdr:to>
    <xdr:cxnSp macro="">
      <xdr:nvCxnSpPr>
        <xdr:cNvPr id="127" name="直線コネクタ 126"/>
        <xdr:cNvCxnSpPr/>
      </xdr:nvCxnSpPr>
      <xdr:spPr bwMode="auto">
        <a:xfrm flipV="1">
          <a:off x="2908300" y="7626376"/>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32505</xdr:rowOff>
    </xdr:from>
    <xdr:to>
      <xdr:col>29</xdr:col>
      <xdr:colOff>177800</xdr:colOff>
      <xdr:row>38</xdr:row>
      <xdr:rowOff>134105</xdr:rowOff>
    </xdr:to>
    <xdr:sp macro="" textlink="">
      <xdr:nvSpPr>
        <xdr:cNvPr id="137" name="楕円 136"/>
        <xdr:cNvSpPr/>
      </xdr:nvSpPr>
      <xdr:spPr bwMode="auto">
        <a:xfrm>
          <a:off x="5600700" y="750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283982</xdr:rowOff>
    </xdr:from>
    <xdr:ext cx="762000" cy="259045"/>
    <xdr:sp macro="" textlink="">
      <xdr:nvSpPr>
        <xdr:cNvPr id="138" name="人口1人当たり決算額の推移該当値テキスト445"/>
        <xdr:cNvSpPr txBox="1"/>
      </xdr:nvSpPr>
      <xdr:spPr>
        <a:xfrm>
          <a:off x="5740400" y="740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76625</xdr:rowOff>
    </xdr:from>
    <xdr:to>
      <xdr:col>26</xdr:col>
      <xdr:colOff>101600</xdr:colOff>
      <xdr:row>39</xdr:row>
      <xdr:rowOff>6775</xdr:rowOff>
    </xdr:to>
    <xdr:sp macro="" textlink="">
      <xdr:nvSpPr>
        <xdr:cNvPr id="139" name="楕円 138"/>
        <xdr:cNvSpPr/>
      </xdr:nvSpPr>
      <xdr:spPr bwMode="auto">
        <a:xfrm>
          <a:off x="4953000" y="7544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163002</xdr:rowOff>
    </xdr:from>
    <xdr:ext cx="736600" cy="259045"/>
    <xdr:sp macro="" textlink="">
      <xdr:nvSpPr>
        <xdr:cNvPr id="140" name="テキスト ボックス 139"/>
        <xdr:cNvSpPr txBox="1"/>
      </xdr:nvSpPr>
      <xdr:spPr>
        <a:xfrm>
          <a:off x="4622800" y="763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106538</xdr:rowOff>
    </xdr:from>
    <xdr:to>
      <xdr:col>22</xdr:col>
      <xdr:colOff>165100</xdr:colOff>
      <xdr:row>39</xdr:row>
      <xdr:rowOff>36688</xdr:rowOff>
    </xdr:to>
    <xdr:sp macro="" textlink="">
      <xdr:nvSpPr>
        <xdr:cNvPr id="141" name="楕円 140"/>
        <xdr:cNvSpPr/>
      </xdr:nvSpPr>
      <xdr:spPr bwMode="auto">
        <a:xfrm>
          <a:off x="4254500" y="757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21465</xdr:rowOff>
    </xdr:from>
    <xdr:ext cx="762000" cy="259045"/>
    <xdr:sp macro="" textlink="">
      <xdr:nvSpPr>
        <xdr:cNvPr id="142" name="テキスト ボックス 141"/>
        <xdr:cNvSpPr txBox="1"/>
      </xdr:nvSpPr>
      <xdr:spPr>
        <a:xfrm>
          <a:off x="3924300" y="76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107976</xdr:rowOff>
    </xdr:from>
    <xdr:to>
      <xdr:col>19</xdr:col>
      <xdr:colOff>38100</xdr:colOff>
      <xdr:row>39</xdr:row>
      <xdr:rowOff>38126</xdr:rowOff>
    </xdr:to>
    <xdr:sp macro="" textlink="">
      <xdr:nvSpPr>
        <xdr:cNvPr id="143" name="楕円 142"/>
        <xdr:cNvSpPr/>
      </xdr:nvSpPr>
      <xdr:spPr bwMode="auto">
        <a:xfrm>
          <a:off x="3556000" y="757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39</xdr:row>
      <xdr:rowOff>22903</xdr:rowOff>
    </xdr:from>
    <xdr:ext cx="762000" cy="259045"/>
    <xdr:sp macro="" textlink="">
      <xdr:nvSpPr>
        <xdr:cNvPr id="144" name="テキスト ボックス 143"/>
        <xdr:cNvSpPr txBox="1"/>
      </xdr:nvSpPr>
      <xdr:spPr>
        <a:xfrm>
          <a:off x="3225800" y="766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109674</xdr:rowOff>
    </xdr:from>
    <xdr:to>
      <xdr:col>15</xdr:col>
      <xdr:colOff>101600</xdr:colOff>
      <xdr:row>39</xdr:row>
      <xdr:rowOff>39824</xdr:rowOff>
    </xdr:to>
    <xdr:sp macro="" textlink="">
      <xdr:nvSpPr>
        <xdr:cNvPr id="145" name="楕円 144"/>
        <xdr:cNvSpPr/>
      </xdr:nvSpPr>
      <xdr:spPr bwMode="auto">
        <a:xfrm>
          <a:off x="2857500" y="757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39</xdr:row>
      <xdr:rowOff>24601</xdr:rowOff>
    </xdr:from>
    <xdr:ext cx="762000" cy="259045"/>
    <xdr:sp macro="" textlink="">
      <xdr:nvSpPr>
        <xdr:cNvPr id="146" name="テキスト ボックス 145"/>
        <xdr:cNvSpPr txBox="1"/>
      </xdr:nvSpPr>
      <xdr:spPr>
        <a:xfrm>
          <a:off x="2527300" y="766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128056</xdr:rowOff>
    </xdr:from>
    <xdr:to>
      <xdr:col>24</xdr:col>
      <xdr:colOff>63500</xdr:colOff>
      <xdr:row>38</xdr:row>
      <xdr:rowOff>128656</xdr:rowOff>
    </xdr:to>
    <xdr:cxnSp macro="">
      <xdr:nvCxnSpPr>
        <xdr:cNvPr id="65" name="直線コネクタ 64"/>
        <xdr:cNvCxnSpPr/>
      </xdr:nvCxnSpPr>
      <xdr:spPr>
        <a:xfrm>
          <a:off x="3797300" y="6643156"/>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128056</xdr:rowOff>
    </xdr:from>
    <xdr:to>
      <xdr:col>19</xdr:col>
      <xdr:colOff>177800</xdr:colOff>
      <xdr:row>38</xdr:row>
      <xdr:rowOff>159059</xdr:rowOff>
    </xdr:to>
    <xdr:cxnSp macro="">
      <xdr:nvCxnSpPr>
        <xdr:cNvPr id="68" name="直線コネクタ 67"/>
        <xdr:cNvCxnSpPr/>
      </xdr:nvCxnSpPr>
      <xdr:spPr>
        <a:xfrm flipV="1">
          <a:off x="2908300" y="6643156"/>
          <a:ext cx="889000" cy="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159059</xdr:rowOff>
    </xdr:from>
    <xdr:to>
      <xdr:col>15</xdr:col>
      <xdr:colOff>50800</xdr:colOff>
      <xdr:row>39</xdr:row>
      <xdr:rowOff>1654</xdr:rowOff>
    </xdr:to>
    <xdr:cxnSp macro="">
      <xdr:nvCxnSpPr>
        <xdr:cNvPr id="71" name="直線コネクタ 70"/>
        <xdr:cNvCxnSpPr/>
      </xdr:nvCxnSpPr>
      <xdr:spPr>
        <a:xfrm flipV="1">
          <a:off x="2019300" y="6674159"/>
          <a:ext cx="889000" cy="1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1654</xdr:rowOff>
    </xdr:from>
    <xdr:to>
      <xdr:col>10</xdr:col>
      <xdr:colOff>114300</xdr:colOff>
      <xdr:row>39</xdr:row>
      <xdr:rowOff>8884</xdr:rowOff>
    </xdr:to>
    <xdr:cxnSp macro="">
      <xdr:nvCxnSpPr>
        <xdr:cNvPr id="74" name="直線コネクタ 73"/>
        <xdr:cNvCxnSpPr/>
      </xdr:nvCxnSpPr>
      <xdr:spPr>
        <a:xfrm flipV="1">
          <a:off x="1130300" y="6688204"/>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77856</xdr:rowOff>
    </xdr:from>
    <xdr:to>
      <xdr:col>24</xdr:col>
      <xdr:colOff>114300</xdr:colOff>
      <xdr:row>39</xdr:row>
      <xdr:rowOff>8006</xdr:rowOff>
    </xdr:to>
    <xdr:sp macro="" textlink="">
      <xdr:nvSpPr>
        <xdr:cNvPr id="84" name="楕円 83"/>
        <xdr:cNvSpPr/>
      </xdr:nvSpPr>
      <xdr:spPr>
        <a:xfrm>
          <a:off x="4584700" y="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164233</xdr:rowOff>
    </xdr:from>
    <xdr:ext cx="534377" cy="259045"/>
    <xdr:sp macro="" textlink="">
      <xdr:nvSpPr>
        <xdr:cNvPr id="85" name="人件費該当値テキスト"/>
        <xdr:cNvSpPr txBox="1"/>
      </xdr:nvSpPr>
      <xdr:spPr>
        <a:xfrm>
          <a:off x="4686300" y="65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77256</xdr:rowOff>
    </xdr:from>
    <xdr:to>
      <xdr:col>20</xdr:col>
      <xdr:colOff>38100</xdr:colOff>
      <xdr:row>39</xdr:row>
      <xdr:rowOff>7406</xdr:rowOff>
    </xdr:to>
    <xdr:sp macro="" textlink="">
      <xdr:nvSpPr>
        <xdr:cNvPr id="86" name="楕円 85"/>
        <xdr:cNvSpPr/>
      </xdr:nvSpPr>
      <xdr:spPr>
        <a:xfrm>
          <a:off x="3746500" y="6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169983</xdr:rowOff>
    </xdr:from>
    <xdr:ext cx="534377" cy="259045"/>
    <xdr:sp macro="" textlink="">
      <xdr:nvSpPr>
        <xdr:cNvPr id="87" name="テキスト ボックス 86"/>
        <xdr:cNvSpPr txBox="1"/>
      </xdr:nvSpPr>
      <xdr:spPr>
        <a:xfrm>
          <a:off x="3530111" y="6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108259</xdr:rowOff>
    </xdr:from>
    <xdr:to>
      <xdr:col>15</xdr:col>
      <xdr:colOff>101600</xdr:colOff>
      <xdr:row>39</xdr:row>
      <xdr:rowOff>38409</xdr:rowOff>
    </xdr:to>
    <xdr:sp macro="" textlink="">
      <xdr:nvSpPr>
        <xdr:cNvPr id="88" name="楕円 87"/>
        <xdr:cNvSpPr/>
      </xdr:nvSpPr>
      <xdr:spPr>
        <a:xfrm>
          <a:off x="2857500" y="66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29536</xdr:rowOff>
    </xdr:from>
    <xdr:ext cx="534377" cy="259045"/>
    <xdr:sp macro="" textlink="">
      <xdr:nvSpPr>
        <xdr:cNvPr id="89" name="テキスト ボックス 88"/>
        <xdr:cNvSpPr txBox="1"/>
      </xdr:nvSpPr>
      <xdr:spPr>
        <a:xfrm>
          <a:off x="2641111" y="67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122304</xdr:rowOff>
    </xdr:from>
    <xdr:to>
      <xdr:col>10</xdr:col>
      <xdr:colOff>165100</xdr:colOff>
      <xdr:row>39</xdr:row>
      <xdr:rowOff>52454</xdr:rowOff>
    </xdr:to>
    <xdr:sp macro="" textlink="">
      <xdr:nvSpPr>
        <xdr:cNvPr id="90" name="楕円 89"/>
        <xdr:cNvSpPr/>
      </xdr:nvSpPr>
      <xdr:spPr>
        <a:xfrm>
          <a:off x="1968500" y="66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43581</xdr:rowOff>
    </xdr:from>
    <xdr:ext cx="534377" cy="259045"/>
    <xdr:sp macro="" textlink="">
      <xdr:nvSpPr>
        <xdr:cNvPr id="91" name="テキスト ボックス 90"/>
        <xdr:cNvSpPr txBox="1"/>
      </xdr:nvSpPr>
      <xdr:spPr>
        <a:xfrm>
          <a:off x="1752111" y="67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129534</xdr:rowOff>
    </xdr:from>
    <xdr:to>
      <xdr:col>6</xdr:col>
      <xdr:colOff>38100</xdr:colOff>
      <xdr:row>39</xdr:row>
      <xdr:rowOff>59684</xdr:rowOff>
    </xdr:to>
    <xdr:sp macro="" textlink="">
      <xdr:nvSpPr>
        <xdr:cNvPr id="92" name="楕円 91"/>
        <xdr:cNvSpPr/>
      </xdr:nvSpPr>
      <xdr:spPr>
        <a:xfrm>
          <a:off x="1079500" y="66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50811</xdr:rowOff>
    </xdr:from>
    <xdr:ext cx="534377" cy="259045"/>
    <xdr:sp macro="" textlink="">
      <xdr:nvSpPr>
        <xdr:cNvPr id="93" name="テキスト ボックス 92"/>
        <xdr:cNvSpPr txBox="1"/>
      </xdr:nvSpPr>
      <xdr:spPr>
        <a:xfrm>
          <a:off x="863111" y="6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150264</xdr:rowOff>
    </xdr:from>
    <xdr:to>
      <xdr:col>24</xdr:col>
      <xdr:colOff>63500</xdr:colOff>
      <xdr:row>58</xdr:row>
      <xdr:rowOff>113068</xdr:rowOff>
    </xdr:to>
    <xdr:cxnSp macro="">
      <xdr:nvCxnSpPr>
        <xdr:cNvPr id="125" name="直線コネクタ 124"/>
        <xdr:cNvCxnSpPr/>
      </xdr:nvCxnSpPr>
      <xdr:spPr>
        <a:xfrm flipV="1">
          <a:off x="3797300" y="9922914"/>
          <a:ext cx="838200" cy="13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113068</xdr:rowOff>
    </xdr:from>
    <xdr:to>
      <xdr:col>19</xdr:col>
      <xdr:colOff>177800</xdr:colOff>
      <xdr:row>59</xdr:row>
      <xdr:rowOff>9529</xdr:rowOff>
    </xdr:to>
    <xdr:cxnSp macro="">
      <xdr:nvCxnSpPr>
        <xdr:cNvPr id="128" name="直線コネクタ 127"/>
        <xdr:cNvCxnSpPr/>
      </xdr:nvCxnSpPr>
      <xdr:spPr>
        <a:xfrm flipV="1">
          <a:off x="2908300" y="10057168"/>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170087</xdr:rowOff>
    </xdr:from>
    <xdr:to>
      <xdr:col>15</xdr:col>
      <xdr:colOff>50800</xdr:colOff>
      <xdr:row>59</xdr:row>
      <xdr:rowOff>9529</xdr:rowOff>
    </xdr:to>
    <xdr:cxnSp macro="">
      <xdr:nvCxnSpPr>
        <xdr:cNvPr id="131" name="直線コネクタ 130"/>
        <xdr:cNvCxnSpPr/>
      </xdr:nvCxnSpPr>
      <xdr:spPr>
        <a:xfrm>
          <a:off x="2019300" y="10114187"/>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152649</xdr:rowOff>
    </xdr:from>
    <xdr:to>
      <xdr:col>10</xdr:col>
      <xdr:colOff>114300</xdr:colOff>
      <xdr:row>58</xdr:row>
      <xdr:rowOff>170087</xdr:rowOff>
    </xdr:to>
    <xdr:cxnSp macro="">
      <xdr:nvCxnSpPr>
        <xdr:cNvPr id="134" name="直線コネクタ 133"/>
        <xdr:cNvCxnSpPr/>
      </xdr:nvCxnSpPr>
      <xdr:spPr>
        <a:xfrm>
          <a:off x="1130300" y="10096749"/>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99464</xdr:rowOff>
    </xdr:from>
    <xdr:to>
      <xdr:col>24</xdr:col>
      <xdr:colOff>114300</xdr:colOff>
      <xdr:row>58</xdr:row>
      <xdr:rowOff>29614</xdr:rowOff>
    </xdr:to>
    <xdr:sp macro="" textlink="">
      <xdr:nvSpPr>
        <xdr:cNvPr id="144" name="楕円 143"/>
        <xdr:cNvSpPr/>
      </xdr:nvSpPr>
      <xdr:spPr>
        <a:xfrm>
          <a:off x="4584700" y="9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77891</xdr:rowOff>
    </xdr:from>
    <xdr:ext cx="534377" cy="259045"/>
    <xdr:sp macro="" textlink="">
      <xdr:nvSpPr>
        <xdr:cNvPr id="145" name="物件費該当値テキスト"/>
        <xdr:cNvSpPr txBox="1"/>
      </xdr:nvSpPr>
      <xdr:spPr>
        <a:xfrm>
          <a:off x="4686300" y="98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62268</xdr:rowOff>
    </xdr:from>
    <xdr:to>
      <xdr:col>20</xdr:col>
      <xdr:colOff>38100</xdr:colOff>
      <xdr:row>58</xdr:row>
      <xdr:rowOff>163868</xdr:rowOff>
    </xdr:to>
    <xdr:sp macro="" textlink="">
      <xdr:nvSpPr>
        <xdr:cNvPr id="146" name="楕円 145"/>
        <xdr:cNvSpPr/>
      </xdr:nvSpPr>
      <xdr:spPr>
        <a:xfrm>
          <a:off x="3746500" y="100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154995</xdr:rowOff>
    </xdr:from>
    <xdr:ext cx="534377" cy="259045"/>
    <xdr:sp macro="" textlink="">
      <xdr:nvSpPr>
        <xdr:cNvPr id="147" name="テキスト ボックス 146"/>
        <xdr:cNvSpPr txBox="1"/>
      </xdr:nvSpPr>
      <xdr:spPr>
        <a:xfrm>
          <a:off x="3530111" y="100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130179</xdr:rowOff>
    </xdr:from>
    <xdr:to>
      <xdr:col>15</xdr:col>
      <xdr:colOff>101600</xdr:colOff>
      <xdr:row>59</xdr:row>
      <xdr:rowOff>60329</xdr:rowOff>
    </xdr:to>
    <xdr:sp macro="" textlink="">
      <xdr:nvSpPr>
        <xdr:cNvPr id="148" name="楕円 147"/>
        <xdr:cNvSpPr/>
      </xdr:nvSpPr>
      <xdr:spPr>
        <a:xfrm>
          <a:off x="28575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51456</xdr:rowOff>
    </xdr:from>
    <xdr:ext cx="534377" cy="259045"/>
    <xdr:sp macro="" textlink="">
      <xdr:nvSpPr>
        <xdr:cNvPr id="149" name="テキスト ボックス 148"/>
        <xdr:cNvSpPr txBox="1"/>
      </xdr:nvSpPr>
      <xdr:spPr>
        <a:xfrm>
          <a:off x="2641111" y="1016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119287</xdr:rowOff>
    </xdr:from>
    <xdr:to>
      <xdr:col>10</xdr:col>
      <xdr:colOff>165100</xdr:colOff>
      <xdr:row>59</xdr:row>
      <xdr:rowOff>49437</xdr:rowOff>
    </xdr:to>
    <xdr:sp macro="" textlink="">
      <xdr:nvSpPr>
        <xdr:cNvPr id="150" name="楕円 149"/>
        <xdr:cNvSpPr/>
      </xdr:nvSpPr>
      <xdr:spPr>
        <a:xfrm>
          <a:off x="1968500" y="100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40564</xdr:rowOff>
    </xdr:from>
    <xdr:ext cx="534377" cy="259045"/>
    <xdr:sp macro="" textlink="">
      <xdr:nvSpPr>
        <xdr:cNvPr id="151" name="テキスト ボックス 150"/>
        <xdr:cNvSpPr txBox="1"/>
      </xdr:nvSpPr>
      <xdr:spPr>
        <a:xfrm>
          <a:off x="1752111" y="10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101849</xdr:rowOff>
    </xdr:from>
    <xdr:to>
      <xdr:col>6</xdr:col>
      <xdr:colOff>38100</xdr:colOff>
      <xdr:row>59</xdr:row>
      <xdr:rowOff>31999</xdr:rowOff>
    </xdr:to>
    <xdr:sp macro="" textlink="">
      <xdr:nvSpPr>
        <xdr:cNvPr id="152" name="楕円 151"/>
        <xdr:cNvSpPr/>
      </xdr:nvSpPr>
      <xdr:spPr>
        <a:xfrm>
          <a:off x="1079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23126</xdr:rowOff>
    </xdr:from>
    <xdr:ext cx="534377" cy="259045"/>
    <xdr:sp macro="" textlink="">
      <xdr:nvSpPr>
        <xdr:cNvPr id="153" name="テキスト ボックス 152"/>
        <xdr:cNvSpPr txBox="1"/>
      </xdr:nvSpPr>
      <xdr:spPr>
        <a:xfrm>
          <a:off x="863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139243</xdr:rowOff>
    </xdr:from>
    <xdr:to>
      <xdr:col>24</xdr:col>
      <xdr:colOff>63500</xdr:colOff>
      <xdr:row>78</xdr:row>
      <xdr:rowOff>148501</xdr:rowOff>
    </xdr:to>
    <xdr:cxnSp macro="">
      <xdr:nvCxnSpPr>
        <xdr:cNvPr id="182" name="直線コネクタ 181"/>
        <xdr:cNvCxnSpPr/>
      </xdr:nvCxnSpPr>
      <xdr:spPr>
        <a:xfrm>
          <a:off x="3797300" y="1351234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139243</xdr:rowOff>
    </xdr:to>
    <xdr:cxnSp macro="">
      <xdr:nvCxnSpPr>
        <xdr:cNvPr id="185" name="直線コネクタ 184"/>
        <xdr:cNvCxnSpPr/>
      </xdr:nvCxnSpPr>
      <xdr:spPr>
        <a:xfrm>
          <a:off x="2908300" y="13507389"/>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134289</xdr:rowOff>
    </xdr:from>
    <xdr:to>
      <xdr:col>15</xdr:col>
      <xdr:colOff>50800</xdr:colOff>
      <xdr:row>78</xdr:row>
      <xdr:rowOff>149758</xdr:rowOff>
    </xdr:to>
    <xdr:cxnSp macro="">
      <xdr:nvCxnSpPr>
        <xdr:cNvPr id="188" name="直線コネクタ 187"/>
        <xdr:cNvCxnSpPr/>
      </xdr:nvCxnSpPr>
      <xdr:spPr>
        <a:xfrm flipV="1">
          <a:off x="2019300" y="13507389"/>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145111</xdr:rowOff>
    </xdr:from>
    <xdr:to>
      <xdr:col>10</xdr:col>
      <xdr:colOff>114300</xdr:colOff>
      <xdr:row>78</xdr:row>
      <xdr:rowOff>149758</xdr:rowOff>
    </xdr:to>
    <xdr:cxnSp macro="">
      <xdr:nvCxnSpPr>
        <xdr:cNvPr id="191" name="直線コネクタ 190"/>
        <xdr:cNvCxnSpPr/>
      </xdr:nvCxnSpPr>
      <xdr:spPr>
        <a:xfrm>
          <a:off x="1130300" y="13518211"/>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97701</xdr:rowOff>
    </xdr:from>
    <xdr:to>
      <xdr:col>24</xdr:col>
      <xdr:colOff>114300</xdr:colOff>
      <xdr:row>79</xdr:row>
      <xdr:rowOff>27851</xdr:rowOff>
    </xdr:to>
    <xdr:sp macro="" textlink="">
      <xdr:nvSpPr>
        <xdr:cNvPr id="201" name="楕円 200"/>
        <xdr:cNvSpPr/>
      </xdr:nvSpPr>
      <xdr:spPr>
        <a:xfrm>
          <a:off x="45847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12628</xdr:rowOff>
    </xdr:from>
    <xdr:ext cx="469744" cy="259045"/>
    <xdr:sp macro="" textlink="">
      <xdr:nvSpPr>
        <xdr:cNvPr id="202" name="維持補修費該当値テキスト"/>
        <xdr:cNvSpPr txBox="1"/>
      </xdr:nvSpPr>
      <xdr:spPr>
        <a:xfrm>
          <a:off x="4686300" y="1338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88443</xdr:rowOff>
    </xdr:from>
    <xdr:to>
      <xdr:col>20</xdr:col>
      <xdr:colOff>38100</xdr:colOff>
      <xdr:row>79</xdr:row>
      <xdr:rowOff>18593</xdr:rowOff>
    </xdr:to>
    <xdr:sp macro="" textlink="">
      <xdr:nvSpPr>
        <xdr:cNvPr id="203" name="楕円 202"/>
        <xdr:cNvSpPr/>
      </xdr:nvSpPr>
      <xdr:spPr>
        <a:xfrm>
          <a:off x="3746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9720</xdr:rowOff>
    </xdr:from>
    <xdr:ext cx="469744" cy="259045"/>
    <xdr:sp macro="" textlink="">
      <xdr:nvSpPr>
        <xdr:cNvPr id="204" name="テキスト ボックス 203"/>
        <xdr:cNvSpPr txBox="1"/>
      </xdr:nvSpPr>
      <xdr:spPr>
        <a:xfrm>
          <a:off x="3562428" y="1355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83489</xdr:rowOff>
    </xdr:from>
    <xdr:to>
      <xdr:col>15</xdr:col>
      <xdr:colOff>101600</xdr:colOff>
      <xdr:row>79</xdr:row>
      <xdr:rowOff>13639</xdr:rowOff>
    </xdr:to>
    <xdr:sp macro="" textlink="">
      <xdr:nvSpPr>
        <xdr:cNvPr id="205" name="楕円 204"/>
        <xdr:cNvSpPr/>
      </xdr:nvSpPr>
      <xdr:spPr>
        <a:xfrm>
          <a:off x="2857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4766</xdr:rowOff>
    </xdr:from>
    <xdr:ext cx="469744" cy="259045"/>
    <xdr:sp macro="" textlink="">
      <xdr:nvSpPr>
        <xdr:cNvPr id="206" name="テキスト ボックス 205"/>
        <xdr:cNvSpPr txBox="1"/>
      </xdr:nvSpPr>
      <xdr:spPr>
        <a:xfrm>
          <a:off x="2673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98958</xdr:rowOff>
    </xdr:from>
    <xdr:to>
      <xdr:col>10</xdr:col>
      <xdr:colOff>165100</xdr:colOff>
      <xdr:row>79</xdr:row>
      <xdr:rowOff>29108</xdr:rowOff>
    </xdr:to>
    <xdr:sp macro="" textlink="">
      <xdr:nvSpPr>
        <xdr:cNvPr id="207" name="楕円 206"/>
        <xdr:cNvSpPr/>
      </xdr:nvSpPr>
      <xdr:spPr>
        <a:xfrm>
          <a:off x="1968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20235</xdr:rowOff>
    </xdr:from>
    <xdr:ext cx="469744" cy="259045"/>
    <xdr:sp macro="" textlink="">
      <xdr:nvSpPr>
        <xdr:cNvPr id="208" name="テキスト ボックス 207"/>
        <xdr:cNvSpPr txBox="1"/>
      </xdr:nvSpPr>
      <xdr:spPr>
        <a:xfrm>
          <a:off x="1784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94311</xdr:rowOff>
    </xdr:from>
    <xdr:to>
      <xdr:col>6</xdr:col>
      <xdr:colOff>38100</xdr:colOff>
      <xdr:row>79</xdr:row>
      <xdr:rowOff>24461</xdr:rowOff>
    </xdr:to>
    <xdr:sp macro="" textlink="">
      <xdr:nvSpPr>
        <xdr:cNvPr id="209" name="楕円 208"/>
        <xdr:cNvSpPr/>
      </xdr:nvSpPr>
      <xdr:spPr>
        <a:xfrm>
          <a:off x="1079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15588</xdr:rowOff>
    </xdr:from>
    <xdr:ext cx="469744" cy="259045"/>
    <xdr:sp macro="" textlink="">
      <xdr:nvSpPr>
        <xdr:cNvPr id="210" name="テキスト ボックス 209"/>
        <xdr:cNvSpPr txBox="1"/>
      </xdr:nvSpPr>
      <xdr:spPr>
        <a:xfrm>
          <a:off x="895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66954</xdr:rowOff>
    </xdr:from>
    <xdr:to>
      <xdr:col>24</xdr:col>
      <xdr:colOff>63500</xdr:colOff>
      <xdr:row>92</xdr:row>
      <xdr:rowOff>91466</xdr:rowOff>
    </xdr:to>
    <xdr:cxnSp macro="">
      <xdr:nvCxnSpPr>
        <xdr:cNvPr id="240" name="直線コネクタ 239"/>
        <xdr:cNvCxnSpPr/>
      </xdr:nvCxnSpPr>
      <xdr:spPr>
        <a:xfrm flipV="1">
          <a:off x="3797300" y="15840354"/>
          <a:ext cx="8382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91466</xdr:rowOff>
    </xdr:from>
    <xdr:to>
      <xdr:col>19</xdr:col>
      <xdr:colOff>177800</xdr:colOff>
      <xdr:row>92</xdr:row>
      <xdr:rowOff>131953</xdr:rowOff>
    </xdr:to>
    <xdr:cxnSp macro="">
      <xdr:nvCxnSpPr>
        <xdr:cNvPr id="243" name="直線コネクタ 242"/>
        <xdr:cNvCxnSpPr/>
      </xdr:nvCxnSpPr>
      <xdr:spPr>
        <a:xfrm flipV="1">
          <a:off x="2908300" y="15864866"/>
          <a:ext cx="889000" cy="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90412</xdr:rowOff>
    </xdr:from>
    <xdr:to>
      <xdr:col>15</xdr:col>
      <xdr:colOff>50800</xdr:colOff>
      <xdr:row>92</xdr:row>
      <xdr:rowOff>131953</xdr:rowOff>
    </xdr:to>
    <xdr:cxnSp macro="">
      <xdr:nvCxnSpPr>
        <xdr:cNvPr id="246" name="直線コネクタ 245"/>
        <xdr:cNvCxnSpPr/>
      </xdr:nvCxnSpPr>
      <xdr:spPr>
        <a:xfrm>
          <a:off x="2019300" y="15863812"/>
          <a:ext cx="8890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90412</xdr:rowOff>
    </xdr:from>
    <xdr:to>
      <xdr:col>10</xdr:col>
      <xdr:colOff>114300</xdr:colOff>
      <xdr:row>92</xdr:row>
      <xdr:rowOff>143230</xdr:rowOff>
    </xdr:to>
    <xdr:cxnSp macro="">
      <xdr:nvCxnSpPr>
        <xdr:cNvPr id="249" name="直線コネクタ 248"/>
        <xdr:cNvCxnSpPr/>
      </xdr:nvCxnSpPr>
      <xdr:spPr>
        <a:xfrm flipV="1">
          <a:off x="1130300" y="15863812"/>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16154</xdr:rowOff>
    </xdr:from>
    <xdr:to>
      <xdr:col>24</xdr:col>
      <xdr:colOff>114300</xdr:colOff>
      <xdr:row>92</xdr:row>
      <xdr:rowOff>117754</xdr:rowOff>
    </xdr:to>
    <xdr:sp macro="" textlink="">
      <xdr:nvSpPr>
        <xdr:cNvPr id="259" name="楕円 258"/>
        <xdr:cNvSpPr/>
      </xdr:nvSpPr>
      <xdr:spPr>
        <a:xfrm>
          <a:off x="4584700" y="1578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39031</xdr:rowOff>
    </xdr:from>
    <xdr:ext cx="599010" cy="259045"/>
    <xdr:sp macro="" textlink="">
      <xdr:nvSpPr>
        <xdr:cNvPr id="260" name="扶助費該当値テキスト"/>
        <xdr:cNvSpPr txBox="1"/>
      </xdr:nvSpPr>
      <xdr:spPr>
        <a:xfrm>
          <a:off x="4686300" y="1564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40666</xdr:rowOff>
    </xdr:from>
    <xdr:to>
      <xdr:col>20</xdr:col>
      <xdr:colOff>38100</xdr:colOff>
      <xdr:row>92</xdr:row>
      <xdr:rowOff>142266</xdr:rowOff>
    </xdr:to>
    <xdr:sp macro="" textlink="">
      <xdr:nvSpPr>
        <xdr:cNvPr id="261" name="楕円 260"/>
        <xdr:cNvSpPr/>
      </xdr:nvSpPr>
      <xdr:spPr>
        <a:xfrm>
          <a:off x="3746500" y="158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158793</xdr:rowOff>
    </xdr:from>
    <xdr:ext cx="599010" cy="259045"/>
    <xdr:sp macro="" textlink="">
      <xdr:nvSpPr>
        <xdr:cNvPr id="262" name="テキスト ボックス 261"/>
        <xdr:cNvSpPr txBox="1"/>
      </xdr:nvSpPr>
      <xdr:spPr>
        <a:xfrm>
          <a:off x="3497795" y="1558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81153</xdr:rowOff>
    </xdr:from>
    <xdr:to>
      <xdr:col>15</xdr:col>
      <xdr:colOff>101600</xdr:colOff>
      <xdr:row>93</xdr:row>
      <xdr:rowOff>11303</xdr:rowOff>
    </xdr:to>
    <xdr:sp macro="" textlink="">
      <xdr:nvSpPr>
        <xdr:cNvPr id="263" name="楕円 262"/>
        <xdr:cNvSpPr/>
      </xdr:nvSpPr>
      <xdr:spPr>
        <a:xfrm>
          <a:off x="2857500" y="15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27830</xdr:rowOff>
    </xdr:from>
    <xdr:ext cx="599010" cy="259045"/>
    <xdr:sp macro="" textlink="">
      <xdr:nvSpPr>
        <xdr:cNvPr id="264" name="テキスト ボックス 263"/>
        <xdr:cNvSpPr txBox="1"/>
      </xdr:nvSpPr>
      <xdr:spPr>
        <a:xfrm>
          <a:off x="2608795" y="156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39612</xdr:rowOff>
    </xdr:from>
    <xdr:to>
      <xdr:col>10</xdr:col>
      <xdr:colOff>165100</xdr:colOff>
      <xdr:row>92</xdr:row>
      <xdr:rowOff>141212</xdr:rowOff>
    </xdr:to>
    <xdr:sp macro="" textlink="">
      <xdr:nvSpPr>
        <xdr:cNvPr id="265" name="楕円 264"/>
        <xdr:cNvSpPr/>
      </xdr:nvSpPr>
      <xdr:spPr>
        <a:xfrm>
          <a:off x="1968500" y="158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157739</xdr:rowOff>
    </xdr:from>
    <xdr:ext cx="599010" cy="259045"/>
    <xdr:sp macro="" textlink="">
      <xdr:nvSpPr>
        <xdr:cNvPr id="266" name="テキスト ボックス 265"/>
        <xdr:cNvSpPr txBox="1"/>
      </xdr:nvSpPr>
      <xdr:spPr>
        <a:xfrm>
          <a:off x="1719795" y="1558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92430</xdr:rowOff>
    </xdr:from>
    <xdr:to>
      <xdr:col>6</xdr:col>
      <xdr:colOff>38100</xdr:colOff>
      <xdr:row>93</xdr:row>
      <xdr:rowOff>22580</xdr:rowOff>
    </xdr:to>
    <xdr:sp macro="" textlink="">
      <xdr:nvSpPr>
        <xdr:cNvPr id="267" name="楕円 266"/>
        <xdr:cNvSpPr/>
      </xdr:nvSpPr>
      <xdr:spPr>
        <a:xfrm>
          <a:off x="1079500" y="15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39107</xdr:rowOff>
    </xdr:from>
    <xdr:ext cx="599010" cy="259045"/>
    <xdr:sp macro="" textlink="">
      <xdr:nvSpPr>
        <xdr:cNvPr id="268" name="テキスト ボックス 267"/>
        <xdr:cNvSpPr txBox="1"/>
      </xdr:nvSpPr>
      <xdr:spPr>
        <a:xfrm>
          <a:off x="830795" y="1564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140967</xdr:rowOff>
    </xdr:from>
    <xdr:to>
      <xdr:col>55</xdr:col>
      <xdr:colOff>0</xdr:colOff>
      <xdr:row>37</xdr:row>
      <xdr:rowOff>126953</xdr:rowOff>
    </xdr:to>
    <xdr:cxnSp macro="">
      <xdr:nvCxnSpPr>
        <xdr:cNvPr id="295" name="直線コネクタ 294"/>
        <xdr:cNvCxnSpPr/>
      </xdr:nvCxnSpPr>
      <xdr:spPr>
        <a:xfrm flipV="1">
          <a:off x="9639300" y="5970267"/>
          <a:ext cx="838200" cy="50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126953</xdr:rowOff>
    </xdr:from>
    <xdr:to>
      <xdr:col>50</xdr:col>
      <xdr:colOff>114300</xdr:colOff>
      <xdr:row>37</xdr:row>
      <xdr:rowOff>132380</xdr:rowOff>
    </xdr:to>
    <xdr:cxnSp macro="">
      <xdr:nvCxnSpPr>
        <xdr:cNvPr id="298" name="直線コネクタ 297"/>
        <xdr:cNvCxnSpPr/>
      </xdr:nvCxnSpPr>
      <xdr:spPr>
        <a:xfrm flipV="1">
          <a:off x="8750300" y="6470603"/>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128896</xdr:rowOff>
    </xdr:from>
    <xdr:ext cx="534377" cy="259045"/>
    <xdr:sp macro="" textlink="">
      <xdr:nvSpPr>
        <xdr:cNvPr id="300" name="テキスト ボックス 299"/>
        <xdr:cNvSpPr txBox="1"/>
      </xdr:nvSpPr>
      <xdr:spPr>
        <a:xfrm>
          <a:off x="9372111" y="61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132380</xdr:rowOff>
    </xdr:from>
    <xdr:to>
      <xdr:col>45</xdr:col>
      <xdr:colOff>177800</xdr:colOff>
      <xdr:row>37</xdr:row>
      <xdr:rowOff>142315</xdr:rowOff>
    </xdr:to>
    <xdr:cxnSp macro="">
      <xdr:nvCxnSpPr>
        <xdr:cNvPr id="301" name="直線コネクタ 300"/>
        <xdr:cNvCxnSpPr/>
      </xdr:nvCxnSpPr>
      <xdr:spPr>
        <a:xfrm flipV="1">
          <a:off x="7861300" y="6476030"/>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146219</xdr:rowOff>
    </xdr:from>
    <xdr:ext cx="534377" cy="259045"/>
    <xdr:sp macro="" textlink="">
      <xdr:nvSpPr>
        <xdr:cNvPr id="303" name="テキスト ボックス 302"/>
        <xdr:cNvSpPr txBox="1"/>
      </xdr:nvSpPr>
      <xdr:spPr>
        <a:xfrm>
          <a:off x="8483111" y="61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142315</xdr:rowOff>
    </xdr:from>
    <xdr:to>
      <xdr:col>41</xdr:col>
      <xdr:colOff>50800</xdr:colOff>
      <xdr:row>37</xdr:row>
      <xdr:rowOff>142855</xdr:rowOff>
    </xdr:to>
    <xdr:cxnSp macro="">
      <xdr:nvCxnSpPr>
        <xdr:cNvPr id="304" name="直線コネクタ 303"/>
        <xdr:cNvCxnSpPr/>
      </xdr:nvCxnSpPr>
      <xdr:spPr>
        <a:xfrm flipV="1">
          <a:off x="6972300" y="6485965"/>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150266</xdr:rowOff>
    </xdr:from>
    <xdr:ext cx="534377" cy="259045"/>
    <xdr:sp macro="" textlink="">
      <xdr:nvSpPr>
        <xdr:cNvPr id="306" name="テキスト ボックス 305"/>
        <xdr:cNvSpPr txBox="1"/>
      </xdr:nvSpPr>
      <xdr:spPr>
        <a:xfrm>
          <a:off x="7594111" y="615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152273</xdr:rowOff>
    </xdr:from>
    <xdr:ext cx="534377" cy="259045"/>
    <xdr:sp macro="" textlink="">
      <xdr:nvSpPr>
        <xdr:cNvPr id="308" name="テキスト ボックス 307"/>
        <xdr:cNvSpPr txBox="1"/>
      </xdr:nvSpPr>
      <xdr:spPr>
        <a:xfrm>
          <a:off x="6705111" y="61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90167</xdr:rowOff>
    </xdr:from>
    <xdr:to>
      <xdr:col>55</xdr:col>
      <xdr:colOff>50800</xdr:colOff>
      <xdr:row>35</xdr:row>
      <xdr:rowOff>20317</xdr:rowOff>
    </xdr:to>
    <xdr:sp macro="" textlink="">
      <xdr:nvSpPr>
        <xdr:cNvPr id="314" name="楕円 313"/>
        <xdr:cNvSpPr/>
      </xdr:nvSpPr>
      <xdr:spPr>
        <a:xfrm>
          <a:off x="10426700" y="591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5094</xdr:rowOff>
    </xdr:from>
    <xdr:ext cx="599010" cy="259045"/>
    <xdr:sp macro="" textlink="">
      <xdr:nvSpPr>
        <xdr:cNvPr id="315" name="補助費等該当値テキスト"/>
        <xdr:cNvSpPr txBox="1"/>
      </xdr:nvSpPr>
      <xdr:spPr>
        <a:xfrm>
          <a:off x="10528300" y="583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76153</xdr:rowOff>
    </xdr:from>
    <xdr:to>
      <xdr:col>50</xdr:col>
      <xdr:colOff>165100</xdr:colOff>
      <xdr:row>38</xdr:row>
      <xdr:rowOff>6303</xdr:rowOff>
    </xdr:to>
    <xdr:sp macro="" textlink="">
      <xdr:nvSpPr>
        <xdr:cNvPr id="316" name="楕円 315"/>
        <xdr:cNvSpPr/>
      </xdr:nvSpPr>
      <xdr:spPr>
        <a:xfrm>
          <a:off x="9588500" y="64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168880</xdr:rowOff>
    </xdr:from>
    <xdr:ext cx="534377" cy="259045"/>
    <xdr:sp macro="" textlink="">
      <xdr:nvSpPr>
        <xdr:cNvPr id="317" name="テキスト ボックス 316"/>
        <xdr:cNvSpPr txBox="1"/>
      </xdr:nvSpPr>
      <xdr:spPr>
        <a:xfrm>
          <a:off x="9372111" y="651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81580</xdr:rowOff>
    </xdr:from>
    <xdr:to>
      <xdr:col>46</xdr:col>
      <xdr:colOff>38100</xdr:colOff>
      <xdr:row>38</xdr:row>
      <xdr:rowOff>11730</xdr:rowOff>
    </xdr:to>
    <xdr:sp macro="" textlink="">
      <xdr:nvSpPr>
        <xdr:cNvPr id="318" name="楕円 317"/>
        <xdr:cNvSpPr/>
      </xdr:nvSpPr>
      <xdr:spPr>
        <a:xfrm>
          <a:off x="8699500" y="64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2857</xdr:rowOff>
    </xdr:from>
    <xdr:ext cx="534377" cy="259045"/>
    <xdr:sp macro="" textlink="">
      <xdr:nvSpPr>
        <xdr:cNvPr id="319" name="テキスト ボックス 318"/>
        <xdr:cNvSpPr txBox="1"/>
      </xdr:nvSpPr>
      <xdr:spPr>
        <a:xfrm>
          <a:off x="8483111" y="651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91515</xdr:rowOff>
    </xdr:from>
    <xdr:to>
      <xdr:col>41</xdr:col>
      <xdr:colOff>101600</xdr:colOff>
      <xdr:row>38</xdr:row>
      <xdr:rowOff>21665</xdr:rowOff>
    </xdr:to>
    <xdr:sp macro="" textlink="">
      <xdr:nvSpPr>
        <xdr:cNvPr id="320" name="楕円 319"/>
        <xdr:cNvSpPr/>
      </xdr:nvSpPr>
      <xdr:spPr>
        <a:xfrm>
          <a:off x="7810500" y="64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12792</xdr:rowOff>
    </xdr:from>
    <xdr:ext cx="534377" cy="259045"/>
    <xdr:sp macro="" textlink="">
      <xdr:nvSpPr>
        <xdr:cNvPr id="321" name="テキスト ボックス 320"/>
        <xdr:cNvSpPr txBox="1"/>
      </xdr:nvSpPr>
      <xdr:spPr>
        <a:xfrm>
          <a:off x="7594111" y="65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92055</xdr:rowOff>
    </xdr:from>
    <xdr:to>
      <xdr:col>36</xdr:col>
      <xdr:colOff>165100</xdr:colOff>
      <xdr:row>38</xdr:row>
      <xdr:rowOff>22205</xdr:rowOff>
    </xdr:to>
    <xdr:sp macro="" textlink="">
      <xdr:nvSpPr>
        <xdr:cNvPr id="322" name="楕円 321"/>
        <xdr:cNvSpPr/>
      </xdr:nvSpPr>
      <xdr:spPr>
        <a:xfrm>
          <a:off x="6921500" y="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13332</xdr:rowOff>
    </xdr:from>
    <xdr:ext cx="534377" cy="259045"/>
    <xdr:sp macro="" textlink="">
      <xdr:nvSpPr>
        <xdr:cNvPr id="323" name="テキスト ボックス 322"/>
        <xdr:cNvSpPr txBox="1"/>
      </xdr:nvSpPr>
      <xdr:spPr>
        <a:xfrm>
          <a:off x="6705111" y="65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162679</xdr:rowOff>
    </xdr:from>
    <xdr:to>
      <xdr:col>55</xdr:col>
      <xdr:colOff>0</xdr:colOff>
      <xdr:row>58</xdr:row>
      <xdr:rowOff>40405</xdr:rowOff>
    </xdr:to>
    <xdr:cxnSp macro="">
      <xdr:nvCxnSpPr>
        <xdr:cNvPr id="350" name="直線コネクタ 349"/>
        <xdr:cNvCxnSpPr/>
      </xdr:nvCxnSpPr>
      <xdr:spPr>
        <a:xfrm flipV="1">
          <a:off x="9639300" y="9935329"/>
          <a:ext cx="8382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12818</xdr:rowOff>
    </xdr:from>
    <xdr:to>
      <xdr:col>50</xdr:col>
      <xdr:colOff>114300</xdr:colOff>
      <xdr:row>58</xdr:row>
      <xdr:rowOff>40405</xdr:rowOff>
    </xdr:to>
    <xdr:cxnSp macro="">
      <xdr:nvCxnSpPr>
        <xdr:cNvPr id="353" name="直線コネクタ 352"/>
        <xdr:cNvCxnSpPr/>
      </xdr:nvCxnSpPr>
      <xdr:spPr>
        <a:xfrm>
          <a:off x="8750300" y="9956918"/>
          <a:ext cx="889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57678</xdr:rowOff>
    </xdr:from>
    <xdr:ext cx="534377" cy="259045"/>
    <xdr:sp macro="" textlink="">
      <xdr:nvSpPr>
        <xdr:cNvPr id="355" name="テキスト ボックス 354"/>
        <xdr:cNvSpPr txBox="1"/>
      </xdr:nvSpPr>
      <xdr:spPr>
        <a:xfrm>
          <a:off x="9372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150700</xdr:rowOff>
    </xdr:from>
    <xdr:to>
      <xdr:col>45</xdr:col>
      <xdr:colOff>177800</xdr:colOff>
      <xdr:row>58</xdr:row>
      <xdr:rowOff>12818</xdr:rowOff>
    </xdr:to>
    <xdr:cxnSp macro="">
      <xdr:nvCxnSpPr>
        <xdr:cNvPr id="356" name="直線コネクタ 355"/>
        <xdr:cNvCxnSpPr/>
      </xdr:nvCxnSpPr>
      <xdr:spPr>
        <a:xfrm>
          <a:off x="7861300" y="9923350"/>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62163</xdr:rowOff>
    </xdr:from>
    <xdr:ext cx="534377" cy="259045"/>
    <xdr:sp macro="" textlink="">
      <xdr:nvSpPr>
        <xdr:cNvPr id="358" name="テキスト ボックス 357"/>
        <xdr:cNvSpPr txBox="1"/>
      </xdr:nvSpPr>
      <xdr:spPr>
        <a:xfrm>
          <a:off x="8483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150700</xdr:rowOff>
    </xdr:from>
    <xdr:to>
      <xdr:col>41</xdr:col>
      <xdr:colOff>50800</xdr:colOff>
      <xdr:row>58</xdr:row>
      <xdr:rowOff>7811</xdr:rowOff>
    </xdr:to>
    <xdr:cxnSp macro="">
      <xdr:nvCxnSpPr>
        <xdr:cNvPr id="359" name="直線コネクタ 358"/>
        <xdr:cNvCxnSpPr/>
      </xdr:nvCxnSpPr>
      <xdr:spPr>
        <a:xfrm flipV="1">
          <a:off x="6972300" y="9923350"/>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111879</xdr:rowOff>
    </xdr:from>
    <xdr:to>
      <xdr:col>55</xdr:col>
      <xdr:colOff>50800</xdr:colOff>
      <xdr:row>58</xdr:row>
      <xdr:rowOff>42029</xdr:rowOff>
    </xdr:to>
    <xdr:sp macro="" textlink="">
      <xdr:nvSpPr>
        <xdr:cNvPr id="369" name="楕円 368"/>
        <xdr:cNvSpPr/>
      </xdr:nvSpPr>
      <xdr:spPr>
        <a:xfrm>
          <a:off x="10426700" y="98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26806</xdr:rowOff>
    </xdr:from>
    <xdr:ext cx="534377" cy="259045"/>
    <xdr:sp macro="" textlink="">
      <xdr:nvSpPr>
        <xdr:cNvPr id="370" name="普通建設事業費該当値テキスト"/>
        <xdr:cNvSpPr txBox="1"/>
      </xdr:nvSpPr>
      <xdr:spPr>
        <a:xfrm>
          <a:off x="10528300" y="97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161055</xdr:rowOff>
    </xdr:from>
    <xdr:to>
      <xdr:col>50</xdr:col>
      <xdr:colOff>165100</xdr:colOff>
      <xdr:row>58</xdr:row>
      <xdr:rowOff>91205</xdr:rowOff>
    </xdr:to>
    <xdr:sp macro="" textlink="">
      <xdr:nvSpPr>
        <xdr:cNvPr id="371" name="楕円 370"/>
        <xdr:cNvSpPr/>
      </xdr:nvSpPr>
      <xdr:spPr>
        <a:xfrm>
          <a:off x="9588500" y="99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82332</xdr:rowOff>
    </xdr:from>
    <xdr:ext cx="534377" cy="259045"/>
    <xdr:sp macro="" textlink="">
      <xdr:nvSpPr>
        <xdr:cNvPr id="372" name="テキスト ボックス 371"/>
        <xdr:cNvSpPr txBox="1"/>
      </xdr:nvSpPr>
      <xdr:spPr>
        <a:xfrm>
          <a:off x="9372111" y="100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133468</xdr:rowOff>
    </xdr:from>
    <xdr:to>
      <xdr:col>46</xdr:col>
      <xdr:colOff>38100</xdr:colOff>
      <xdr:row>58</xdr:row>
      <xdr:rowOff>63618</xdr:rowOff>
    </xdr:to>
    <xdr:sp macro="" textlink="">
      <xdr:nvSpPr>
        <xdr:cNvPr id="373" name="楕円 372"/>
        <xdr:cNvSpPr/>
      </xdr:nvSpPr>
      <xdr:spPr>
        <a:xfrm>
          <a:off x="8699500" y="99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54745</xdr:rowOff>
    </xdr:from>
    <xdr:ext cx="534377" cy="259045"/>
    <xdr:sp macro="" textlink="">
      <xdr:nvSpPr>
        <xdr:cNvPr id="374" name="テキスト ボックス 373"/>
        <xdr:cNvSpPr txBox="1"/>
      </xdr:nvSpPr>
      <xdr:spPr>
        <a:xfrm>
          <a:off x="8483111" y="99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99900</xdr:rowOff>
    </xdr:from>
    <xdr:to>
      <xdr:col>41</xdr:col>
      <xdr:colOff>101600</xdr:colOff>
      <xdr:row>58</xdr:row>
      <xdr:rowOff>30050</xdr:rowOff>
    </xdr:to>
    <xdr:sp macro="" textlink="">
      <xdr:nvSpPr>
        <xdr:cNvPr id="375" name="楕円 374"/>
        <xdr:cNvSpPr/>
      </xdr:nvSpPr>
      <xdr:spPr>
        <a:xfrm>
          <a:off x="7810500" y="98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21177</xdr:rowOff>
    </xdr:from>
    <xdr:ext cx="534377" cy="259045"/>
    <xdr:sp macro="" textlink="">
      <xdr:nvSpPr>
        <xdr:cNvPr id="376" name="テキスト ボックス 375"/>
        <xdr:cNvSpPr txBox="1"/>
      </xdr:nvSpPr>
      <xdr:spPr>
        <a:xfrm>
          <a:off x="7594111" y="99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128461</xdr:rowOff>
    </xdr:from>
    <xdr:to>
      <xdr:col>36</xdr:col>
      <xdr:colOff>165100</xdr:colOff>
      <xdr:row>58</xdr:row>
      <xdr:rowOff>58611</xdr:rowOff>
    </xdr:to>
    <xdr:sp macro="" textlink="">
      <xdr:nvSpPr>
        <xdr:cNvPr id="377" name="楕円 376"/>
        <xdr:cNvSpPr/>
      </xdr:nvSpPr>
      <xdr:spPr>
        <a:xfrm>
          <a:off x="6921500" y="9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49738</xdr:rowOff>
    </xdr:from>
    <xdr:ext cx="534377" cy="259045"/>
    <xdr:sp macro="" textlink="">
      <xdr:nvSpPr>
        <xdr:cNvPr id="378" name="テキスト ボックス 377"/>
        <xdr:cNvSpPr txBox="1"/>
      </xdr:nvSpPr>
      <xdr:spPr>
        <a:xfrm>
          <a:off x="6705111" y="99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154826</xdr:rowOff>
    </xdr:from>
    <xdr:to>
      <xdr:col>55</xdr:col>
      <xdr:colOff>0</xdr:colOff>
      <xdr:row>79</xdr:row>
      <xdr:rowOff>6578</xdr:rowOff>
    </xdr:to>
    <xdr:cxnSp macro="">
      <xdr:nvCxnSpPr>
        <xdr:cNvPr id="407" name="直線コネクタ 406"/>
        <xdr:cNvCxnSpPr/>
      </xdr:nvCxnSpPr>
      <xdr:spPr>
        <a:xfrm>
          <a:off x="9639300" y="13527926"/>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134618</xdr:rowOff>
    </xdr:from>
    <xdr:to>
      <xdr:col>50</xdr:col>
      <xdr:colOff>114300</xdr:colOff>
      <xdr:row>78</xdr:row>
      <xdr:rowOff>154826</xdr:rowOff>
    </xdr:to>
    <xdr:cxnSp macro="">
      <xdr:nvCxnSpPr>
        <xdr:cNvPr id="410" name="直線コネクタ 409"/>
        <xdr:cNvCxnSpPr/>
      </xdr:nvCxnSpPr>
      <xdr:spPr>
        <a:xfrm>
          <a:off x="8750300" y="13507718"/>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109632</xdr:rowOff>
    </xdr:from>
    <xdr:to>
      <xdr:col>45</xdr:col>
      <xdr:colOff>177800</xdr:colOff>
      <xdr:row>78</xdr:row>
      <xdr:rowOff>134618</xdr:rowOff>
    </xdr:to>
    <xdr:cxnSp macro="">
      <xdr:nvCxnSpPr>
        <xdr:cNvPr id="413" name="直線コネクタ 412"/>
        <xdr:cNvCxnSpPr/>
      </xdr:nvCxnSpPr>
      <xdr:spPr>
        <a:xfrm>
          <a:off x="7861300" y="13482732"/>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101448</xdr:rowOff>
    </xdr:from>
    <xdr:to>
      <xdr:col>41</xdr:col>
      <xdr:colOff>50800</xdr:colOff>
      <xdr:row>78</xdr:row>
      <xdr:rowOff>109632</xdr:rowOff>
    </xdr:to>
    <xdr:cxnSp macro="">
      <xdr:nvCxnSpPr>
        <xdr:cNvPr id="416" name="直線コネクタ 415"/>
        <xdr:cNvCxnSpPr/>
      </xdr:nvCxnSpPr>
      <xdr:spPr>
        <a:xfrm>
          <a:off x="6972300" y="13474548"/>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18" name="テキスト ボックス 417"/>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127228</xdr:rowOff>
    </xdr:from>
    <xdr:to>
      <xdr:col>55</xdr:col>
      <xdr:colOff>50800</xdr:colOff>
      <xdr:row>79</xdr:row>
      <xdr:rowOff>57378</xdr:rowOff>
    </xdr:to>
    <xdr:sp macro="" textlink="">
      <xdr:nvSpPr>
        <xdr:cNvPr id="426" name="楕円 425"/>
        <xdr:cNvSpPr/>
      </xdr:nvSpPr>
      <xdr:spPr>
        <a:xfrm>
          <a:off x="104267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42155</xdr:rowOff>
    </xdr:from>
    <xdr:ext cx="469744" cy="259045"/>
    <xdr:sp macro="" textlink="">
      <xdr:nvSpPr>
        <xdr:cNvPr id="427" name="普通建設事業費 （ うち新規整備　）該当値テキスト"/>
        <xdr:cNvSpPr txBox="1"/>
      </xdr:nvSpPr>
      <xdr:spPr>
        <a:xfrm>
          <a:off x="10528300" y="134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104026</xdr:rowOff>
    </xdr:from>
    <xdr:to>
      <xdr:col>50</xdr:col>
      <xdr:colOff>165100</xdr:colOff>
      <xdr:row>79</xdr:row>
      <xdr:rowOff>34176</xdr:rowOff>
    </xdr:to>
    <xdr:sp macro="" textlink="">
      <xdr:nvSpPr>
        <xdr:cNvPr id="428" name="楕円 427"/>
        <xdr:cNvSpPr/>
      </xdr:nvSpPr>
      <xdr:spPr>
        <a:xfrm>
          <a:off x="9588500" y="134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25303</xdr:rowOff>
    </xdr:from>
    <xdr:ext cx="469744" cy="259045"/>
    <xdr:sp macro="" textlink="">
      <xdr:nvSpPr>
        <xdr:cNvPr id="429" name="テキスト ボックス 428"/>
        <xdr:cNvSpPr txBox="1"/>
      </xdr:nvSpPr>
      <xdr:spPr>
        <a:xfrm>
          <a:off x="9404428" y="135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83818</xdr:rowOff>
    </xdr:from>
    <xdr:to>
      <xdr:col>46</xdr:col>
      <xdr:colOff>38100</xdr:colOff>
      <xdr:row>79</xdr:row>
      <xdr:rowOff>13968</xdr:rowOff>
    </xdr:to>
    <xdr:sp macro="" textlink="">
      <xdr:nvSpPr>
        <xdr:cNvPr id="430" name="楕円 429"/>
        <xdr:cNvSpPr/>
      </xdr:nvSpPr>
      <xdr:spPr>
        <a:xfrm>
          <a:off x="8699500" y="13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5095</xdr:rowOff>
    </xdr:from>
    <xdr:ext cx="534377" cy="259045"/>
    <xdr:sp macro="" textlink="">
      <xdr:nvSpPr>
        <xdr:cNvPr id="431" name="テキスト ボックス 430"/>
        <xdr:cNvSpPr txBox="1"/>
      </xdr:nvSpPr>
      <xdr:spPr>
        <a:xfrm>
          <a:off x="8483111" y="135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58832</xdr:rowOff>
    </xdr:from>
    <xdr:to>
      <xdr:col>41</xdr:col>
      <xdr:colOff>101600</xdr:colOff>
      <xdr:row>78</xdr:row>
      <xdr:rowOff>160432</xdr:rowOff>
    </xdr:to>
    <xdr:sp macro="" textlink="">
      <xdr:nvSpPr>
        <xdr:cNvPr id="432" name="楕円 431"/>
        <xdr:cNvSpPr/>
      </xdr:nvSpPr>
      <xdr:spPr>
        <a:xfrm>
          <a:off x="7810500" y="134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151559</xdr:rowOff>
    </xdr:from>
    <xdr:ext cx="534377" cy="259045"/>
    <xdr:sp macro="" textlink="">
      <xdr:nvSpPr>
        <xdr:cNvPr id="433" name="テキスト ボックス 432"/>
        <xdr:cNvSpPr txBox="1"/>
      </xdr:nvSpPr>
      <xdr:spPr>
        <a:xfrm>
          <a:off x="7594111" y="1352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50648</xdr:rowOff>
    </xdr:from>
    <xdr:to>
      <xdr:col>36</xdr:col>
      <xdr:colOff>165100</xdr:colOff>
      <xdr:row>78</xdr:row>
      <xdr:rowOff>152248</xdr:rowOff>
    </xdr:to>
    <xdr:sp macro="" textlink="">
      <xdr:nvSpPr>
        <xdr:cNvPr id="434" name="楕円 433"/>
        <xdr:cNvSpPr/>
      </xdr:nvSpPr>
      <xdr:spPr>
        <a:xfrm>
          <a:off x="6921500" y="134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143375</xdr:rowOff>
    </xdr:from>
    <xdr:ext cx="534377" cy="259045"/>
    <xdr:sp macro="" textlink="">
      <xdr:nvSpPr>
        <xdr:cNvPr id="435" name="テキスト ボックス 434"/>
        <xdr:cNvSpPr txBox="1"/>
      </xdr:nvSpPr>
      <xdr:spPr>
        <a:xfrm>
          <a:off x="6705111" y="135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78843</xdr:rowOff>
    </xdr:from>
    <xdr:to>
      <xdr:col>55</xdr:col>
      <xdr:colOff>0</xdr:colOff>
      <xdr:row>98</xdr:row>
      <xdr:rowOff>82093</xdr:rowOff>
    </xdr:to>
    <xdr:cxnSp macro="">
      <xdr:nvCxnSpPr>
        <xdr:cNvPr id="466" name="直線コネクタ 465"/>
        <xdr:cNvCxnSpPr/>
      </xdr:nvCxnSpPr>
      <xdr:spPr>
        <a:xfrm flipV="1">
          <a:off x="9639300" y="16709493"/>
          <a:ext cx="838200" cy="1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24812</xdr:rowOff>
    </xdr:from>
    <xdr:to>
      <xdr:col>50</xdr:col>
      <xdr:colOff>114300</xdr:colOff>
      <xdr:row>98</xdr:row>
      <xdr:rowOff>82093</xdr:rowOff>
    </xdr:to>
    <xdr:cxnSp macro="">
      <xdr:nvCxnSpPr>
        <xdr:cNvPr id="469" name="直線コネクタ 468"/>
        <xdr:cNvCxnSpPr/>
      </xdr:nvCxnSpPr>
      <xdr:spPr>
        <a:xfrm>
          <a:off x="8750300" y="16826912"/>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128809</xdr:rowOff>
    </xdr:from>
    <xdr:to>
      <xdr:col>45</xdr:col>
      <xdr:colOff>177800</xdr:colOff>
      <xdr:row>98</xdr:row>
      <xdr:rowOff>24812</xdr:rowOff>
    </xdr:to>
    <xdr:cxnSp macro="">
      <xdr:nvCxnSpPr>
        <xdr:cNvPr id="472" name="直線コネクタ 471"/>
        <xdr:cNvCxnSpPr/>
      </xdr:nvCxnSpPr>
      <xdr:spPr>
        <a:xfrm>
          <a:off x="7861300" y="16759459"/>
          <a:ext cx="889000" cy="6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128809</xdr:rowOff>
    </xdr:from>
    <xdr:to>
      <xdr:col>41</xdr:col>
      <xdr:colOff>50800</xdr:colOff>
      <xdr:row>98</xdr:row>
      <xdr:rowOff>79415</xdr:rowOff>
    </xdr:to>
    <xdr:cxnSp macro="">
      <xdr:nvCxnSpPr>
        <xdr:cNvPr id="475" name="直線コネクタ 474"/>
        <xdr:cNvCxnSpPr/>
      </xdr:nvCxnSpPr>
      <xdr:spPr>
        <a:xfrm flipV="1">
          <a:off x="6972300" y="16759459"/>
          <a:ext cx="889000" cy="1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28043</xdr:rowOff>
    </xdr:from>
    <xdr:to>
      <xdr:col>55</xdr:col>
      <xdr:colOff>50800</xdr:colOff>
      <xdr:row>97</xdr:row>
      <xdr:rowOff>129643</xdr:rowOff>
    </xdr:to>
    <xdr:sp macro="" textlink="">
      <xdr:nvSpPr>
        <xdr:cNvPr id="485" name="楕円 484"/>
        <xdr:cNvSpPr/>
      </xdr:nvSpPr>
      <xdr:spPr>
        <a:xfrm>
          <a:off x="10426700" y="166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6470</xdr:rowOff>
    </xdr:from>
    <xdr:ext cx="534377" cy="259045"/>
    <xdr:sp macro="" textlink="">
      <xdr:nvSpPr>
        <xdr:cNvPr id="486" name="普通建設事業費 （ うち更新整備　）該当値テキスト"/>
        <xdr:cNvSpPr txBox="1"/>
      </xdr:nvSpPr>
      <xdr:spPr>
        <a:xfrm>
          <a:off x="10528300" y="166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31293</xdr:rowOff>
    </xdr:from>
    <xdr:to>
      <xdr:col>50</xdr:col>
      <xdr:colOff>165100</xdr:colOff>
      <xdr:row>98</xdr:row>
      <xdr:rowOff>132893</xdr:rowOff>
    </xdr:to>
    <xdr:sp macro="" textlink="">
      <xdr:nvSpPr>
        <xdr:cNvPr id="487" name="楕円 486"/>
        <xdr:cNvSpPr/>
      </xdr:nvSpPr>
      <xdr:spPr>
        <a:xfrm>
          <a:off x="9588500" y="168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124020</xdr:rowOff>
    </xdr:from>
    <xdr:ext cx="534377" cy="259045"/>
    <xdr:sp macro="" textlink="">
      <xdr:nvSpPr>
        <xdr:cNvPr id="488" name="テキスト ボックス 487"/>
        <xdr:cNvSpPr txBox="1"/>
      </xdr:nvSpPr>
      <xdr:spPr>
        <a:xfrm>
          <a:off x="9372111" y="1692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145462</xdr:rowOff>
    </xdr:from>
    <xdr:to>
      <xdr:col>46</xdr:col>
      <xdr:colOff>38100</xdr:colOff>
      <xdr:row>98</xdr:row>
      <xdr:rowOff>75612</xdr:rowOff>
    </xdr:to>
    <xdr:sp macro="" textlink="">
      <xdr:nvSpPr>
        <xdr:cNvPr id="489" name="楕円 488"/>
        <xdr:cNvSpPr/>
      </xdr:nvSpPr>
      <xdr:spPr>
        <a:xfrm>
          <a:off x="8699500" y="167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66739</xdr:rowOff>
    </xdr:from>
    <xdr:ext cx="534377" cy="259045"/>
    <xdr:sp macro="" textlink="">
      <xdr:nvSpPr>
        <xdr:cNvPr id="490" name="テキスト ボックス 489"/>
        <xdr:cNvSpPr txBox="1"/>
      </xdr:nvSpPr>
      <xdr:spPr>
        <a:xfrm>
          <a:off x="8483111" y="168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78009</xdr:rowOff>
    </xdr:from>
    <xdr:to>
      <xdr:col>41</xdr:col>
      <xdr:colOff>101600</xdr:colOff>
      <xdr:row>98</xdr:row>
      <xdr:rowOff>8159</xdr:rowOff>
    </xdr:to>
    <xdr:sp macro="" textlink="">
      <xdr:nvSpPr>
        <xdr:cNvPr id="491" name="楕円 490"/>
        <xdr:cNvSpPr/>
      </xdr:nvSpPr>
      <xdr:spPr>
        <a:xfrm>
          <a:off x="78105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170736</xdr:rowOff>
    </xdr:from>
    <xdr:ext cx="534377" cy="259045"/>
    <xdr:sp macro="" textlink="">
      <xdr:nvSpPr>
        <xdr:cNvPr id="492" name="テキスト ボックス 491"/>
        <xdr:cNvSpPr txBox="1"/>
      </xdr:nvSpPr>
      <xdr:spPr>
        <a:xfrm>
          <a:off x="7594111" y="1680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28615</xdr:rowOff>
    </xdr:from>
    <xdr:to>
      <xdr:col>36</xdr:col>
      <xdr:colOff>165100</xdr:colOff>
      <xdr:row>98</xdr:row>
      <xdr:rowOff>130215</xdr:rowOff>
    </xdr:to>
    <xdr:sp macro="" textlink="">
      <xdr:nvSpPr>
        <xdr:cNvPr id="493" name="楕円 492"/>
        <xdr:cNvSpPr/>
      </xdr:nvSpPr>
      <xdr:spPr>
        <a:xfrm>
          <a:off x="6921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121342</xdr:rowOff>
    </xdr:from>
    <xdr:ext cx="534377" cy="259045"/>
    <xdr:sp macro="" textlink="">
      <xdr:nvSpPr>
        <xdr:cNvPr id="494" name="テキスト ボックス 493"/>
        <xdr:cNvSpPr txBox="1"/>
      </xdr:nvSpPr>
      <xdr:spPr>
        <a:xfrm>
          <a:off x="6705111" y="169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166700</xdr:rowOff>
    </xdr:from>
    <xdr:to>
      <xdr:col>85</xdr:col>
      <xdr:colOff>127000</xdr:colOff>
      <xdr:row>77</xdr:row>
      <xdr:rowOff>169063</xdr:rowOff>
    </xdr:to>
    <xdr:cxnSp macro="">
      <xdr:nvCxnSpPr>
        <xdr:cNvPr id="629" name="直線コネクタ 628"/>
        <xdr:cNvCxnSpPr/>
      </xdr:nvCxnSpPr>
      <xdr:spPr>
        <a:xfrm flipV="1">
          <a:off x="15481300" y="13368350"/>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5707</xdr:rowOff>
    </xdr:from>
    <xdr:ext cx="534377" cy="259045"/>
    <xdr:sp macro="" textlink="">
      <xdr:nvSpPr>
        <xdr:cNvPr id="630" name="公債費平均値テキスト"/>
        <xdr:cNvSpPr txBox="1"/>
      </xdr:nvSpPr>
      <xdr:spPr>
        <a:xfrm>
          <a:off x="16370300" y="1269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169063</xdr:rowOff>
    </xdr:from>
    <xdr:to>
      <xdr:col>81</xdr:col>
      <xdr:colOff>50800</xdr:colOff>
      <xdr:row>78</xdr:row>
      <xdr:rowOff>2515</xdr:rowOff>
    </xdr:to>
    <xdr:cxnSp macro="">
      <xdr:nvCxnSpPr>
        <xdr:cNvPr id="632" name="直線コネクタ 631"/>
        <xdr:cNvCxnSpPr/>
      </xdr:nvCxnSpPr>
      <xdr:spPr>
        <a:xfrm flipV="1">
          <a:off x="14592300" y="13370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104767</xdr:rowOff>
    </xdr:from>
    <xdr:ext cx="534377" cy="259045"/>
    <xdr:sp macro="" textlink="">
      <xdr:nvSpPr>
        <xdr:cNvPr id="634" name="テキスト ボックス 633"/>
        <xdr:cNvSpPr txBox="1"/>
      </xdr:nvSpPr>
      <xdr:spPr>
        <a:xfrm>
          <a:off x="15214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2515</xdr:rowOff>
    </xdr:from>
    <xdr:to>
      <xdr:col>76</xdr:col>
      <xdr:colOff>114300</xdr:colOff>
      <xdr:row>78</xdr:row>
      <xdr:rowOff>3111</xdr:rowOff>
    </xdr:to>
    <xdr:cxnSp macro="">
      <xdr:nvCxnSpPr>
        <xdr:cNvPr id="635" name="直線コネクタ 634"/>
        <xdr:cNvCxnSpPr/>
      </xdr:nvCxnSpPr>
      <xdr:spPr>
        <a:xfrm flipV="1">
          <a:off x="13703300" y="13375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170687</xdr:rowOff>
    </xdr:from>
    <xdr:to>
      <xdr:col>71</xdr:col>
      <xdr:colOff>177800</xdr:colOff>
      <xdr:row>78</xdr:row>
      <xdr:rowOff>3111</xdr:rowOff>
    </xdr:to>
    <xdr:cxnSp macro="">
      <xdr:nvCxnSpPr>
        <xdr:cNvPr id="638" name="直線コネクタ 637"/>
        <xdr:cNvCxnSpPr/>
      </xdr:nvCxnSpPr>
      <xdr:spPr>
        <a:xfrm>
          <a:off x="12814300" y="13372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115900</xdr:rowOff>
    </xdr:from>
    <xdr:to>
      <xdr:col>85</xdr:col>
      <xdr:colOff>177800</xdr:colOff>
      <xdr:row>78</xdr:row>
      <xdr:rowOff>46050</xdr:rowOff>
    </xdr:to>
    <xdr:sp macro="" textlink="">
      <xdr:nvSpPr>
        <xdr:cNvPr id="648" name="楕円 647"/>
        <xdr:cNvSpPr/>
      </xdr:nvSpPr>
      <xdr:spPr>
        <a:xfrm>
          <a:off x="16268700" y="133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30827</xdr:rowOff>
    </xdr:from>
    <xdr:ext cx="534377" cy="259045"/>
    <xdr:sp macro="" textlink="">
      <xdr:nvSpPr>
        <xdr:cNvPr id="649" name="公債費該当値テキスト"/>
        <xdr:cNvSpPr txBox="1"/>
      </xdr:nvSpPr>
      <xdr:spPr>
        <a:xfrm>
          <a:off x="16370300" y="1323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118263</xdr:rowOff>
    </xdr:from>
    <xdr:to>
      <xdr:col>81</xdr:col>
      <xdr:colOff>101600</xdr:colOff>
      <xdr:row>78</xdr:row>
      <xdr:rowOff>48413</xdr:rowOff>
    </xdr:to>
    <xdr:sp macro="" textlink="">
      <xdr:nvSpPr>
        <xdr:cNvPr id="650" name="楕円 649"/>
        <xdr:cNvSpPr/>
      </xdr:nvSpPr>
      <xdr:spPr>
        <a:xfrm>
          <a:off x="15430500" y="133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39540</xdr:rowOff>
    </xdr:from>
    <xdr:ext cx="534377" cy="259045"/>
    <xdr:sp macro="" textlink="">
      <xdr:nvSpPr>
        <xdr:cNvPr id="651" name="テキスト ボックス 650"/>
        <xdr:cNvSpPr txBox="1"/>
      </xdr:nvSpPr>
      <xdr:spPr>
        <a:xfrm>
          <a:off x="15214111" y="134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123165</xdr:rowOff>
    </xdr:from>
    <xdr:to>
      <xdr:col>76</xdr:col>
      <xdr:colOff>165100</xdr:colOff>
      <xdr:row>78</xdr:row>
      <xdr:rowOff>53315</xdr:rowOff>
    </xdr:to>
    <xdr:sp macro="" textlink="">
      <xdr:nvSpPr>
        <xdr:cNvPr id="652" name="楕円 651"/>
        <xdr:cNvSpPr/>
      </xdr:nvSpPr>
      <xdr:spPr>
        <a:xfrm>
          <a:off x="14541500" y="133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44442</xdr:rowOff>
    </xdr:from>
    <xdr:ext cx="534377" cy="259045"/>
    <xdr:sp macro="" textlink="">
      <xdr:nvSpPr>
        <xdr:cNvPr id="653" name="テキスト ボックス 652"/>
        <xdr:cNvSpPr txBox="1"/>
      </xdr:nvSpPr>
      <xdr:spPr>
        <a:xfrm>
          <a:off x="14325111" y="1341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123761</xdr:rowOff>
    </xdr:from>
    <xdr:to>
      <xdr:col>72</xdr:col>
      <xdr:colOff>38100</xdr:colOff>
      <xdr:row>78</xdr:row>
      <xdr:rowOff>53911</xdr:rowOff>
    </xdr:to>
    <xdr:sp macro="" textlink="">
      <xdr:nvSpPr>
        <xdr:cNvPr id="654" name="楕円 653"/>
        <xdr:cNvSpPr/>
      </xdr:nvSpPr>
      <xdr:spPr>
        <a:xfrm>
          <a:off x="13652500" y="133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45038</xdr:rowOff>
    </xdr:from>
    <xdr:ext cx="534377" cy="259045"/>
    <xdr:sp macro="" textlink="">
      <xdr:nvSpPr>
        <xdr:cNvPr id="655" name="テキスト ボックス 654"/>
        <xdr:cNvSpPr txBox="1"/>
      </xdr:nvSpPr>
      <xdr:spPr>
        <a:xfrm>
          <a:off x="13436111" y="134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119887</xdr:rowOff>
    </xdr:from>
    <xdr:to>
      <xdr:col>67</xdr:col>
      <xdr:colOff>101600</xdr:colOff>
      <xdr:row>78</xdr:row>
      <xdr:rowOff>50037</xdr:rowOff>
    </xdr:to>
    <xdr:sp macro="" textlink="">
      <xdr:nvSpPr>
        <xdr:cNvPr id="656" name="楕円 655"/>
        <xdr:cNvSpPr/>
      </xdr:nvSpPr>
      <xdr:spPr>
        <a:xfrm>
          <a:off x="12763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41164</xdr:rowOff>
    </xdr:from>
    <xdr:ext cx="534377" cy="259045"/>
    <xdr:sp macro="" textlink="">
      <xdr:nvSpPr>
        <xdr:cNvPr id="657" name="テキスト ボックス 656"/>
        <xdr:cNvSpPr txBox="1"/>
      </xdr:nvSpPr>
      <xdr:spPr>
        <a:xfrm>
          <a:off x="12547111" y="13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46499</xdr:rowOff>
    </xdr:from>
    <xdr:to>
      <xdr:col>85</xdr:col>
      <xdr:colOff>127000</xdr:colOff>
      <xdr:row>97</xdr:row>
      <xdr:rowOff>56215</xdr:rowOff>
    </xdr:to>
    <xdr:cxnSp macro="">
      <xdr:nvCxnSpPr>
        <xdr:cNvPr id="684" name="直線コネクタ 683"/>
        <xdr:cNvCxnSpPr/>
      </xdr:nvCxnSpPr>
      <xdr:spPr>
        <a:xfrm flipV="1">
          <a:off x="15481300" y="16677149"/>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52786</xdr:rowOff>
    </xdr:from>
    <xdr:to>
      <xdr:col>81</xdr:col>
      <xdr:colOff>50800</xdr:colOff>
      <xdr:row>97</xdr:row>
      <xdr:rowOff>56215</xdr:rowOff>
    </xdr:to>
    <xdr:cxnSp macro="">
      <xdr:nvCxnSpPr>
        <xdr:cNvPr id="687" name="直線コネクタ 686"/>
        <xdr:cNvCxnSpPr/>
      </xdr:nvCxnSpPr>
      <xdr:spPr>
        <a:xfrm>
          <a:off x="14592300" y="1668343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7021</xdr:rowOff>
    </xdr:from>
    <xdr:to>
      <xdr:col>76</xdr:col>
      <xdr:colOff>114300</xdr:colOff>
      <xdr:row>97</xdr:row>
      <xdr:rowOff>52786</xdr:rowOff>
    </xdr:to>
    <xdr:cxnSp macro="">
      <xdr:nvCxnSpPr>
        <xdr:cNvPr id="690" name="直線コネクタ 689"/>
        <xdr:cNvCxnSpPr/>
      </xdr:nvCxnSpPr>
      <xdr:spPr>
        <a:xfrm>
          <a:off x="13703300" y="16637671"/>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7021</xdr:rowOff>
    </xdr:from>
    <xdr:to>
      <xdr:col>71</xdr:col>
      <xdr:colOff>177800</xdr:colOff>
      <xdr:row>97</xdr:row>
      <xdr:rowOff>74275</xdr:rowOff>
    </xdr:to>
    <xdr:cxnSp macro="">
      <xdr:nvCxnSpPr>
        <xdr:cNvPr id="693" name="直線コネクタ 692"/>
        <xdr:cNvCxnSpPr/>
      </xdr:nvCxnSpPr>
      <xdr:spPr>
        <a:xfrm flipV="1">
          <a:off x="12814300" y="16637671"/>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167149</xdr:rowOff>
    </xdr:from>
    <xdr:to>
      <xdr:col>85</xdr:col>
      <xdr:colOff>177800</xdr:colOff>
      <xdr:row>97</xdr:row>
      <xdr:rowOff>97299</xdr:rowOff>
    </xdr:to>
    <xdr:sp macro="" textlink="">
      <xdr:nvSpPr>
        <xdr:cNvPr id="703" name="楕円 702"/>
        <xdr:cNvSpPr/>
      </xdr:nvSpPr>
      <xdr:spPr>
        <a:xfrm>
          <a:off x="162687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145576</xdr:rowOff>
    </xdr:from>
    <xdr:ext cx="534377" cy="259045"/>
    <xdr:sp macro="" textlink="">
      <xdr:nvSpPr>
        <xdr:cNvPr id="704" name="積立金該当値テキスト"/>
        <xdr:cNvSpPr txBox="1"/>
      </xdr:nvSpPr>
      <xdr:spPr>
        <a:xfrm>
          <a:off x="16370300" y="166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5415</xdr:rowOff>
    </xdr:from>
    <xdr:to>
      <xdr:col>81</xdr:col>
      <xdr:colOff>101600</xdr:colOff>
      <xdr:row>97</xdr:row>
      <xdr:rowOff>107015</xdr:rowOff>
    </xdr:to>
    <xdr:sp macro="" textlink="">
      <xdr:nvSpPr>
        <xdr:cNvPr id="705" name="楕円 704"/>
        <xdr:cNvSpPr/>
      </xdr:nvSpPr>
      <xdr:spPr>
        <a:xfrm>
          <a:off x="15430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98142</xdr:rowOff>
    </xdr:from>
    <xdr:ext cx="534377" cy="259045"/>
    <xdr:sp macro="" textlink="">
      <xdr:nvSpPr>
        <xdr:cNvPr id="706" name="テキスト ボックス 705"/>
        <xdr:cNvSpPr txBox="1"/>
      </xdr:nvSpPr>
      <xdr:spPr>
        <a:xfrm>
          <a:off x="15214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1986</xdr:rowOff>
    </xdr:from>
    <xdr:to>
      <xdr:col>76</xdr:col>
      <xdr:colOff>165100</xdr:colOff>
      <xdr:row>97</xdr:row>
      <xdr:rowOff>103586</xdr:rowOff>
    </xdr:to>
    <xdr:sp macro="" textlink="">
      <xdr:nvSpPr>
        <xdr:cNvPr id="707" name="楕円 706"/>
        <xdr:cNvSpPr/>
      </xdr:nvSpPr>
      <xdr:spPr>
        <a:xfrm>
          <a:off x="14541500" y="166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94713</xdr:rowOff>
    </xdr:from>
    <xdr:ext cx="534377" cy="259045"/>
    <xdr:sp macro="" textlink="">
      <xdr:nvSpPr>
        <xdr:cNvPr id="708" name="テキスト ボックス 707"/>
        <xdr:cNvSpPr txBox="1"/>
      </xdr:nvSpPr>
      <xdr:spPr>
        <a:xfrm>
          <a:off x="14325111" y="167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127671</xdr:rowOff>
    </xdr:from>
    <xdr:to>
      <xdr:col>72</xdr:col>
      <xdr:colOff>38100</xdr:colOff>
      <xdr:row>97</xdr:row>
      <xdr:rowOff>57821</xdr:rowOff>
    </xdr:to>
    <xdr:sp macro="" textlink="">
      <xdr:nvSpPr>
        <xdr:cNvPr id="709" name="楕円 708"/>
        <xdr:cNvSpPr/>
      </xdr:nvSpPr>
      <xdr:spPr>
        <a:xfrm>
          <a:off x="13652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48948</xdr:rowOff>
    </xdr:from>
    <xdr:ext cx="534377" cy="259045"/>
    <xdr:sp macro="" textlink="">
      <xdr:nvSpPr>
        <xdr:cNvPr id="710" name="テキスト ボックス 709"/>
        <xdr:cNvSpPr txBox="1"/>
      </xdr:nvSpPr>
      <xdr:spPr>
        <a:xfrm>
          <a:off x="13436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23475</xdr:rowOff>
    </xdr:from>
    <xdr:to>
      <xdr:col>67</xdr:col>
      <xdr:colOff>101600</xdr:colOff>
      <xdr:row>97</xdr:row>
      <xdr:rowOff>125075</xdr:rowOff>
    </xdr:to>
    <xdr:sp macro="" textlink="">
      <xdr:nvSpPr>
        <xdr:cNvPr id="711" name="楕円 710"/>
        <xdr:cNvSpPr/>
      </xdr:nvSpPr>
      <xdr:spPr>
        <a:xfrm>
          <a:off x="12763500" y="16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116202</xdr:rowOff>
    </xdr:from>
    <xdr:ext cx="534377" cy="259045"/>
    <xdr:sp macro="" textlink="">
      <xdr:nvSpPr>
        <xdr:cNvPr id="712" name="テキスト ボックス 711"/>
        <xdr:cNvSpPr txBox="1"/>
      </xdr:nvSpPr>
      <xdr:spPr>
        <a:xfrm>
          <a:off x="12547111" y="1674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41821</xdr:rowOff>
    </xdr:from>
    <xdr:to>
      <xdr:col>116</xdr:col>
      <xdr:colOff>63500</xdr:colOff>
      <xdr:row>59</xdr:row>
      <xdr:rowOff>41821</xdr:rowOff>
    </xdr:to>
    <xdr:cxnSp macro="">
      <xdr:nvCxnSpPr>
        <xdr:cNvPr id="796" name="直線コネクタ 795"/>
        <xdr:cNvCxnSpPr/>
      </xdr:nvCxnSpPr>
      <xdr:spPr>
        <a:xfrm>
          <a:off x="21323300" y="10157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41821</xdr:rowOff>
    </xdr:from>
    <xdr:to>
      <xdr:col>111</xdr:col>
      <xdr:colOff>177800</xdr:colOff>
      <xdr:row>59</xdr:row>
      <xdr:rowOff>41821</xdr:rowOff>
    </xdr:to>
    <xdr:cxnSp macro="">
      <xdr:nvCxnSpPr>
        <xdr:cNvPr id="799" name="直線コネクタ 798"/>
        <xdr:cNvCxnSpPr/>
      </xdr:nvCxnSpPr>
      <xdr:spPr>
        <a:xfrm>
          <a:off x="20434300" y="1015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40678</xdr:rowOff>
    </xdr:from>
    <xdr:to>
      <xdr:col>107</xdr:col>
      <xdr:colOff>50800</xdr:colOff>
      <xdr:row>59</xdr:row>
      <xdr:rowOff>41821</xdr:rowOff>
    </xdr:to>
    <xdr:cxnSp macro="">
      <xdr:nvCxnSpPr>
        <xdr:cNvPr id="802" name="直線コネクタ 801"/>
        <xdr:cNvCxnSpPr/>
      </xdr:nvCxnSpPr>
      <xdr:spPr>
        <a:xfrm>
          <a:off x="19545300" y="101562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40678</xdr:rowOff>
    </xdr:from>
    <xdr:to>
      <xdr:col>102</xdr:col>
      <xdr:colOff>114300</xdr:colOff>
      <xdr:row>59</xdr:row>
      <xdr:rowOff>40754</xdr:rowOff>
    </xdr:to>
    <xdr:cxnSp macro="">
      <xdr:nvCxnSpPr>
        <xdr:cNvPr id="805" name="直線コネクタ 804"/>
        <xdr:cNvCxnSpPr/>
      </xdr:nvCxnSpPr>
      <xdr:spPr>
        <a:xfrm flipV="1">
          <a:off x="18656300" y="101562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5" name="楕円 814"/>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16" name="貸付金該当値テキスト"/>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162471</xdr:rowOff>
    </xdr:from>
    <xdr:to>
      <xdr:col>112</xdr:col>
      <xdr:colOff>38100</xdr:colOff>
      <xdr:row>59</xdr:row>
      <xdr:rowOff>92621</xdr:rowOff>
    </xdr:to>
    <xdr:sp macro="" textlink="">
      <xdr:nvSpPr>
        <xdr:cNvPr id="817" name="楕円 816"/>
        <xdr:cNvSpPr/>
      </xdr:nvSpPr>
      <xdr:spPr>
        <a:xfrm>
          <a:off x="21272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83748</xdr:rowOff>
    </xdr:from>
    <xdr:ext cx="313932" cy="259045"/>
    <xdr:sp macro="" textlink="">
      <xdr:nvSpPr>
        <xdr:cNvPr id="818" name="テキスト ボックス 817"/>
        <xdr:cNvSpPr txBox="1"/>
      </xdr:nvSpPr>
      <xdr:spPr>
        <a:xfrm>
          <a:off x="21166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162471</xdr:rowOff>
    </xdr:from>
    <xdr:to>
      <xdr:col>107</xdr:col>
      <xdr:colOff>101600</xdr:colOff>
      <xdr:row>59</xdr:row>
      <xdr:rowOff>92621</xdr:rowOff>
    </xdr:to>
    <xdr:sp macro="" textlink="">
      <xdr:nvSpPr>
        <xdr:cNvPr id="819" name="楕円 818"/>
        <xdr:cNvSpPr/>
      </xdr:nvSpPr>
      <xdr:spPr>
        <a:xfrm>
          <a:off x="203835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83748</xdr:rowOff>
    </xdr:from>
    <xdr:ext cx="313932" cy="259045"/>
    <xdr:sp macro="" textlink="">
      <xdr:nvSpPr>
        <xdr:cNvPr id="820" name="テキスト ボックス 819"/>
        <xdr:cNvSpPr txBox="1"/>
      </xdr:nvSpPr>
      <xdr:spPr>
        <a:xfrm>
          <a:off x="20277333" y="10199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161328</xdr:rowOff>
    </xdr:from>
    <xdr:to>
      <xdr:col>102</xdr:col>
      <xdr:colOff>165100</xdr:colOff>
      <xdr:row>59</xdr:row>
      <xdr:rowOff>91478</xdr:rowOff>
    </xdr:to>
    <xdr:sp macro="" textlink="">
      <xdr:nvSpPr>
        <xdr:cNvPr id="821" name="楕円 820"/>
        <xdr:cNvSpPr/>
      </xdr:nvSpPr>
      <xdr:spPr>
        <a:xfrm>
          <a:off x="19494500" y="101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82605</xdr:rowOff>
    </xdr:from>
    <xdr:ext cx="313932" cy="259045"/>
    <xdr:sp macro="" textlink="">
      <xdr:nvSpPr>
        <xdr:cNvPr id="822" name="テキスト ボックス 821"/>
        <xdr:cNvSpPr txBox="1"/>
      </xdr:nvSpPr>
      <xdr:spPr>
        <a:xfrm>
          <a:off x="19388333" y="10198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3" name="楕円 822"/>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4" name="テキスト ボックス 823"/>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8103</xdr:rowOff>
    </xdr:from>
    <xdr:to>
      <xdr:col>116</xdr:col>
      <xdr:colOff>63500</xdr:colOff>
      <xdr:row>74</xdr:row>
      <xdr:rowOff>27343</xdr:rowOff>
    </xdr:to>
    <xdr:cxnSp macro="">
      <xdr:nvCxnSpPr>
        <xdr:cNvPr id="854" name="直線コネクタ 853"/>
        <xdr:cNvCxnSpPr/>
      </xdr:nvCxnSpPr>
      <xdr:spPr>
        <a:xfrm>
          <a:off x="21323300" y="12695403"/>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8103</xdr:rowOff>
    </xdr:from>
    <xdr:to>
      <xdr:col>111</xdr:col>
      <xdr:colOff>177800</xdr:colOff>
      <xdr:row>75</xdr:row>
      <xdr:rowOff>27267</xdr:rowOff>
    </xdr:to>
    <xdr:cxnSp macro="">
      <xdr:nvCxnSpPr>
        <xdr:cNvPr id="857" name="直線コネクタ 856"/>
        <xdr:cNvCxnSpPr/>
      </xdr:nvCxnSpPr>
      <xdr:spPr>
        <a:xfrm flipV="1">
          <a:off x="20434300" y="12695403"/>
          <a:ext cx="889000" cy="19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165836</xdr:rowOff>
    </xdr:from>
    <xdr:to>
      <xdr:col>107</xdr:col>
      <xdr:colOff>50800</xdr:colOff>
      <xdr:row>75</xdr:row>
      <xdr:rowOff>27267</xdr:rowOff>
    </xdr:to>
    <xdr:cxnSp macro="">
      <xdr:nvCxnSpPr>
        <xdr:cNvPr id="860" name="直線コネクタ 859"/>
        <xdr:cNvCxnSpPr/>
      </xdr:nvCxnSpPr>
      <xdr:spPr>
        <a:xfrm>
          <a:off x="19545300" y="12681686"/>
          <a:ext cx="8890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80569</xdr:rowOff>
    </xdr:from>
    <xdr:to>
      <xdr:col>102</xdr:col>
      <xdr:colOff>114300</xdr:colOff>
      <xdr:row>73</xdr:row>
      <xdr:rowOff>165836</xdr:rowOff>
    </xdr:to>
    <xdr:cxnSp macro="">
      <xdr:nvCxnSpPr>
        <xdr:cNvPr id="863" name="直線コネクタ 862"/>
        <xdr:cNvCxnSpPr/>
      </xdr:nvCxnSpPr>
      <xdr:spPr>
        <a:xfrm>
          <a:off x="18656300" y="12596419"/>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147993</xdr:rowOff>
    </xdr:from>
    <xdr:to>
      <xdr:col>116</xdr:col>
      <xdr:colOff>114300</xdr:colOff>
      <xdr:row>74</xdr:row>
      <xdr:rowOff>78143</xdr:rowOff>
    </xdr:to>
    <xdr:sp macro="" textlink="">
      <xdr:nvSpPr>
        <xdr:cNvPr id="873" name="楕円 872"/>
        <xdr:cNvSpPr/>
      </xdr:nvSpPr>
      <xdr:spPr>
        <a:xfrm>
          <a:off x="22110700" y="126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170870</xdr:rowOff>
    </xdr:from>
    <xdr:ext cx="534377" cy="259045"/>
    <xdr:sp macro="" textlink="">
      <xdr:nvSpPr>
        <xdr:cNvPr id="874" name="繰出金該当値テキスト"/>
        <xdr:cNvSpPr txBox="1"/>
      </xdr:nvSpPr>
      <xdr:spPr>
        <a:xfrm>
          <a:off x="22212300" y="12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128753</xdr:rowOff>
    </xdr:from>
    <xdr:to>
      <xdr:col>112</xdr:col>
      <xdr:colOff>38100</xdr:colOff>
      <xdr:row>74</xdr:row>
      <xdr:rowOff>58903</xdr:rowOff>
    </xdr:to>
    <xdr:sp macro="" textlink="">
      <xdr:nvSpPr>
        <xdr:cNvPr id="875" name="楕円 874"/>
        <xdr:cNvSpPr/>
      </xdr:nvSpPr>
      <xdr:spPr>
        <a:xfrm>
          <a:off x="21272500" y="126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50030</xdr:rowOff>
    </xdr:from>
    <xdr:ext cx="534377" cy="259045"/>
    <xdr:sp macro="" textlink="">
      <xdr:nvSpPr>
        <xdr:cNvPr id="876" name="テキスト ボックス 875"/>
        <xdr:cNvSpPr txBox="1"/>
      </xdr:nvSpPr>
      <xdr:spPr>
        <a:xfrm>
          <a:off x="21056111" y="1273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147917</xdr:rowOff>
    </xdr:from>
    <xdr:to>
      <xdr:col>107</xdr:col>
      <xdr:colOff>101600</xdr:colOff>
      <xdr:row>75</xdr:row>
      <xdr:rowOff>78067</xdr:rowOff>
    </xdr:to>
    <xdr:sp macro="" textlink="">
      <xdr:nvSpPr>
        <xdr:cNvPr id="877" name="楕円 876"/>
        <xdr:cNvSpPr/>
      </xdr:nvSpPr>
      <xdr:spPr>
        <a:xfrm>
          <a:off x="20383500" y="128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69194</xdr:rowOff>
    </xdr:from>
    <xdr:ext cx="534377" cy="259045"/>
    <xdr:sp macro="" textlink="">
      <xdr:nvSpPr>
        <xdr:cNvPr id="878" name="テキスト ボックス 877"/>
        <xdr:cNvSpPr txBox="1"/>
      </xdr:nvSpPr>
      <xdr:spPr>
        <a:xfrm>
          <a:off x="20167111" y="129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115036</xdr:rowOff>
    </xdr:from>
    <xdr:to>
      <xdr:col>102</xdr:col>
      <xdr:colOff>165100</xdr:colOff>
      <xdr:row>74</xdr:row>
      <xdr:rowOff>45186</xdr:rowOff>
    </xdr:to>
    <xdr:sp macro="" textlink="">
      <xdr:nvSpPr>
        <xdr:cNvPr id="879" name="楕円 878"/>
        <xdr:cNvSpPr/>
      </xdr:nvSpPr>
      <xdr:spPr>
        <a:xfrm>
          <a:off x="19494500" y="126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36313</xdr:rowOff>
    </xdr:from>
    <xdr:ext cx="534377" cy="259045"/>
    <xdr:sp macro="" textlink="">
      <xdr:nvSpPr>
        <xdr:cNvPr id="880" name="テキスト ボックス 879"/>
        <xdr:cNvSpPr txBox="1"/>
      </xdr:nvSpPr>
      <xdr:spPr>
        <a:xfrm>
          <a:off x="19278111" y="127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29769</xdr:rowOff>
    </xdr:from>
    <xdr:to>
      <xdr:col>98</xdr:col>
      <xdr:colOff>38100</xdr:colOff>
      <xdr:row>73</xdr:row>
      <xdr:rowOff>131369</xdr:rowOff>
    </xdr:to>
    <xdr:sp macro="" textlink="">
      <xdr:nvSpPr>
        <xdr:cNvPr id="881" name="楕円 880"/>
        <xdr:cNvSpPr/>
      </xdr:nvSpPr>
      <xdr:spPr>
        <a:xfrm>
          <a:off x="18605500" y="125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122496</xdr:rowOff>
    </xdr:from>
    <xdr:ext cx="534377" cy="259045"/>
    <xdr:sp macro="" textlink="">
      <xdr:nvSpPr>
        <xdr:cNvPr id="882" name="テキスト ボックス 881"/>
        <xdr:cNvSpPr txBox="1"/>
      </xdr:nvSpPr>
      <xdr:spPr>
        <a:xfrm>
          <a:off x="18389111" y="126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歳出決算総額は、住民一人当たり</a:t>
          </a:r>
          <a:r>
            <a:rPr kumimoji="1" lang="en-US" altLang="ja-JP" sz="1000" b="0" i="0" baseline="0">
              <a:solidFill>
                <a:schemeClr val="dk1"/>
              </a:solidFill>
              <a:effectLst/>
              <a:latin typeface="+mn-lt"/>
              <a:ea typeface="+mn-ea"/>
              <a:cs typeface="+mn-cs"/>
            </a:rPr>
            <a:t>519,288</a:t>
          </a:r>
          <a:r>
            <a:rPr kumimoji="1" lang="ja-JP" altLang="ja-JP" sz="1000" b="0" i="0" baseline="0">
              <a:solidFill>
                <a:schemeClr val="dk1"/>
              </a:solidFill>
              <a:effectLst/>
              <a:latin typeface="+mn-lt"/>
              <a:ea typeface="+mn-ea"/>
              <a:cs typeface="+mn-cs"/>
            </a:rPr>
            <a:t>円となっています。</a:t>
          </a:r>
          <a:r>
            <a:rPr kumimoji="1" lang="ja-JP" altLang="en-US" sz="1000" b="0" i="0" baseline="0">
              <a:solidFill>
                <a:schemeClr val="dk1"/>
              </a:solidFill>
              <a:effectLst/>
              <a:latin typeface="+mn-lt"/>
              <a:ea typeface="+mn-ea"/>
              <a:cs typeface="+mn-cs"/>
            </a:rPr>
            <a:t>前提事項として令和</a:t>
          </a:r>
          <a:r>
            <a:rPr kumimoji="1" lang="en-US" altLang="ja-JP" sz="1000" b="0" i="0" baseline="0">
              <a:solidFill>
                <a:schemeClr val="dk1"/>
              </a:solidFill>
              <a:effectLst/>
              <a:latin typeface="+mn-lt"/>
              <a:ea typeface="+mn-ea"/>
              <a:cs typeface="+mn-cs"/>
            </a:rPr>
            <a:t>2</a:t>
          </a:r>
          <a:r>
            <a:rPr kumimoji="1" lang="ja-JP" altLang="en-US" sz="1000" b="0" i="0" baseline="0">
              <a:solidFill>
                <a:schemeClr val="dk1"/>
              </a:solidFill>
              <a:effectLst/>
              <a:latin typeface="+mn-lt"/>
              <a:ea typeface="+mn-ea"/>
              <a:cs typeface="+mn-cs"/>
            </a:rPr>
            <a:t>年度は新型コロナウイルス感染症の影響により、国の緊急経済対策として実施した「特別定額給付金給付事業」について、国民一人に対し</a:t>
          </a:r>
          <a:r>
            <a:rPr kumimoji="1" lang="en-US" altLang="ja-JP" sz="1000" b="0" i="0" baseline="0">
              <a:solidFill>
                <a:schemeClr val="dk1"/>
              </a:solidFill>
              <a:effectLst/>
              <a:latin typeface="+mn-lt"/>
              <a:ea typeface="+mn-ea"/>
              <a:cs typeface="+mn-cs"/>
            </a:rPr>
            <a:t>10</a:t>
          </a:r>
          <a:r>
            <a:rPr kumimoji="1" lang="ja-JP" altLang="en-US" sz="1000" b="0" i="0" baseline="0">
              <a:solidFill>
                <a:schemeClr val="dk1"/>
              </a:solidFill>
              <a:effectLst/>
              <a:latin typeface="+mn-lt"/>
              <a:ea typeface="+mn-ea"/>
              <a:cs typeface="+mn-cs"/>
            </a:rPr>
            <a:t>万円を給付した「特別定額給付金」の性質区分が「補助費等」に位置づくことから、補助費等の全体的な平均値が底上げされています。また、すべての性質別経費についても全体的な平均値が底上げされている要因として、新型コロナウイルス感染症対策に係る各種事業の実施（感染症対策に係る公共施設の整備や経済対策事業の実施など）によることが要因であると考えられ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本市の住民一人当たりの金額が最も高い扶助費</a:t>
          </a:r>
          <a:r>
            <a:rPr kumimoji="1" lang="ja-JP" altLang="ja-JP" sz="1000" b="0" i="0" baseline="0">
              <a:solidFill>
                <a:schemeClr val="dk1"/>
              </a:solidFill>
              <a:effectLst/>
              <a:latin typeface="+mn-lt"/>
              <a:ea typeface="+mn-ea"/>
              <a:cs typeface="+mn-cs"/>
            </a:rPr>
            <a:t>は、住民一人当たり</a:t>
          </a:r>
          <a:r>
            <a:rPr kumimoji="1" lang="en-US" altLang="ja-JP" sz="1000" b="0" i="0" baseline="0">
              <a:solidFill>
                <a:schemeClr val="dk1"/>
              </a:solidFill>
              <a:effectLst/>
              <a:latin typeface="+mn-lt"/>
              <a:ea typeface="+mn-ea"/>
              <a:cs typeface="+mn-cs"/>
            </a:rPr>
            <a:t>152,728</a:t>
          </a:r>
          <a:r>
            <a:rPr kumimoji="1" lang="ja-JP" altLang="ja-JP" sz="1000" b="0" i="0" baseline="0">
              <a:solidFill>
                <a:schemeClr val="dk1"/>
              </a:solidFill>
              <a:effectLst/>
              <a:latin typeface="+mn-lt"/>
              <a:ea typeface="+mn-ea"/>
              <a:cs typeface="+mn-cs"/>
            </a:rPr>
            <a:t>円となっており、類似団体平均と比較しても約</a:t>
          </a:r>
          <a:r>
            <a:rPr kumimoji="1" lang="en-US" altLang="ja-JP" sz="1000" b="0" i="0" baseline="0">
              <a:solidFill>
                <a:schemeClr val="dk1"/>
              </a:solidFill>
              <a:effectLst/>
              <a:latin typeface="+mn-lt"/>
              <a:ea typeface="+mn-ea"/>
              <a:cs typeface="+mn-cs"/>
            </a:rPr>
            <a:t>1.5</a:t>
          </a:r>
          <a:r>
            <a:rPr kumimoji="1" lang="ja-JP" altLang="ja-JP" sz="1000" b="0" i="0" baseline="0">
              <a:solidFill>
                <a:schemeClr val="dk1"/>
              </a:solidFill>
              <a:effectLst/>
              <a:latin typeface="+mn-lt"/>
              <a:ea typeface="+mn-ea"/>
              <a:cs typeface="+mn-cs"/>
            </a:rPr>
            <a:t>倍程度で推移しており、介護給付費・訓練等給付費の増加</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が</a:t>
          </a:r>
          <a:r>
            <a:rPr lang="ja-JP" altLang="ja-JP" sz="1000" b="0" i="0" baseline="0">
              <a:solidFill>
                <a:schemeClr val="dk1"/>
              </a:solidFill>
              <a:effectLst/>
              <a:latin typeface="+mn-lt"/>
              <a:ea typeface="+mn-ea"/>
              <a:cs typeface="+mn-cs"/>
            </a:rPr>
            <a:t>主な要因です。</a:t>
          </a:r>
          <a:r>
            <a:rPr kumimoji="1" lang="ja-JP" altLang="ja-JP" sz="1000" b="0" i="0" baseline="0">
              <a:solidFill>
                <a:schemeClr val="dk1"/>
              </a:solidFill>
              <a:effectLst/>
              <a:latin typeface="+mn-lt"/>
              <a:ea typeface="+mn-ea"/>
              <a:cs typeface="+mn-cs"/>
            </a:rPr>
            <a:t>また</a:t>
          </a:r>
          <a:r>
            <a:rPr kumimoji="1" lang="ja-JP" altLang="en-US" sz="1000" b="0" i="0" baseline="0">
              <a:solidFill>
                <a:schemeClr val="dk1"/>
              </a:solidFill>
              <a:effectLst/>
              <a:latin typeface="+mn-lt"/>
              <a:ea typeface="+mn-ea"/>
              <a:cs typeface="+mn-cs"/>
            </a:rPr>
            <a:t>繰出</a:t>
          </a:r>
          <a:r>
            <a:rPr kumimoji="1" lang="ja-JP" altLang="ja-JP" sz="1000" b="0" i="0" baseline="0">
              <a:solidFill>
                <a:schemeClr val="dk1"/>
              </a:solidFill>
              <a:effectLst/>
              <a:latin typeface="+mn-lt"/>
              <a:ea typeface="+mn-ea"/>
              <a:cs typeface="+mn-cs"/>
            </a:rPr>
            <a:t>金については、住民一人当たり</a:t>
          </a:r>
          <a:r>
            <a:rPr kumimoji="1" lang="en-US" altLang="ja-JP" sz="1000" b="0" i="0" baseline="0">
              <a:solidFill>
                <a:schemeClr val="dk1"/>
              </a:solidFill>
              <a:effectLst/>
              <a:latin typeface="+mn-lt"/>
              <a:ea typeface="+mn-ea"/>
              <a:cs typeface="+mn-cs"/>
            </a:rPr>
            <a:t>42,949</a:t>
          </a:r>
          <a:r>
            <a:rPr kumimoji="1" lang="ja-JP" altLang="en-US" sz="1000" b="0" i="0" baseline="0">
              <a:solidFill>
                <a:schemeClr val="dk1"/>
              </a:solidFill>
              <a:effectLst/>
              <a:latin typeface="+mn-lt"/>
              <a:ea typeface="+mn-ea"/>
              <a:cs typeface="+mn-cs"/>
            </a:rPr>
            <a:t>円と</a:t>
          </a:r>
          <a:r>
            <a:rPr kumimoji="1" lang="ja-JP" altLang="ja-JP" sz="1000" b="0" i="0" baseline="0">
              <a:solidFill>
                <a:schemeClr val="dk1"/>
              </a:solidFill>
              <a:effectLst/>
              <a:latin typeface="+mn-lt"/>
              <a:ea typeface="+mn-ea"/>
              <a:cs typeface="+mn-cs"/>
            </a:rPr>
            <a:t>なっており類似団体平均と比較して</a:t>
          </a:r>
          <a:r>
            <a:rPr kumimoji="1" lang="ja-JP" altLang="en-US" sz="1000" b="0" i="0" baseline="0">
              <a:solidFill>
                <a:schemeClr val="dk1"/>
              </a:solidFill>
              <a:effectLst/>
              <a:latin typeface="+mn-lt"/>
              <a:ea typeface="+mn-ea"/>
              <a:cs typeface="+mn-cs"/>
            </a:rPr>
            <a:t>中位となった</a:t>
          </a:r>
          <a:r>
            <a:rPr kumimoji="1" lang="ja-JP" altLang="ja-JP" sz="1000" b="0" i="0" baseline="0">
              <a:solidFill>
                <a:schemeClr val="dk1"/>
              </a:solidFill>
              <a:effectLst/>
              <a:latin typeface="+mn-lt"/>
              <a:ea typeface="+mn-ea"/>
              <a:cs typeface="+mn-cs"/>
            </a:rPr>
            <a:t>ものの、</a:t>
          </a:r>
          <a:r>
            <a:rPr kumimoji="1" lang="ja-JP" altLang="en-US" sz="1000" b="0" i="0" baseline="0">
              <a:solidFill>
                <a:schemeClr val="dk1"/>
              </a:solidFill>
              <a:effectLst/>
              <a:latin typeface="+mn-lt"/>
              <a:ea typeface="+mn-ea"/>
              <a:cs typeface="+mn-cs"/>
            </a:rPr>
            <a:t>都市核地区土地区画整理事業が終盤を迎えていることから、当該事業への繰出金の支出の増加が見込まれます。その他の経費については平均値と比較して概ね低い水準で推移しています。</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今後も、平均値と比較して最も高い水準にある扶助費の抑制が課題であることから、被扶助者への自立支援に向けた取組みを図り抑制を図っていきます。また、比較的高い水準にある繰出金についても各特別会計の計画指針に基づき、法定外の操出しを圧縮するよう対応を図っていきます。その他の経費については、比較的低い水準を推移しているものの、経常的な費用については改善を図るべきものが多く存在するため、中長期的に事務事業の改善をするよう対応をしていき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72,023
70,240
15.32
38,481,362
37,400,732
1,073,374
14,273,046
14,777,296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64719</xdr:rowOff>
    </xdr:from>
    <xdr:to>
      <xdr:col>24</xdr:col>
      <xdr:colOff>63500</xdr:colOff>
      <xdr:row>34</xdr:row>
      <xdr:rowOff>73863</xdr:rowOff>
    </xdr:to>
    <xdr:cxnSp macro="">
      <xdr:nvCxnSpPr>
        <xdr:cNvPr id="59" name="直線コネクタ 58"/>
        <xdr:cNvCxnSpPr/>
      </xdr:nvCxnSpPr>
      <xdr:spPr>
        <a:xfrm>
          <a:off x="3797300" y="589401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41859</xdr:rowOff>
    </xdr:from>
    <xdr:to>
      <xdr:col>19</xdr:col>
      <xdr:colOff>177800</xdr:colOff>
      <xdr:row>34</xdr:row>
      <xdr:rowOff>64719</xdr:rowOff>
    </xdr:to>
    <xdr:cxnSp macro="">
      <xdr:nvCxnSpPr>
        <xdr:cNvPr id="62" name="直線コネクタ 61"/>
        <xdr:cNvCxnSpPr/>
      </xdr:nvCxnSpPr>
      <xdr:spPr>
        <a:xfrm>
          <a:off x="2908300" y="587115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34087</xdr:rowOff>
    </xdr:from>
    <xdr:to>
      <xdr:col>15</xdr:col>
      <xdr:colOff>50800</xdr:colOff>
      <xdr:row>34</xdr:row>
      <xdr:rowOff>41859</xdr:rowOff>
    </xdr:to>
    <xdr:cxnSp macro="">
      <xdr:nvCxnSpPr>
        <xdr:cNvPr id="65" name="直線コネクタ 64"/>
        <xdr:cNvCxnSpPr/>
      </xdr:nvCxnSpPr>
      <xdr:spPr>
        <a:xfrm>
          <a:off x="2019300" y="586338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xdr:rowOff>
    </xdr:from>
    <xdr:to>
      <xdr:col>10</xdr:col>
      <xdr:colOff>114300</xdr:colOff>
      <xdr:row>34</xdr:row>
      <xdr:rowOff>34087</xdr:rowOff>
    </xdr:to>
    <xdr:cxnSp macro="">
      <xdr:nvCxnSpPr>
        <xdr:cNvPr id="68" name="直線コネクタ 67"/>
        <xdr:cNvCxnSpPr/>
      </xdr:nvCxnSpPr>
      <xdr:spPr>
        <a:xfrm>
          <a:off x="1130300" y="583732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23063</xdr:rowOff>
    </xdr:from>
    <xdr:to>
      <xdr:col>24</xdr:col>
      <xdr:colOff>114300</xdr:colOff>
      <xdr:row>34</xdr:row>
      <xdr:rowOff>124663</xdr:rowOff>
    </xdr:to>
    <xdr:sp macro="" textlink="">
      <xdr:nvSpPr>
        <xdr:cNvPr id="78" name="楕円 77"/>
        <xdr:cNvSpPr/>
      </xdr:nvSpPr>
      <xdr:spPr>
        <a:xfrm>
          <a:off x="45847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45940</xdr:rowOff>
    </xdr:from>
    <xdr:ext cx="469744" cy="259045"/>
    <xdr:sp macro="" textlink="">
      <xdr:nvSpPr>
        <xdr:cNvPr id="79" name="議会費該当値テキスト"/>
        <xdr:cNvSpPr txBox="1"/>
      </xdr:nvSpPr>
      <xdr:spPr>
        <a:xfrm>
          <a:off x="4686300" y="57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13919</xdr:rowOff>
    </xdr:from>
    <xdr:to>
      <xdr:col>20</xdr:col>
      <xdr:colOff>38100</xdr:colOff>
      <xdr:row>34</xdr:row>
      <xdr:rowOff>115519</xdr:rowOff>
    </xdr:to>
    <xdr:sp macro="" textlink="">
      <xdr:nvSpPr>
        <xdr:cNvPr id="80" name="楕円 79"/>
        <xdr:cNvSpPr/>
      </xdr:nvSpPr>
      <xdr:spPr>
        <a:xfrm>
          <a:off x="3746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132046</xdr:rowOff>
    </xdr:from>
    <xdr:ext cx="469744" cy="259045"/>
    <xdr:sp macro="" textlink="">
      <xdr:nvSpPr>
        <xdr:cNvPr id="81" name="テキスト ボックス 80"/>
        <xdr:cNvSpPr txBox="1"/>
      </xdr:nvSpPr>
      <xdr:spPr>
        <a:xfrm>
          <a:off x="3562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162509</xdr:rowOff>
    </xdr:from>
    <xdr:to>
      <xdr:col>15</xdr:col>
      <xdr:colOff>101600</xdr:colOff>
      <xdr:row>34</xdr:row>
      <xdr:rowOff>92659</xdr:rowOff>
    </xdr:to>
    <xdr:sp macro="" textlink="">
      <xdr:nvSpPr>
        <xdr:cNvPr id="82" name="楕円 81"/>
        <xdr:cNvSpPr/>
      </xdr:nvSpPr>
      <xdr:spPr>
        <a:xfrm>
          <a:off x="2857500" y="58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109186</xdr:rowOff>
    </xdr:from>
    <xdr:ext cx="469744" cy="259045"/>
    <xdr:sp macro="" textlink="">
      <xdr:nvSpPr>
        <xdr:cNvPr id="83" name="テキスト ボックス 82"/>
        <xdr:cNvSpPr txBox="1"/>
      </xdr:nvSpPr>
      <xdr:spPr>
        <a:xfrm>
          <a:off x="2673428" y="559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154737</xdr:rowOff>
    </xdr:from>
    <xdr:to>
      <xdr:col>10</xdr:col>
      <xdr:colOff>165100</xdr:colOff>
      <xdr:row>34</xdr:row>
      <xdr:rowOff>84887</xdr:rowOff>
    </xdr:to>
    <xdr:sp macro="" textlink="">
      <xdr:nvSpPr>
        <xdr:cNvPr id="84" name="楕円 83"/>
        <xdr:cNvSpPr/>
      </xdr:nvSpPr>
      <xdr:spPr>
        <a:xfrm>
          <a:off x="1968500" y="58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101414</xdr:rowOff>
    </xdr:from>
    <xdr:ext cx="469744" cy="259045"/>
    <xdr:sp macro="" textlink="">
      <xdr:nvSpPr>
        <xdr:cNvPr id="85" name="テキスト ボックス 84"/>
        <xdr:cNvSpPr txBox="1"/>
      </xdr:nvSpPr>
      <xdr:spPr>
        <a:xfrm>
          <a:off x="1784428" y="55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128676</xdr:rowOff>
    </xdr:from>
    <xdr:to>
      <xdr:col>6</xdr:col>
      <xdr:colOff>38100</xdr:colOff>
      <xdr:row>34</xdr:row>
      <xdr:rowOff>58826</xdr:rowOff>
    </xdr:to>
    <xdr:sp macro="" textlink="">
      <xdr:nvSpPr>
        <xdr:cNvPr id="86" name="楕円 85"/>
        <xdr:cNvSpPr/>
      </xdr:nvSpPr>
      <xdr:spPr>
        <a:xfrm>
          <a:off x="1079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75353</xdr:rowOff>
    </xdr:from>
    <xdr:ext cx="469744" cy="259045"/>
    <xdr:sp macro="" textlink="">
      <xdr:nvSpPr>
        <xdr:cNvPr id="87" name="テキスト ボックス 86"/>
        <xdr:cNvSpPr txBox="1"/>
      </xdr:nvSpPr>
      <xdr:spPr>
        <a:xfrm>
          <a:off x="895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20222</xdr:rowOff>
    </xdr:from>
    <xdr:to>
      <xdr:col>24</xdr:col>
      <xdr:colOff>63500</xdr:colOff>
      <xdr:row>58</xdr:row>
      <xdr:rowOff>56551</xdr:rowOff>
    </xdr:to>
    <xdr:cxnSp macro="">
      <xdr:nvCxnSpPr>
        <xdr:cNvPr id="116" name="直線コネクタ 115"/>
        <xdr:cNvCxnSpPr/>
      </xdr:nvCxnSpPr>
      <xdr:spPr>
        <a:xfrm flipV="1">
          <a:off x="3797300" y="9621422"/>
          <a:ext cx="838200" cy="37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56551</xdr:rowOff>
    </xdr:from>
    <xdr:to>
      <xdr:col>19</xdr:col>
      <xdr:colOff>177800</xdr:colOff>
      <xdr:row>58</xdr:row>
      <xdr:rowOff>72880</xdr:rowOff>
    </xdr:to>
    <xdr:cxnSp macro="">
      <xdr:nvCxnSpPr>
        <xdr:cNvPr id="119" name="直線コネクタ 118"/>
        <xdr:cNvCxnSpPr/>
      </xdr:nvCxnSpPr>
      <xdr:spPr>
        <a:xfrm flipV="1">
          <a:off x="2908300" y="100006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58962</xdr:rowOff>
    </xdr:from>
    <xdr:to>
      <xdr:col>15</xdr:col>
      <xdr:colOff>50800</xdr:colOff>
      <xdr:row>58</xdr:row>
      <xdr:rowOff>72880</xdr:rowOff>
    </xdr:to>
    <xdr:cxnSp macro="">
      <xdr:nvCxnSpPr>
        <xdr:cNvPr id="122" name="直線コネクタ 121"/>
        <xdr:cNvCxnSpPr/>
      </xdr:nvCxnSpPr>
      <xdr:spPr>
        <a:xfrm>
          <a:off x="2019300" y="10003062"/>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58962</xdr:rowOff>
    </xdr:from>
    <xdr:to>
      <xdr:col>10</xdr:col>
      <xdr:colOff>114300</xdr:colOff>
      <xdr:row>58</xdr:row>
      <xdr:rowOff>65283</xdr:rowOff>
    </xdr:to>
    <xdr:cxnSp macro="">
      <xdr:nvCxnSpPr>
        <xdr:cNvPr id="125" name="直線コネクタ 124"/>
        <xdr:cNvCxnSpPr/>
      </xdr:nvCxnSpPr>
      <xdr:spPr>
        <a:xfrm flipV="1">
          <a:off x="1130300" y="10003062"/>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140872</xdr:rowOff>
    </xdr:from>
    <xdr:to>
      <xdr:col>24</xdr:col>
      <xdr:colOff>114300</xdr:colOff>
      <xdr:row>56</xdr:row>
      <xdr:rowOff>71022</xdr:rowOff>
    </xdr:to>
    <xdr:sp macro="" textlink="">
      <xdr:nvSpPr>
        <xdr:cNvPr id="135" name="楕円 134"/>
        <xdr:cNvSpPr/>
      </xdr:nvSpPr>
      <xdr:spPr>
        <a:xfrm>
          <a:off x="4584700" y="957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55799</xdr:rowOff>
    </xdr:from>
    <xdr:ext cx="599010" cy="259045"/>
    <xdr:sp macro="" textlink="">
      <xdr:nvSpPr>
        <xdr:cNvPr id="136" name="総務費該当値テキスト"/>
        <xdr:cNvSpPr txBox="1"/>
      </xdr:nvSpPr>
      <xdr:spPr>
        <a:xfrm>
          <a:off x="4686300" y="948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5751</xdr:rowOff>
    </xdr:from>
    <xdr:to>
      <xdr:col>20</xdr:col>
      <xdr:colOff>38100</xdr:colOff>
      <xdr:row>58</xdr:row>
      <xdr:rowOff>107351</xdr:rowOff>
    </xdr:to>
    <xdr:sp macro="" textlink="">
      <xdr:nvSpPr>
        <xdr:cNvPr id="137" name="楕円 136"/>
        <xdr:cNvSpPr/>
      </xdr:nvSpPr>
      <xdr:spPr>
        <a:xfrm>
          <a:off x="3746500" y="99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98478</xdr:rowOff>
    </xdr:from>
    <xdr:ext cx="534377" cy="259045"/>
    <xdr:sp macro="" textlink="">
      <xdr:nvSpPr>
        <xdr:cNvPr id="138" name="テキスト ボックス 137"/>
        <xdr:cNvSpPr txBox="1"/>
      </xdr:nvSpPr>
      <xdr:spPr>
        <a:xfrm>
          <a:off x="3530111" y="100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22080</xdr:rowOff>
    </xdr:from>
    <xdr:to>
      <xdr:col>15</xdr:col>
      <xdr:colOff>101600</xdr:colOff>
      <xdr:row>58</xdr:row>
      <xdr:rowOff>123680</xdr:rowOff>
    </xdr:to>
    <xdr:sp macro="" textlink="">
      <xdr:nvSpPr>
        <xdr:cNvPr id="139" name="楕円 138"/>
        <xdr:cNvSpPr/>
      </xdr:nvSpPr>
      <xdr:spPr>
        <a:xfrm>
          <a:off x="2857500" y="99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114807</xdr:rowOff>
    </xdr:from>
    <xdr:ext cx="534377" cy="259045"/>
    <xdr:sp macro="" textlink="">
      <xdr:nvSpPr>
        <xdr:cNvPr id="140" name="テキスト ボックス 139"/>
        <xdr:cNvSpPr txBox="1"/>
      </xdr:nvSpPr>
      <xdr:spPr>
        <a:xfrm>
          <a:off x="2641111" y="100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8162</xdr:rowOff>
    </xdr:from>
    <xdr:to>
      <xdr:col>10</xdr:col>
      <xdr:colOff>165100</xdr:colOff>
      <xdr:row>58</xdr:row>
      <xdr:rowOff>109762</xdr:rowOff>
    </xdr:to>
    <xdr:sp macro="" textlink="">
      <xdr:nvSpPr>
        <xdr:cNvPr id="141" name="楕円 140"/>
        <xdr:cNvSpPr/>
      </xdr:nvSpPr>
      <xdr:spPr>
        <a:xfrm>
          <a:off x="1968500" y="99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100889</xdr:rowOff>
    </xdr:from>
    <xdr:ext cx="534377" cy="259045"/>
    <xdr:sp macro="" textlink="">
      <xdr:nvSpPr>
        <xdr:cNvPr id="142" name="テキスト ボックス 141"/>
        <xdr:cNvSpPr txBox="1"/>
      </xdr:nvSpPr>
      <xdr:spPr>
        <a:xfrm>
          <a:off x="1752111" y="100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14483</xdr:rowOff>
    </xdr:from>
    <xdr:to>
      <xdr:col>6</xdr:col>
      <xdr:colOff>38100</xdr:colOff>
      <xdr:row>58</xdr:row>
      <xdr:rowOff>116083</xdr:rowOff>
    </xdr:to>
    <xdr:sp macro="" textlink="">
      <xdr:nvSpPr>
        <xdr:cNvPr id="143" name="楕円 142"/>
        <xdr:cNvSpPr/>
      </xdr:nvSpPr>
      <xdr:spPr>
        <a:xfrm>
          <a:off x="1079500" y="99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107210</xdr:rowOff>
    </xdr:from>
    <xdr:ext cx="534377" cy="259045"/>
    <xdr:sp macro="" textlink="">
      <xdr:nvSpPr>
        <xdr:cNvPr id="144" name="テキスト ボックス 143"/>
        <xdr:cNvSpPr txBox="1"/>
      </xdr:nvSpPr>
      <xdr:spPr>
        <a:xfrm>
          <a:off x="863111" y="1005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2502</xdr:rowOff>
    </xdr:from>
    <xdr:to>
      <xdr:col>24</xdr:col>
      <xdr:colOff>63500</xdr:colOff>
      <xdr:row>72</xdr:row>
      <xdr:rowOff>140208</xdr:rowOff>
    </xdr:to>
    <xdr:cxnSp macro="">
      <xdr:nvCxnSpPr>
        <xdr:cNvPr id="174" name="直線コネクタ 173"/>
        <xdr:cNvCxnSpPr/>
      </xdr:nvCxnSpPr>
      <xdr:spPr>
        <a:xfrm flipV="1">
          <a:off x="3797300" y="12346902"/>
          <a:ext cx="838200" cy="1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140208</xdr:rowOff>
    </xdr:from>
    <xdr:to>
      <xdr:col>19</xdr:col>
      <xdr:colOff>177800</xdr:colOff>
      <xdr:row>73</xdr:row>
      <xdr:rowOff>72225</xdr:rowOff>
    </xdr:to>
    <xdr:cxnSp macro="">
      <xdr:nvCxnSpPr>
        <xdr:cNvPr id="177" name="直線コネクタ 176"/>
        <xdr:cNvCxnSpPr/>
      </xdr:nvCxnSpPr>
      <xdr:spPr>
        <a:xfrm flipV="1">
          <a:off x="2908300" y="12484608"/>
          <a:ext cx="889000" cy="10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162903</xdr:rowOff>
    </xdr:from>
    <xdr:to>
      <xdr:col>15</xdr:col>
      <xdr:colOff>50800</xdr:colOff>
      <xdr:row>73</xdr:row>
      <xdr:rowOff>72225</xdr:rowOff>
    </xdr:to>
    <xdr:cxnSp macro="">
      <xdr:nvCxnSpPr>
        <xdr:cNvPr id="180" name="直線コネクタ 179"/>
        <xdr:cNvCxnSpPr/>
      </xdr:nvCxnSpPr>
      <xdr:spPr>
        <a:xfrm>
          <a:off x="2019300" y="12507303"/>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162903</xdr:rowOff>
    </xdr:from>
    <xdr:to>
      <xdr:col>10</xdr:col>
      <xdr:colOff>114300</xdr:colOff>
      <xdr:row>73</xdr:row>
      <xdr:rowOff>2540</xdr:rowOff>
    </xdr:to>
    <xdr:cxnSp macro="">
      <xdr:nvCxnSpPr>
        <xdr:cNvPr id="183" name="直線コネクタ 182"/>
        <xdr:cNvCxnSpPr/>
      </xdr:nvCxnSpPr>
      <xdr:spPr>
        <a:xfrm flipV="1">
          <a:off x="1130300" y="12507303"/>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123152</xdr:rowOff>
    </xdr:from>
    <xdr:to>
      <xdr:col>24</xdr:col>
      <xdr:colOff>114300</xdr:colOff>
      <xdr:row>72</xdr:row>
      <xdr:rowOff>53302</xdr:rowOff>
    </xdr:to>
    <xdr:sp macro="" textlink="">
      <xdr:nvSpPr>
        <xdr:cNvPr id="193" name="楕円 192"/>
        <xdr:cNvSpPr/>
      </xdr:nvSpPr>
      <xdr:spPr>
        <a:xfrm>
          <a:off x="4584700" y="122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146029</xdr:rowOff>
    </xdr:from>
    <xdr:ext cx="599010" cy="259045"/>
    <xdr:sp macro="" textlink="">
      <xdr:nvSpPr>
        <xdr:cNvPr id="194" name="民生費該当値テキスト"/>
        <xdr:cNvSpPr txBox="1"/>
      </xdr:nvSpPr>
      <xdr:spPr>
        <a:xfrm>
          <a:off x="4686300" y="121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89408</xdr:rowOff>
    </xdr:from>
    <xdr:to>
      <xdr:col>20</xdr:col>
      <xdr:colOff>38100</xdr:colOff>
      <xdr:row>73</xdr:row>
      <xdr:rowOff>19558</xdr:rowOff>
    </xdr:to>
    <xdr:sp macro="" textlink="">
      <xdr:nvSpPr>
        <xdr:cNvPr id="195" name="楕円 194"/>
        <xdr:cNvSpPr/>
      </xdr:nvSpPr>
      <xdr:spPr>
        <a:xfrm>
          <a:off x="3746500" y="124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36085</xdr:rowOff>
    </xdr:from>
    <xdr:ext cx="599010" cy="259045"/>
    <xdr:sp macro="" textlink="">
      <xdr:nvSpPr>
        <xdr:cNvPr id="196" name="テキスト ボックス 195"/>
        <xdr:cNvSpPr txBox="1"/>
      </xdr:nvSpPr>
      <xdr:spPr>
        <a:xfrm>
          <a:off x="3497795" y="122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21425</xdr:rowOff>
    </xdr:from>
    <xdr:to>
      <xdr:col>15</xdr:col>
      <xdr:colOff>101600</xdr:colOff>
      <xdr:row>73</xdr:row>
      <xdr:rowOff>123025</xdr:rowOff>
    </xdr:to>
    <xdr:sp macro="" textlink="">
      <xdr:nvSpPr>
        <xdr:cNvPr id="197" name="楕円 196"/>
        <xdr:cNvSpPr/>
      </xdr:nvSpPr>
      <xdr:spPr>
        <a:xfrm>
          <a:off x="2857500" y="125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139552</xdr:rowOff>
    </xdr:from>
    <xdr:ext cx="599010" cy="259045"/>
    <xdr:sp macro="" textlink="">
      <xdr:nvSpPr>
        <xdr:cNvPr id="198" name="テキスト ボックス 197"/>
        <xdr:cNvSpPr txBox="1"/>
      </xdr:nvSpPr>
      <xdr:spPr>
        <a:xfrm>
          <a:off x="2608795" y="123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112103</xdr:rowOff>
    </xdr:from>
    <xdr:to>
      <xdr:col>10</xdr:col>
      <xdr:colOff>165100</xdr:colOff>
      <xdr:row>73</xdr:row>
      <xdr:rowOff>42253</xdr:rowOff>
    </xdr:to>
    <xdr:sp macro="" textlink="">
      <xdr:nvSpPr>
        <xdr:cNvPr id="199" name="楕円 198"/>
        <xdr:cNvSpPr/>
      </xdr:nvSpPr>
      <xdr:spPr>
        <a:xfrm>
          <a:off x="1968500" y="12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58780</xdr:rowOff>
    </xdr:from>
    <xdr:ext cx="599010" cy="259045"/>
    <xdr:sp macro="" textlink="">
      <xdr:nvSpPr>
        <xdr:cNvPr id="200" name="テキスト ボックス 199"/>
        <xdr:cNvSpPr txBox="1"/>
      </xdr:nvSpPr>
      <xdr:spPr>
        <a:xfrm>
          <a:off x="1719795" y="1223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123190</xdr:rowOff>
    </xdr:from>
    <xdr:to>
      <xdr:col>6</xdr:col>
      <xdr:colOff>38100</xdr:colOff>
      <xdr:row>73</xdr:row>
      <xdr:rowOff>53340</xdr:rowOff>
    </xdr:to>
    <xdr:sp macro="" textlink="">
      <xdr:nvSpPr>
        <xdr:cNvPr id="201" name="楕円 200"/>
        <xdr:cNvSpPr/>
      </xdr:nvSpPr>
      <xdr:spPr>
        <a:xfrm>
          <a:off x="1079500" y="124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69867</xdr:rowOff>
    </xdr:from>
    <xdr:ext cx="599010" cy="259045"/>
    <xdr:sp macro="" textlink="">
      <xdr:nvSpPr>
        <xdr:cNvPr id="202" name="テキスト ボックス 201"/>
        <xdr:cNvSpPr txBox="1"/>
      </xdr:nvSpPr>
      <xdr:spPr>
        <a:xfrm>
          <a:off x="830795" y="122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125211</xdr:rowOff>
    </xdr:from>
    <xdr:to>
      <xdr:col>24</xdr:col>
      <xdr:colOff>63500</xdr:colOff>
      <xdr:row>97</xdr:row>
      <xdr:rowOff>136054</xdr:rowOff>
    </xdr:to>
    <xdr:cxnSp macro="">
      <xdr:nvCxnSpPr>
        <xdr:cNvPr id="233" name="直線コネクタ 232"/>
        <xdr:cNvCxnSpPr/>
      </xdr:nvCxnSpPr>
      <xdr:spPr>
        <a:xfrm flipV="1">
          <a:off x="3797300" y="16755861"/>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133854</xdr:rowOff>
    </xdr:from>
    <xdr:to>
      <xdr:col>19</xdr:col>
      <xdr:colOff>177800</xdr:colOff>
      <xdr:row>97</xdr:row>
      <xdr:rowOff>136054</xdr:rowOff>
    </xdr:to>
    <xdr:cxnSp macro="">
      <xdr:nvCxnSpPr>
        <xdr:cNvPr id="236" name="直線コネクタ 235"/>
        <xdr:cNvCxnSpPr/>
      </xdr:nvCxnSpPr>
      <xdr:spPr>
        <a:xfrm>
          <a:off x="2908300" y="16764504"/>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133854</xdr:rowOff>
    </xdr:from>
    <xdr:to>
      <xdr:col>15</xdr:col>
      <xdr:colOff>50800</xdr:colOff>
      <xdr:row>97</xdr:row>
      <xdr:rowOff>153504</xdr:rowOff>
    </xdr:to>
    <xdr:cxnSp macro="">
      <xdr:nvCxnSpPr>
        <xdr:cNvPr id="239" name="直線コネクタ 238"/>
        <xdr:cNvCxnSpPr/>
      </xdr:nvCxnSpPr>
      <xdr:spPr>
        <a:xfrm flipV="1">
          <a:off x="2019300" y="16764504"/>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147103</xdr:rowOff>
    </xdr:from>
    <xdr:to>
      <xdr:col>10</xdr:col>
      <xdr:colOff>114300</xdr:colOff>
      <xdr:row>97</xdr:row>
      <xdr:rowOff>153504</xdr:rowOff>
    </xdr:to>
    <xdr:cxnSp macro="">
      <xdr:nvCxnSpPr>
        <xdr:cNvPr id="242" name="直線コネクタ 241"/>
        <xdr:cNvCxnSpPr/>
      </xdr:nvCxnSpPr>
      <xdr:spPr>
        <a:xfrm>
          <a:off x="1130300" y="1677775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74411</xdr:rowOff>
    </xdr:from>
    <xdr:to>
      <xdr:col>24</xdr:col>
      <xdr:colOff>114300</xdr:colOff>
      <xdr:row>98</xdr:row>
      <xdr:rowOff>4561</xdr:rowOff>
    </xdr:to>
    <xdr:sp macro="" textlink="">
      <xdr:nvSpPr>
        <xdr:cNvPr id="252" name="楕円 251"/>
        <xdr:cNvSpPr/>
      </xdr:nvSpPr>
      <xdr:spPr>
        <a:xfrm>
          <a:off x="4584700" y="167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160788</xdr:rowOff>
    </xdr:from>
    <xdr:ext cx="534377" cy="259045"/>
    <xdr:sp macro="" textlink="">
      <xdr:nvSpPr>
        <xdr:cNvPr id="253" name="衛生費該当値テキスト"/>
        <xdr:cNvSpPr txBox="1"/>
      </xdr:nvSpPr>
      <xdr:spPr>
        <a:xfrm>
          <a:off x="4686300" y="166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85254</xdr:rowOff>
    </xdr:from>
    <xdr:to>
      <xdr:col>20</xdr:col>
      <xdr:colOff>38100</xdr:colOff>
      <xdr:row>98</xdr:row>
      <xdr:rowOff>15404</xdr:rowOff>
    </xdr:to>
    <xdr:sp macro="" textlink="">
      <xdr:nvSpPr>
        <xdr:cNvPr id="254" name="楕円 253"/>
        <xdr:cNvSpPr/>
      </xdr:nvSpPr>
      <xdr:spPr>
        <a:xfrm>
          <a:off x="3746500" y="167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6531</xdr:rowOff>
    </xdr:from>
    <xdr:ext cx="534377" cy="259045"/>
    <xdr:sp macro="" textlink="">
      <xdr:nvSpPr>
        <xdr:cNvPr id="255" name="テキスト ボックス 254"/>
        <xdr:cNvSpPr txBox="1"/>
      </xdr:nvSpPr>
      <xdr:spPr>
        <a:xfrm>
          <a:off x="3530111" y="1680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83054</xdr:rowOff>
    </xdr:from>
    <xdr:to>
      <xdr:col>15</xdr:col>
      <xdr:colOff>101600</xdr:colOff>
      <xdr:row>98</xdr:row>
      <xdr:rowOff>13204</xdr:rowOff>
    </xdr:to>
    <xdr:sp macro="" textlink="">
      <xdr:nvSpPr>
        <xdr:cNvPr id="256" name="楕円 255"/>
        <xdr:cNvSpPr/>
      </xdr:nvSpPr>
      <xdr:spPr>
        <a:xfrm>
          <a:off x="2857500" y="167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4331</xdr:rowOff>
    </xdr:from>
    <xdr:ext cx="534377" cy="259045"/>
    <xdr:sp macro="" textlink="">
      <xdr:nvSpPr>
        <xdr:cNvPr id="257" name="テキスト ボックス 256"/>
        <xdr:cNvSpPr txBox="1"/>
      </xdr:nvSpPr>
      <xdr:spPr>
        <a:xfrm>
          <a:off x="2641111" y="1680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102704</xdr:rowOff>
    </xdr:from>
    <xdr:to>
      <xdr:col>10</xdr:col>
      <xdr:colOff>165100</xdr:colOff>
      <xdr:row>98</xdr:row>
      <xdr:rowOff>32854</xdr:rowOff>
    </xdr:to>
    <xdr:sp macro="" textlink="">
      <xdr:nvSpPr>
        <xdr:cNvPr id="258" name="楕円 257"/>
        <xdr:cNvSpPr/>
      </xdr:nvSpPr>
      <xdr:spPr>
        <a:xfrm>
          <a:off x="1968500" y="167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23981</xdr:rowOff>
    </xdr:from>
    <xdr:ext cx="534377" cy="259045"/>
    <xdr:sp macro="" textlink="">
      <xdr:nvSpPr>
        <xdr:cNvPr id="259" name="テキスト ボックス 258"/>
        <xdr:cNvSpPr txBox="1"/>
      </xdr:nvSpPr>
      <xdr:spPr>
        <a:xfrm>
          <a:off x="1752111" y="168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96303</xdr:rowOff>
    </xdr:from>
    <xdr:to>
      <xdr:col>6</xdr:col>
      <xdr:colOff>38100</xdr:colOff>
      <xdr:row>98</xdr:row>
      <xdr:rowOff>26453</xdr:rowOff>
    </xdr:to>
    <xdr:sp macro="" textlink="">
      <xdr:nvSpPr>
        <xdr:cNvPr id="260" name="楕円 259"/>
        <xdr:cNvSpPr/>
      </xdr:nvSpPr>
      <xdr:spPr>
        <a:xfrm>
          <a:off x="1079500" y="167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17580</xdr:rowOff>
    </xdr:from>
    <xdr:ext cx="534377" cy="259045"/>
    <xdr:sp macro="" textlink="">
      <xdr:nvSpPr>
        <xdr:cNvPr id="261" name="テキスト ボックス 260"/>
        <xdr:cNvSpPr txBox="1"/>
      </xdr:nvSpPr>
      <xdr:spPr>
        <a:xfrm>
          <a:off x="863111" y="168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147048</xdr:rowOff>
    </xdr:from>
    <xdr:to>
      <xdr:col>55</xdr:col>
      <xdr:colOff>0</xdr:colOff>
      <xdr:row>38</xdr:row>
      <xdr:rowOff>161254</xdr:rowOff>
    </xdr:to>
    <xdr:cxnSp macro="">
      <xdr:nvCxnSpPr>
        <xdr:cNvPr id="292" name="直線コネクタ 291"/>
        <xdr:cNvCxnSpPr/>
      </xdr:nvCxnSpPr>
      <xdr:spPr>
        <a:xfrm>
          <a:off x="9639300" y="6662148"/>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146721</xdr:rowOff>
    </xdr:from>
    <xdr:to>
      <xdr:col>50</xdr:col>
      <xdr:colOff>114300</xdr:colOff>
      <xdr:row>38</xdr:row>
      <xdr:rowOff>147048</xdr:rowOff>
    </xdr:to>
    <xdr:cxnSp macro="">
      <xdr:nvCxnSpPr>
        <xdr:cNvPr id="295" name="直線コネクタ 294"/>
        <xdr:cNvCxnSpPr/>
      </xdr:nvCxnSpPr>
      <xdr:spPr>
        <a:xfrm>
          <a:off x="8750300" y="666182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140516</xdr:rowOff>
    </xdr:from>
    <xdr:to>
      <xdr:col>45</xdr:col>
      <xdr:colOff>177800</xdr:colOff>
      <xdr:row>38</xdr:row>
      <xdr:rowOff>146721</xdr:rowOff>
    </xdr:to>
    <xdr:cxnSp macro="">
      <xdr:nvCxnSpPr>
        <xdr:cNvPr id="298" name="直線コネクタ 297"/>
        <xdr:cNvCxnSpPr/>
      </xdr:nvCxnSpPr>
      <xdr:spPr>
        <a:xfrm>
          <a:off x="7861300" y="665561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140516</xdr:rowOff>
    </xdr:from>
    <xdr:to>
      <xdr:col>41</xdr:col>
      <xdr:colOff>50800</xdr:colOff>
      <xdr:row>38</xdr:row>
      <xdr:rowOff>159784</xdr:rowOff>
    </xdr:to>
    <xdr:cxnSp macro="">
      <xdr:nvCxnSpPr>
        <xdr:cNvPr id="301" name="直線コネクタ 300"/>
        <xdr:cNvCxnSpPr/>
      </xdr:nvCxnSpPr>
      <xdr:spPr>
        <a:xfrm flipV="1">
          <a:off x="6972300" y="665561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110454</xdr:rowOff>
    </xdr:from>
    <xdr:to>
      <xdr:col>55</xdr:col>
      <xdr:colOff>50800</xdr:colOff>
      <xdr:row>39</xdr:row>
      <xdr:rowOff>40604</xdr:rowOff>
    </xdr:to>
    <xdr:sp macro="" textlink="">
      <xdr:nvSpPr>
        <xdr:cNvPr id="311" name="楕円 310"/>
        <xdr:cNvSpPr/>
      </xdr:nvSpPr>
      <xdr:spPr>
        <a:xfrm>
          <a:off x="104267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48549</xdr:rowOff>
    </xdr:from>
    <xdr:ext cx="378565" cy="259045"/>
    <xdr:sp macro="" textlink="">
      <xdr:nvSpPr>
        <xdr:cNvPr id="312" name="労働費該当値テキスト"/>
        <xdr:cNvSpPr txBox="1"/>
      </xdr:nvSpPr>
      <xdr:spPr>
        <a:xfrm>
          <a:off x="10528300" y="656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96248</xdr:rowOff>
    </xdr:from>
    <xdr:to>
      <xdr:col>50</xdr:col>
      <xdr:colOff>165100</xdr:colOff>
      <xdr:row>39</xdr:row>
      <xdr:rowOff>26398</xdr:rowOff>
    </xdr:to>
    <xdr:sp macro="" textlink="">
      <xdr:nvSpPr>
        <xdr:cNvPr id="313" name="楕円 312"/>
        <xdr:cNvSpPr/>
      </xdr:nvSpPr>
      <xdr:spPr>
        <a:xfrm>
          <a:off x="9588500" y="66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42925</xdr:rowOff>
    </xdr:from>
    <xdr:ext cx="378565" cy="259045"/>
    <xdr:sp macro="" textlink="">
      <xdr:nvSpPr>
        <xdr:cNvPr id="314" name="テキスト ボックス 313"/>
        <xdr:cNvSpPr txBox="1"/>
      </xdr:nvSpPr>
      <xdr:spPr>
        <a:xfrm>
          <a:off x="9450017" y="638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95921</xdr:rowOff>
    </xdr:from>
    <xdr:to>
      <xdr:col>46</xdr:col>
      <xdr:colOff>38100</xdr:colOff>
      <xdr:row>39</xdr:row>
      <xdr:rowOff>26071</xdr:rowOff>
    </xdr:to>
    <xdr:sp macro="" textlink="">
      <xdr:nvSpPr>
        <xdr:cNvPr id="315" name="楕円 314"/>
        <xdr:cNvSpPr/>
      </xdr:nvSpPr>
      <xdr:spPr>
        <a:xfrm>
          <a:off x="8699500" y="66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42598</xdr:rowOff>
    </xdr:from>
    <xdr:ext cx="378565" cy="259045"/>
    <xdr:sp macro="" textlink="">
      <xdr:nvSpPr>
        <xdr:cNvPr id="316" name="テキスト ボックス 315"/>
        <xdr:cNvSpPr txBox="1"/>
      </xdr:nvSpPr>
      <xdr:spPr>
        <a:xfrm>
          <a:off x="8561017" y="6386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89716</xdr:rowOff>
    </xdr:from>
    <xdr:to>
      <xdr:col>41</xdr:col>
      <xdr:colOff>101600</xdr:colOff>
      <xdr:row>39</xdr:row>
      <xdr:rowOff>19866</xdr:rowOff>
    </xdr:to>
    <xdr:sp macro="" textlink="">
      <xdr:nvSpPr>
        <xdr:cNvPr id="317" name="楕円 316"/>
        <xdr:cNvSpPr/>
      </xdr:nvSpPr>
      <xdr:spPr>
        <a:xfrm>
          <a:off x="7810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36394</xdr:rowOff>
    </xdr:from>
    <xdr:ext cx="378565" cy="259045"/>
    <xdr:sp macro="" textlink="">
      <xdr:nvSpPr>
        <xdr:cNvPr id="318" name="テキスト ボックス 317"/>
        <xdr:cNvSpPr txBox="1"/>
      </xdr:nvSpPr>
      <xdr:spPr>
        <a:xfrm>
          <a:off x="7672017" y="638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108984</xdr:rowOff>
    </xdr:from>
    <xdr:to>
      <xdr:col>36</xdr:col>
      <xdr:colOff>165100</xdr:colOff>
      <xdr:row>39</xdr:row>
      <xdr:rowOff>39134</xdr:rowOff>
    </xdr:to>
    <xdr:sp macro="" textlink="">
      <xdr:nvSpPr>
        <xdr:cNvPr id="319" name="楕円 318"/>
        <xdr:cNvSpPr/>
      </xdr:nvSpPr>
      <xdr:spPr>
        <a:xfrm>
          <a:off x="6921500" y="66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30261</xdr:rowOff>
    </xdr:from>
    <xdr:ext cx="378565" cy="259045"/>
    <xdr:sp macro="" textlink="">
      <xdr:nvSpPr>
        <xdr:cNvPr id="320" name="テキスト ボックス 319"/>
        <xdr:cNvSpPr txBox="1"/>
      </xdr:nvSpPr>
      <xdr:spPr>
        <a:xfrm>
          <a:off x="6783017" y="671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31248</xdr:rowOff>
    </xdr:from>
    <xdr:to>
      <xdr:col>55</xdr:col>
      <xdr:colOff>0</xdr:colOff>
      <xdr:row>59</xdr:row>
      <xdr:rowOff>33687</xdr:rowOff>
    </xdr:to>
    <xdr:cxnSp macro="">
      <xdr:nvCxnSpPr>
        <xdr:cNvPr id="349" name="直線コネクタ 348"/>
        <xdr:cNvCxnSpPr/>
      </xdr:nvCxnSpPr>
      <xdr:spPr>
        <a:xfrm flipV="1">
          <a:off x="9639300" y="10146798"/>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29763</xdr:rowOff>
    </xdr:from>
    <xdr:to>
      <xdr:col>50</xdr:col>
      <xdr:colOff>114300</xdr:colOff>
      <xdr:row>59</xdr:row>
      <xdr:rowOff>33687</xdr:rowOff>
    </xdr:to>
    <xdr:cxnSp macro="">
      <xdr:nvCxnSpPr>
        <xdr:cNvPr id="352" name="直線コネクタ 351"/>
        <xdr:cNvCxnSpPr/>
      </xdr:nvCxnSpPr>
      <xdr:spPr>
        <a:xfrm>
          <a:off x="8750300" y="10145313"/>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29514</xdr:rowOff>
    </xdr:from>
    <xdr:to>
      <xdr:col>45</xdr:col>
      <xdr:colOff>177800</xdr:colOff>
      <xdr:row>59</xdr:row>
      <xdr:rowOff>29763</xdr:rowOff>
    </xdr:to>
    <xdr:cxnSp macro="">
      <xdr:nvCxnSpPr>
        <xdr:cNvPr id="355" name="直線コネクタ 354"/>
        <xdr:cNvCxnSpPr/>
      </xdr:nvCxnSpPr>
      <xdr:spPr>
        <a:xfrm>
          <a:off x="7861300" y="10145064"/>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6469</xdr:rowOff>
    </xdr:from>
    <xdr:ext cx="534377" cy="259045"/>
    <xdr:sp macro="" textlink="">
      <xdr:nvSpPr>
        <xdr:cNvPr id="357" name="テキスト ボックス 35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29514</xdr:rowOff>
    </xdr:from>
    <xdr:to>
      <xdr:col>41</xdr:col>
      <xdr:colOff>50800</xdr:colOff>
      <xdr:row>59</xdr:row>
      <xdr:rowOff>31210</xdr:rowOff>
    </xdr:to>
    <xdr:cxnSp macro="">
      <xdr:nvCxnSpPr>
        <xdr:cNvPr id="358" name="直線コネクタ 357"/>
        <xdr:cNvCxnSpPr/>
      </xdr:nvCxnSpPr>
      <xdr:spPr>
        <a:xfrm flipV="1">
          <a:off x="6972300" y="1014506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154468</xdr:rowOff>
    </xdr:from>
    <xdr:ext cx="534377" cy="259045"/>
    <xdr:sp macro="" textlink="">
      <xdr:nvSpPr>
        <xdr:cNvPr id="360" name="テキスト ボックス 359"/>
        <xdr:cNvSpPr txBox="1"/>
      </xdr:nvSpPr>
      <xdr:spPr>
        <a:xfrm>
          <a:off x="7594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22013</xdr:rowOff>
    </xdr:from>
    <xdr:ext cx="534377" cy="259045"/>
    <xdr:sp macro="" textlink="">
      <xdr:nvSpPr>
        <xdr:cNvPr id="362" name="テキスト ボックス 361"/>
        <xdr:cNvSpPr txBox="1"/>
      </xdr:nvSpPr>
      <xdr:spPr>
        <a:xfrm>
          <a:off x="6705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151898</xdr:rowOff>
    </xdr:from>
    <xdr:to>
      <xdr:col>55</xdr:col>
      <xdr:colOff>50800</xdr:colOff>
      <xdr:row>59</xdr:row>
      <xdr:rowOff>82048</xdr:rowOff>
    </xdr:to>
    <xdr:sp macro="" textlink="">
      <xdr:nvSpPr>
        <xdr:cNvPr id="368" name="楕円 367"/>
        <xdr:cNvSpPr/>
      </xdr:nvSpPr>
      <xdr:spPr>
        <a:xfrm>
          <a:off x="104267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66825</xdr:rowOff>
    </xdr:from>
    <xdr:ext cx="378565" cy="259045"/>
    <xdr:sp macro="" textlink="">
      <xdr:nvSpPr>
        <xdr:cNvPr id="369" name="農林水産業費該当値テキスト"/>
        <xdr:cNvSpPr txBox="1"/>
      </xdr:nvSpPr>
      <xdr:spPr>
        <a:xfrm>
          <a:off x="10528300" y="100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154337</xdr:rowOff>
    </xdr:from>
    <xdr:to>
      <xdr:col>50</xdr:col>
      <xdr:colOff>165100</xdr:colOff>
      <xdr:row>59</xdr:row>
      <xdr:rowOff>84487</xdr:rowOff>
    </xdr:to>
    <xdr:sp macro="" textlink="">
      <xdr:nvSpPr>
        <xdr:cNvPr id="370" name="楕円 369"/>
        <xdr:cNvSpPr/>
      </xdr:nvSpPr>
      <xdr:spPr>
        <a:xfrm>
          <a:off x="9588500" y="100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75614</xdr:rowOff>
    </xdr:from>
    <xdr:ext cx="378565" cy="259045"/>
    <xdr:sp macro="" textlink="">
      <xdr:nvSpPr>
        <xdr:cNvPr id="371" name="テキスト ボックス 370"/>
        <xdr:cNvSpPr txBox="1"/>
      </xdr:nvSpPr>
      <xdr:spPr>
        <a:xfrm>
          <a:off x="9450017" y="1019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150413</xdr:rowOff>
    </xdr:from>
    <xdr:to>
      <xdr:col>46</xdr:col>
      <xdr:colOff>38100</xdr:colOff>
      <xdr:row>59</xdr:row>
      <xdr:rowOff>80563</xdr:rowOff>
    </xdr:to>
    <xdr:sp macro="" textlink="">
      <xdr:nvSpPr>
        <xdr:cNvPr id="372" name="楕円 371"/>
        <xdr:cNvSpPr/>
      </xdr:nvSpPr>
      <xdr:spPr>
        <a:xfrm>
          <a:off x="8699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71690</xdr:rowOff>
    </xdr:from>
    <xdr:ext cx="378565" cy="259045"/>
    <xdr:sp macro="" textlink="">
      <xdr:nvSpPr>
        <xdr:cNvPr id="373" name="テキスト ボックス 372"/>
        <xdr:cNvSpPr txBox="1"/>
      </xdr:nvSpPr>
      <xdr:spPr>
        <a:xfrm>
          <a:off x="8561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150164</xdr:rowOff>
    </xdr:from>
    <xdr:to>
      <xdr:col>41</xdr:col>
      <xdr:colOff>101600</xdr:colOff>
      <xdr:row>59</xdr:row>
      <xdr:rowOff>80314</xdr:rowOff>
    </xdr:to>
    <xdr:sp macro="" textlink="">
      <xdr:nvSpPr>
        <xdr:cNvPr id="374" name="楕円 373"/>
        <xdr:cNvSpPr/>
      </xdr:nvSpPr>
      <xdr:spPr>
        <a:xfrm>
          <a:off x="7810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71441</xdr:rowOff>
    </xdr:from>
    <xdr:ext cx="378565" cy="259045"/>
    <xdr:sp macro="" textlink="">
      <xdr:nvSpPr>
        <xdr:cNvPr id="375" name="テキスト ボックス 374"/>
        <xdr:cNvSpPr txBox="1"/>
      </xdr:nvSpPr>
      <xdr:spPr>
        <a:xfrm>
          <a:off x="7672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151860</xdr:rowOff>
    </xdr:from>
    <xdr:to>
      <xdr:col>36</xdr:col>
      <xdr:colOff>165100</xdr:colOff>
      <xdr:row>59</xdr:row>
      <xdr:rowOff>82010</xdr:rowOff>
    </xdr:to>
    <xdr:sp macro="" textlink="">
      <xdr:nvSpPr>
        <xdr:cNvPr id="376" name="楕円 375"/>
        <xdr:cNvSpPr/>
      </xdr:nvSpPr>
      <xdr:spPr>
        <a:xfrm>
          <a:off x="6921500" y="10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73137</xdr:rowOff>
    </xdr:from>
    <xdr:ext cx="378565" cy="259045"/>
    <xdr:sp macro="" textlink="">
      <xdr:nvSpPr>
        <xdr:cNvPr id="377" name="テキスト ボックス 376"/>
        <xdr:cNvSpPr txBox="1"/>
      </xdr:nvSpPr>
      <xdr:spPr>
        <a:xfrm>
          <a:off x="6783017" y="1018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98285</xdr:rowOff>
    </xdr:from>
    <xdr:to>
      <xdr:col>55</xdr:col>
      <xdr:colOff>0</xdr:colOff>
      <xdr:row>78</xdr:row>
      <xdr:rowOff>143224</xdr:rowOff>
    </xdr:to>
    <xdr:cxnSp macro="">
      <xdr:nvCxnSpPr>
        <xdr:cNvPr id="406" name="直線コネクタ 405"/>
        <xdr:cNvCxnSpPr/>
      </xdr:nvCxnSpPr>
      <xdr:spPr>
        <a:xfrm flipV="1">
          <a:off x="9639300" y="13471385"/>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143224</xdr:rowOff>
    </xdr:from>
    <xdr:to>
      <xdr:col>50</xdr:col>
      <xdr:colOff>114300</xdr:colOff>
      <xdr:row>78</xdr:row>
      <xdr:rowOff>161417</xdr:rowOff>
    </xdr:to>
    <xdr:cxnSp macro="">
      <xdr:nvCxnSpPr>
        <xdr:cNvPr id="409" name="直線コネクタ 408"/>
        <xdr:cNvCxnSpPr/>
      </xdr:nvCxnSpPr>
      <xdr:spPr>
        <a:xfrm flipV="1">
          <a:off x="8750300" y="13516324"/>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92914</xdr:rowOff>
    </xdr:from>
    <xdr:to>
      <xdr:col>45</xdr:col>
      <xdr:colOff>177800</xdr:colOff>
      <xdr:row>78</xdr:row>
      <xdr:rowOff>161417</xdr:rowOff>
    </xdr:to>
    <xdr:cxnSp macro="">
      <xdr:nvCxnSpPr>
        <xdr:cNvPr id="412" name="直線コネクタ 411"/>
        <xdr:cNvCxnSpPr/>
      </xdr:nvCxnSpPr>
      <xdr:spPr>
        <a:xfrm>
          <a:off x="7861300" y="13466014"/>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92914</xdr:rowOff>
    </xdr:from>
    <xdr:to>
      <xdr:col>41</xdr:col>
      <xdr:colOff>50800</xdr:colOff>
      <xdr:row>78</xdr:row>
      <xdr:rowOff>161550</xdr:rowOff>
    </xdr:to>
    <xdr:cxnSp macro="">
      <xdr:nvCxnSpPr>
        <xdr:cNvPr id="415" name="直線コネクタ 414"/>
        <xdr:cNvCxnSpPr/>
      </xdr:nvCxnSpPr>
      <xdr:spPr>
        <a:xfrm flipV="1">
          <a:off x="6972300" y="13466014"/>
          <a:ext cx="8890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47485</xdr:rowOff>
    </xdr:from>
    <xdr:to>
      <xdr:col>55</xdr:col>
      <xdr:colOff>50800</xdr:colOff>
      <xdr:row>78</xdr:row>
      <xdr:rowOff>149085</xdr:rowOff>
    </xdr:to>
    <xdr:sp macro="" textlink="">
      <xdr:nvSpPr>
        <xdr:cNvPr id="425" name="楕円 424"/>
        <xdr:cNvSpPr/>
      </xdr:nvSpPr>
      <xdr:spPr>
        <a:xfrm>
          <a:off x="104267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133862</xdr:rowOff>
    </xdr:from>
    <xdr:ext cx="469744" cy="259045"/>
    <xdr:sp macro="" textlink="">
      <xdr:nvSpPr>
        <xdr:cNvPr id="426" name="商工費該当値テキスト"/>
        <xdr:cNvSpPr txBox="1"/>
      </xdr:nvSpPr>
      <xdr:spPr>
        <a:xfrm>
          <a:off x="10528300" y="13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92424</xdr:rowOff>
    </xdr:from>
    <xdr:to>
      <xdr:col>50</xdr:col>
      <xdr:colOff>165100</xdr:colOff>
      <xdr:row>79</xdr:row>
      <xdr:rowOff>22574</xdr:rowOff>
    </xdr:to>
    <xdr:sp macro="" textlink="">
      <xdr:nvSpPr>
        <xdr:cNvPr id="427" name="楕円 426"/>
        <xdr:cNvSpPr/>
      </xdr:nvSpPr>
      <xdr:spPr>
        <a:xfrm>
          <a:off x="9588500" y="134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13701</xdr:rowOff>
    </xdr:from>
    <xdr:ext cx="469744" cy="259045"/>
    <xdr:sp macro="" textlink="">
      <xdr:nvSpPr>
        <xdr:cNvPr id="428" name="テキスト ボックス 427"/>
        <xdr:cNvSpPr txBox="1"/>
      </xdr:nvSpPr>
      <xdr:spPr>
        <a:xfrm>
          <a:off x="9404428" y="135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110617</xdr:rowOff>
    </xdr:from>
    <xdr:to>
      <xdr:col>46</xdr:col>
      <xdr:colOff>38100</xdr:colOff>
      <xdr:row>79</xdr:row>
      <xdr:rowOff>40767</xdr:rowOff>
    </xdr:to>
    <xdr:sp macro="" textlink="">
      <xdr:nvSpPr>
        <xdr:cNvPr id="429" name="楕円 428"/>
        <xdr:cNvSpPr/>
      </xdr:nvSpPr>
      <xdr:spPr>
        <a:xfrm>
          <a:off x="8699500" y="134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31894</xdr:rowOff>
    </xdr:from>
    <xdr:ext cx="469744" cy="259045"/>
    <xdr:sp macro="" textlink="">
      <xdr:nvSpPr>
        <xdr:cNvPr id="430" name="テキスト ボックス 429"/>
        <xdr:cNvSpPr txBox="1"/>
      </xdr:nvSpPr>
      <xdr:spPr>
        <a:xfrm>
          <a:off x="8515428" y="135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42114</xdr:rowOff>
    </xdr:from>
    <xdr:to>
      <xdr:col>41</xdr:col>
      <xdr:colOff>101600</xdr:colOff>
      <xdr:row>78</xdr:row>
      <xdr:rowOff>143714</xdr:rowOff>
    </xdr:to>
    <xdr:sp macro="" textlink="">
      <xdr:nvSpPr>
        <xdr:cNvPr id="431" name="楕円 430"/>
        <xdr:cNvSpPr/>
      </xdr:nvSpPr>
      <xdr:spPr>
        <a:xfrm>
          <a:off x="7810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134841</xdr:rowOff>
    </xdr:from>
    <xdr:ext cx="469744" cy="259045"/>
    <xdr:sp macro="" textlink="">
      <xdr:nvSpPr>
        <xdr:cNvPr id="432" name="テキスト ボックス 431"/>
        <xdr:cNvSpPr txBox="1"/>
      </xdr:nvSpPr>
      <xdr:spPr>
        <a:xfrm>
          <a:off x="7626428" y="135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110750</xdr:rowOff>
    </xdr:from>
    <xdr:to>
      <xdr:col>36</xdr:col>
      <xdr:colOff>165100</xdr:colOff>
      <xdr:row>79</xdr:row>
      <xdr:rowOff>40900</xdr:rowOff>
    </xdr:to>
    <xdr:sp macro="" textlink="">
      <xdr:nvSpPr>
        <xdr:cNvPr id="433" name="楕円 432"/>
        <xdr:cNvSpPr/>
      </xdr:nvSpPr>
      <xdr:spPr>
        <a:xfrm>
          <a:off x="6921500" y="13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32027</xdr:rowOff>
    </xdr:from>
    <xdr:ext cx="469744" cy="259045"/>
    <xdr:sp macro="" textlink="">
      <xdr:nvSpPr>
        <xdr:cNvPr id="434" name="テキスト ボックス 433"/>
        <xdr:cNvSpPr txBox="1"/>
      </xdr:nvSpPr>
      <xdr:spPr>
        <a:xfrm>
          <a:off x="6737428" y="13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83970</xdr:rowOff>
    </xdr:from>
    <xdr:to>
      <xdr:col>55</xdr:col>
      <xdr:colOff>0</xdr:colOff>
      <xdr:row>98</xdr:row>
      <xdr:rowOff>138785</xdr:rowOff>
    </xdr:to>
    <xdr:cxnSp macro="">
      <xdr:nvCxnSpPr>
        <xdr:cNvPr id="466" name="直線コネクタ 465"/>
        <xdr:cNvCxnSpPr/>
      </xdr:nvCxnSpPr>
      <xdr:spPr>
        <a:xfrm>
          <a:off x="9639300" y="16886070"/>
          <a:ext cx="8382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42170</xdr:rowOff>
    </xdr:from>
    <xdr:to>
      <xdr:col>50</xdr:col>
      <xdr:colOff>114300</xdr:colOff>
      <xdr:row>98</xdr:row>
      <xdr:rowOff>83970</xdr:rowOff>
    </xdr:to>
    <xdr:cxnSp macro="">
      <xdr:nvCxnSpPr>
        <xdr:cNvPr id="469" name="直線コネクタ 468"/>
        <xdr:cNvCxnSpPr/>
      </xdr:nvCxnSpPr>
      <xdr:spPr>
        <a:xfrm>
          <a:off x="8750300" y="16844270"/>
          <a:ext cx="889000" cy="4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148893</xdr:rowOff>
    </xdr:from>
    <xdr:to>
      <xdr:col>45</xdr:col>
      <xdr:colOff>177800</xdr:colOff>
      <xdr:row>98</xdr:row>
      <xdr:rowOff>42170</xdr:rowOff>
    </xdr:to>
    <xdr:cxnSp macro="">
      <xdr:nvCxnSpPr>
        <xdr:cNvPr id="472" name="直線コネクタ 471"/>
        <xdr:cNvCxnSpPr/>
      </xdr:nvCxnSpPr>
      <xdr:spPr>
        <a:xfrm>
          <a:off x="7861300" y="16779543"/>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148893</xdr:rowOff>
    </xdr:from>
    <xdr:to>
      <xdr:col>41</xdr:col>
      <xdr:colOff>50800</xdr:colOff>
      <xdr:row>97</xdr:row>
      <xdr:rowOff>159066</xdr:rowOff>
    </xdr:to>
    <xdr:cxnSp macro="">
      <xdr:nvCxnSpPr>
        <xdr:cNvPr id="475" name="直線コネクタ 474"/>
        <xdr:cNvCxnSpPr/>
      </xdr:nvCxnSpPr>
      <xdr:spPr>
        <a:xfrm flipV="1">
          <a:off x="6972300" y="1677954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87985</xdr:rowOff>
    </xdr:from>
    <xdr:to>
      <xdr:col>55</xdr:col>
      <xdr:colOff>50800</xdr:colOff>
      <xdr:row>99</xdr:row>
      <xdr:rowOff>18135</xdr:rowOff>
    </xdr:to>
    <xdr:sp macro="" textlink="">
      <xdr:nvSpPr>
        <xdr:cNvPr id="485" name="楕円 484"/>
        <xdr:cNvSpPr/>
      </xdr:nvSpPr>
      <xdr:spPr>
        <a:xfrm>
          <a:off x="104267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2912</xdr:rowOff>
    </xdr:from>
    <xdr:ext cx="534377" cy="259045"/>
    <xdr:sp macro="" textlink="">
      <xdr:nvSpPr>
        <xdr:cNvPr id="486" name="土木費該当値テキスト"/>
        <xdr:cNvSpPr txBox="1"/>
      </xdr:nvSpPr>
      <xdr:spPr>
        <a:xfrm>
          <a:off x="10528300" y="168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33170</xdr:rowOff>
    </xdr:from>
    <xdr:to>
      <xdr:col>50</xdr:col>
      <xdr:colOff>165100</xdr:colOff>
      <xdr:row>98</xdr:row>
      <xdr:rowOff>134770</xdr:rowOff>
    </xdr:to>
    <xdr:sp macro="" textlink="">
      <xdr:nvSpPr>
        <xdr:cNvPr id="487" name="楕円 486"/>
        <xdr:cNvSpPr/>
      </xdr:nvSpPr>
      <xdr:spPr>
        <a:xfrm>
          <a:off x="9588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125897</xdr:rowOff>
    </xdr:from>
    <xdr:ext cx="534377" cy="259045"/>
    <xdr:sp macro="" textlink="">
      <xdr:nvSpPr>
        <xdr:cNvPr id="488" name="テキスト ボックス 487"/>
        <xdr:cNvSpPr txBox="1"/>
      </xdr:nvSpPr>
      <xdr:spPr>
        <a:xfrm>
          <a:off x="9372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162820</xdr:rowOff>
    </xdr:from>
    <xdr:to>
      <xdr:col>46</xdr:col>
      <xdr:colOff>38100</xdr:colOff>
      <xdr:row>98</xdr:row>
      <xdr:rowOff>92970</xdr:rowOff>
    </xdr:to>
    <xdr:sp macro="" textlink="">
      <xdr:nvSpPr>
        <xdr:cNvPr id="489" name="楕円 488"/>
        <xdr:cNvSpPr/>
      </xdr:nvSpPr>
      <xdr:spPr>
        <a:xfrm>
          <a:off x="8699500" y="167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84097</xdr:rowOff>
    </xdr:from>
    <xdr:ext cx="534377" cy="259045"/>
    <xdr:sp macro="" textlink="">
      <xdr:nvSpPr>
        <xdr:cNvPr id="490" name="テキスト ボックス 489"/>
        <xdr:cNvSpPr txBox="1"/>
      </xdr:nvSpPr>
      <xdr:spPr>
        <a:xfrm>
          <a:off x="8483111" y="168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98093</xdr:rowOff>
    </xdr:from>
    <xdr:to>
      <xdr:col>41</xdr:col>
      <xdr:colOff>101600</xdr:colOff>
      <xdr:row>98</xdr:row>
      <xdr:rowOff>28243</xdr:rowOff>
    </xdr:to>
    <xdr:sp macro="" textlink="">
      <xdr:nvSpPr>
        <xdr:cNvPr id="491" name="楕円 490"/>
        <xdr:cNvSpPr/>
      </xdr:nvSpPr>
      <xdr:spPr>
        <a:xfrm>
          <a:off x="7810500" y="167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19370</xdr:rowOff>
    </xdr:from>
    <xdr:ext cx="534377" cy="259045"/>
    <xdr:sp macro="" textlink="">
      <xdr:nvSpPr>
        <xdr:cNvPr id="492" name="テキスト ボックス 491"/>
        <xdr:cNvSpPr txBox="1"/>
      </xdr:nvSpPr>
      <xdr:spPr>
        <a:xfrm>
          <a:off x="7594111" y="168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108266</xdr:rowOff>
    </xdr:from>
    <xdr:to>
      <xdr:col>36</xdr:col>
      <xdr:colOff>165100</xdr:colOff>
      <xdr:row>98</xdr:row>
      <xdr:rowOff>38416</xdr:rowOff>
    </xdr:to>
    <xdr:sp macro="" textlink="">
      <xdr:nvSpPr>
        <xdr:cNvPr id="493" name="楕円 492"/>
        <xdr:cNvSpPr/>
      </xdr:nvSpPr>
      <xdr:spPr>
        <a:xfrm>
          <a:off x="6921500" y="167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29543</xdr:rowOff>
    </xdr:from>
    <xdr:ext cx="534377" cy="259045"/>
    <xdr:sp macro="" textlink="">
      <xdr:nvSpPr>
        <xdr:cNvPr id="494" name="テキスト ボックス 493"/>
        <xdr:cNvSpPr txBox="1"/>
      </xdr:nvSpPr>
      <xdr:spPr>
        <a:xfrm>
          <a:off x="6705111" y="168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146764</xdr:rowOff>
    </xdr:from>
    <xdr:to>
      <xdr:col>85</xdr:col>
      <xdr:colOff>127000</xdr:colOff>
      <xdr:row>36</xdr:row>
      <xdr:rowOff>158994</xdr:rowOff>
    </xdr:to>
    <xdr:cxnSp macro="">
      <xdr:nvCxnSpPr>
        <xdr:cNvPr id="521" name="直線コネクタ 520"/>
        <xdr:cNvCxnSpPr/>
      </xdr:nvCxnSpPr>
      <xdr:spPr>
        <a:xfrm flipV="1">
          <a:off x="15481300" y="6318964"/>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158994</xdr:rowOff>
    </xdr:from>
    <xdr:to>
      <xdr:col>81</xdr:col>
      <xdr:colOff>50800</xdr:colOff>
      <xdr:row>37</xdr:row>
      <xdr:rowOff>7318</xdr:rowOff>
    </xdr:to>
    <xdr:cxnSp macro="">
      <xdr:nvCxnSpPr>
        <xdr:cNvPr id="524" name="直線コネクタ 523"/>
        <xdr:cNvCxnSpPr/>
      </xdr:nvCxnSpPr>
      <xdr:spPr>
        <a:xfrm flipV="1">
          <a:off x="14592300" y="633119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7318</xdr:rowOff>
    </xdr:from>
    <xdr:to>
      <xdr:col>76</xdr:col>
      <xdr:colOff>114300</xdr:colOff>
      <xdr:row>37</xdr:row>
      <xdr:rowOff>13238</xdr:rowOff>
    </xdr:to>
    <xdr:cxnSp macro="">
      <xdr:nvCxnSpPr>
        <xdr:cNvPr id="527" name="直線コネクタ 526"/>
        <xdr:cNvCxnSpPr/>
      </xdr:nvCxnSpPr>
      <xdr:spPr>
        <a:xfrm flipV="1">
          <a:off x="13703300" y="6350968"/>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7203</xdr:rowOff>
    </xdr:from>
    <xdr:to>
      <xdr:col>71</xdr:col>
      <xdr:colOff>177800</xdr:colOff>
      <xdr:row>37</xdr:row>
      <xdr:rowOff>13238</xdr:rowOff>
    </xdr:to>
    <xdr:cxnSp macro="">
      <xdr:nvCxnSpPr>
        <xdr:cNvPr id="530" name="直線コネクタ 529"/>
        <xdr:cNvCxnSpPr/>
      </xdr:nvCxnSpPr>
      <xdr:spPr>
        <a:xfrm>
          <a:off x="12814300" y="635085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95964</xdr:rowOff>
    </xdr:from>
    <xdr:to>
      <xdr:col>85</xdr:col>
      <xdr:colOff>177800</xdr:colOff>
      <xdr:row>37</xdr:row>
      <xdr:rowOff>26114</xdr:rowOff>
    </xdr:to>
    <xdr:sp macro="" textlink="">
      <xdr:nvSpPr>
        <xdr:cNvPr id="540" name="楕円 539"/>
        <xdr:cNvSpPr/>
      </xdr:nvSpPr>
      <xdr:spPr>
        <a:xfrm>
          <a:off x="16268700" y="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74391</xdr:rowOff>
    </xdr:from>
    <xdr:ext cx="534377" cy="259045"/>
    <xdr:sp macro="" textlink="">
      <xdr:nvSpPr>
        <xdr:cNvPr id="541" name="消防費該当値テキスト"/>
        <xdr:cNvSpPr txBox="1"/>
      </xdr:nvSpPr>
      <xdr:spPr>
        <a:xfrm>
          <a:off x="16370300" y="62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108194</xdr:rowOff>
    </xdr:from>
    <xdr:to>
      <xdr:col>81</xdr:col>
      <xdr:colOff>101600</xdr:colOff>
      <xdr:row>37</xdr:row>
      <xdr:rowOff>38344</xdr:rowOff>
    </xdr:to>
    <xdr:sp macro="" textlink="">
      <xdr:nvSpPr>
        <xdr:cNvPr id="542" name="楕円 541"/>
        <xdr:cNvSpPr/>
      </xdr:nvSpPr>
      <xdr:spPr>
        <a:xfrm>
          <a:off x="15430500" y="62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29471</xdr:rowOff>
    </xdr:from>
    <xdr:ext cx="534377" cy="259045"/>
    <xdr:sp macro="" textlink="">
      <xdr:nvSpPr>
        <xdr:cNvPr id="543" name="テキスト ボックス 542"/>
        <xdr:cNvSpPr txBox="1"/>
      </xdr:nvSpPr>
      <xdr:spPr>
        <a:xfrm>
          <a:off x="15214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127968</xdr:rowOff>
    </xdr:from>
    <xdr:to>
      <xdr:col>76</xdr:col>
      <xdr:colOff>165100</xdr:colOff>
      <xdr:row>37</xdr:row>
      <xdr:rowOff>58118</xdr:rowOff>
    </xdr:to>
    <xdr:sp macro="" textlink="">
      <xdr:nvSpPr>
        <xdr:cNvPr id="544" name="楕円 543"/>
        <xdr:cNvSpPr/>
      </xdr:nvSpPr>
      <xdr:spPr>
        <a:xfrm>
          <a:off x="14541500" y="63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49245</xdr:rowOff>
    </xdr:from>
    <xdr:ext cx="534377" cy="259045"/>
    <xdr:sp macro="" textlink="">
      <xdr:nvSpPr>
        <xdr:cNvPr id="545" name="テキスト ボックス 544"/>
        <xdr:cNvSpPr txBox="1"/>
      </xdr:nvSpPr>
      <xdr:spPr>
        <a:xfrm>
          <a:off x="14325111" y="63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133888</xdr:rowOff>
    </xdr:from>
    <xdr:to>
      <xdr:col>72</xdr:col>
      <xdr:colOff>38100</xdr:colOff>
      <xdr:row>37</xdr:row>
      <xdr:rowOff>64038</xdr:rowOff>
    </xdr:to>
    <xdr:sp macro="" textlink="">
      <xdr:nvSpPr>
        <xdr:cNvPr id="546" name="楕円 545"/>
        <xdr:cNvSpPr/>
      </xdr:nvSpPr>
      <xdr:spPr>
        <a:xfrm>
          <a:off x="13652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55165</xdr:rowOff>
    </xdr:from>
    <xdr:ext cx="534377" cy="259045"/>
    <xdr:sp macro="" textlink="">
      <xdr:nvSpPr>
        <xdr:cNvPr id="547" name="テキスト ボックス 546"/>
        <xdr:cNvSpPr txBox="1"/>
      </xdr:nvSpPr>
      <xdr:spPr>
        <a:xfrm>
          <a:off x="13436111" y="639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127853</xdr:rowOff>
    </xdr:from>
    <xdr:to>
      <xdr:col>67</xdr:col>
      <xdr:colOff>101600</xdr:colOff>
      <xdr:row>37</xdr:row>
      <xdr:rowOff>58003</xdr:rowOff>
    </xdr:to>
    <xdr:sp macro="" textlink="">
      <xdr:nvSpPr>
        <xdr:cNvPr id="548" name="楕円 547"/>
        <xdr:cNvSpPr/>
      </xdr:nvSpPr>
      <xdr:spPr>
        <a:xfrm>
          <a:off x="12763500" y="6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49130</xdr:rowOff>
    </xdr:from>
    <xdr:ext cx="534377" cy="259045"/>
    <xdr:sp macro="" textlink="">
      <xdr:nvSpPr>
        <xdr:cNvPr id="549" name="テキスト ボックス 548"/>
        <xdr:cNvSpPr txBox="1"/>
      </xdr:nvSpPr>
      <xdr:spPr>
        <a:xfrm>
          <a:off x="12547111" y="6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135699</xdr:rowOff>
    </xdr:from>
    <xdr:to>
      <xdr:col>85</xdr:col>
      <xdr:colOff>127000</xdr:colOff>
      <xdr:row>57</xdr:row>
      <xdr:rowOff>103745</xdr:rowOff>
    </xdr:to>
    <xdr:cxnSp macro="">
      <xdr:nvCxnSpPr>
        <xdr:cNvPr id="581" name="直線コネクタ 580"/>
        <xdr:cNvCxnSpPr/>
      </xdr:nvCxnSpPr>
      <xdr:spPr>
        <a:xfrm flipV="1">
          <a:off x="15481300" y="9565449"/>
          <a:ext cx="838200" cy="3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101046</xdr:rowOff>
    </xdr:from>
    <xdr:ext cx="534377" cy="259045"/>
    <xdr:sp macro="" textlink="">
      <xdr:nvSpPr>
        <xdr:cNvPr id="582" name="教育費平均値テキスト"/>
        <xdr:cNvSpPr txBox="1"/>
      </xdr:nvSpPr>
      <xdr:spPr>
        <a:xfrm>
          <a:off x="16370300" y="953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73716</xdr:rowOff>
    </xdr:from>
    <xdr:to>
      <xdr:col>81</xdr:col>
      <xdr:colOff>50800</xdr:colOff>
      <xdr:row>57</xdr:row>
      <xdr:rowOff>103745</xdr:rowOff>
    </xdr:to>
    <xdr:cxnSp macro="">
      <xdr:nvCxnSpPr>
        <xdr:cNvPr id="584" name="直線コネクタ 583"/>
        <xdr:cNvCxnSpPr/>
      </xdr:nvCxnSpPr>
      <xdr:spPr>
        <a:xfrm>
          <a:off x="14592300" y="9846366"/>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73716</xdr:rowOff>
    </xdr:from>
    <xdr:to>
      <xdr:col>76</xdr:col>
      <xdr:colOff>114300</xdr:colOff>
      <xdr:row>57</xdr:row>
      <xdr:rowOff>81276</xdr:rowOff>
    </xdr:to>
    <xdr:cxnSp macro="">
      <xdr:nvCxnSpPr>
        <xdr:cNvPr id="587" name="直線コネクタ 586"/>
        <xdr:cNvCxnSpPr/>
      </xdr:nvCxnSpPr>
      <xdr:spPr>
        <a:xfrm flipV="1">
          <a:off x="13703300" y="9846366"/>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81276</xdr:rowOff>
    </xdr:from>
    <xdr:to>
      <xdr:col>71</xdr:col>
      <xdr:colOff>177800</xdr:colOff>
      <xdr:row>57</xdr:row>
      <xdr:rowOff>154591</xdr:rowOff>
    </xdr:to>
    <xdr:cxnSp macro="">
      <xdr:nvCxnSpPr>
        <xdr:cNvPr id="590" name="直線コネクタ 589"/>
        <xdr:cNvCxnSpPr/>
      </xdr:nvCxnSpPr>
      <xdr:spPr>
        <a:xfrm flipV="1">
          <a:off x="12814300" y="9853926"/>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142660</xdr:rowOff>
    </xdr:from>
    <xdr:ext cx="534377" cy="259045"/>
    <xdr:sp macro="" textlink="">
      <xdr:nvSpPr>
        <xdr:cNvPr id="592" name="テキスト ボックス 591"/>
        <xdr:cNvSpPr txBox="1"/>
      </xdr:nvSpPr>
      <xdr:spPr>
        <a:xfrm>
          <a:off x="13436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31038</xdr:rowOff>
    </xdr:from>
    <xdr:ext cx="534377" cy="259045"/>
    <xdr:sp macro="" textlink="">
      <xdr:nvSpPr>
        <xdr:cNvPr id="594" name="テキスト ボックス 593"/>
        <xdr:cNvSpPr txBox="1"/>
      </xdr:nvSpPr>
      <xdr:spPr>
        <a:xfrm>
          <a:off x="12547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84899</xdr:rowOff>
    </xdr:from>
    <xdr:to>
      <xdr:col>85</xdr:col>
      <xdr:colOff>177800</xdr:colOff>
      <xdr:row>56</xdr:row>
      <xdr:rowOff>15049</xdr:rowOff>
    </xdr:to>
    <xdr:sp macro="" textlink="">
      <xdr:nvSpPr>
        <xdr:cNvPr id="600" name="楕円 599"/>
        <xdr:cNvSpPr/>
      </xdr:nvSpPr>
      <xdr:spPr>
        <a:xfrm>
          <a:off x="16268700" y="95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107776</xdr:rowOff>
    </xdr:from>
    <xdr:ext cx="534377" cy="259045"/>
    <xdr:sp macro="" textlink="">
      <xdr:nvSpPr>
        <xdr:cNvPr id="601" name="教育費該当値テキスト"/>
        <xdr:cNvSpPr txBox="1"/>
      </xdr:nvSpPr>
      <xdr:spPr>
        <a:xfrm>
          <a:off x="16370300"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52945</xdr:rowOff>
    </xdr:from>
    <xdr:to>
      <xdr:col>81</xdr:col>
      <xdr:colOff>101600</xdr:colOff>
      <xdr:row>57</xdr:row>
      <xdr:rowOff>154545</xdr:rowOff>
    </xdr:to>
    <xdr:sp macro="" textlink="">
      <xdr:nvSpPr>
        <xdr:cNvPr id="602" name="楕円 601"/>
        <xdr:cNvSpPr/>
      </xdr:nvSpPr>
      <xdr:spPr>
        <a:xfrm>
          <a:off x="15430500" y="9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145672</xdr:rowOff>
    </xdr:from>
    <xdr:ext cx="534377" cy="259045"/>
    <xdr:sp macro="" textlink="">
      <xdr:nvSpPr>
        <xdr:cNvPr id="603" name="テキスト ボックス 602"/>
        <xdr:cNvSpPr txBox="1"/>
      </xdr:nvSpPr>
      <xdr:spPr>
        <a:xfrm>
          <a:off x="15214111" y="9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22916</xdr:rowOff>
    </xdr:from>
    <xdr:to>
      <xdr:col>76</xdr:col>
      <xdr:colOff>165100</xdr:colOff>
      <xdr:row>57</xdr:row>
      <xdr:rowOff>124516</xdr:rowOff>
    </xdr:to>
    <xdr:sp macro="" textlink="">
      <xdr:nvSpPr>
        <xdr:cNvPr id="604" name="楕円 603"/>
        <xdr:cNvSpPr/>
      </xdr:nvSpPr>
      <xdr:spPr>
        <a:xfrm>
          <a:off x="14541500" y="97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115643</xdr:rowOff>
    </xdr:from>
    <xdr:ext cx="534377" cy="259045"/>
    <xdr:sp macro="" textlink="">
      <xdr:nvSpPr>
        <xdr:cNvPr id="605" name="テキスト ボックス 604"/>
        <xdr:cNvSpPr txBox="1"/>
      </xdr:nvSpPr>
      <xdr:spPr>
        <a:xfrm>
          <a:off x="14325111" y="988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30476</xdr:rowOff>
    </xdr:from>
    <xdr:to>
      <xdr:col>72</xdr:col>
      <xdr:colOff>38100</xdr:colOff>
      <xdr:row>57</xdr:row>
      <xdr:rowOff>132076</xdr:rowOff>
    </xdr:to>
    <xdr:sp macro="" textlink="">
      <xdr:nvSpPr>
        <xdr:cNvPr id="606" name="楕円 605"/>
        <xdr:cNvSpPr/>
      </xdr:nvSpPr>
      <xdr:spPr>
        <a:xfrm>
          <a:off x="13652500" y="98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123203</xdr:rowOff>
    </xdr:from>
    <xdr:ext cx="534377" cy="259045"/>
    <xdr:sp macro="" textlink="">
      <xdr:nvSpPr>
        <xdr:cNvPr id="607" name="テキスト ボックス 606"/>
        <xdr:cNvSpPr txBox="1"/>
      </xdr:nvSpPr>
      <xdr:spPr>
        <a:xfrm>
          <a:off x="13436111" y="98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103791</xdr:rowOff>
    </xdr:from>
    <xdr:to>
      <xdr:col>67</xdr:col>
      <xdr:colOff>101600</xdr:colOff>
      <xdr:row>58</xdr:row>
      <xdr:rowOff>33941</xdr:rowOff>
    </xdr:to>
    <xdr:sp macro="" textlink="">
      <xdr:nvSpPr>
        <xdr:cNvPr id="608" name="楕円 607"/>
        <xdr:cNvSpPr/>
      </xdr:nvSpPr>
      <xdr:spPr>
        <a:xfrm>
          <a:off x="12763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25068</xdr:rowOff>
    </xdr:from>
    <xdr:ext cx="534377" cy="259045"/>
    <xdr:sp macro="" textlink="">
      <xdr:nvSpPr>
        <xdr:cNvPr id="609" name="テキスト ボックス 608"/>
        <xdr:cNvSpPr txBox="1"/>
      </xdr:nvSpPr>
      <xdr:spPr>
        <a:xfrm>
          <a:off x="12547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166700</xdr:rowOff>
    </xdr:from>
    <xdr:to>
      <xdr:col>85</xdr:col>
      <xdr:colOff>127000</xdr:colOff>
      <xdr:row>97</xdr:row>
      <xdr:rowOff>169063</xdr:rowOff>
    </xdr:to>
    <xdr:cxnSp macro="">
      <xdr:nvCxnSpPr>
        <xdr:cNvPr id="695" name="直線コネクタ 694"/>
        <xdr:cNvCxnSpPr/>
      </xdr:nvCxnSpPr>
      <xdr:spPr>
        <a:xfrm flipV="1">
          <a:off x="15481300" y="16797350"/>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5656</xdr:rowOff>
    </xdr:from>
    <xdr:ext cx="534377" cy="259045"/>
    <xdr:sp macro="" textlink="">
      <xdr:nvSpPr>
        <xdr:cNvPr id="696" name="公債費平均値テキスト"/>
        <xdr:cNvSpPr txBox="1"/>
      </xdr:nvSpPr>
      <xdr:spPr>
        <a:xfrm>
          <a:off x="16370300" y="16121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169063</xdr:rowOff>
    </xdr:from>
    <xdr:to>
      <xdr:col>81</xdr:col>
      <xdr:colOff>50800</xdr:colOff>
      <xdr:row>98</xdr:row>
      <xdr:rowOff>2515</xdr:rowOff>
    </xdr:to>
    <xdr:cxnSp macro="">
      <xdr:nvCxnSpPr>
        <xdr:cNvPr id="698" name="直線コネクタ 697"/>
        <xdr:cNvCxnSpPr/>
      </xdr:nvCxnSpPr>
      <xdr:spPr>
        <a:xfrm flipV="1">
          <a:off x="14592300" y="1679971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104703</xdr:rowOff>
    </xdr:from>
    <xdr:ext cx="534377" cy="259045"/>
    <xdr:sp macro="" textlink="">
      <xdr:nvSpPr>
        <xdr:cNvPr id="700" name="テキスト ボックス 699"/>
        <xdr:cNvSpPr txBox="1"/>
      </xdr:nvSpPr>
      <xdr:spPr>
        <a:xfrm>
          <a:off x="15214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2515</xdr:rowOff>
    </xdr:from>
    <xdr:to>
      <xdr:col>76</xdr:col>
      <xdr:colOff>114300</xdr:colOff>
      <xdr:row>98</xdr:row>
      <xdr:rowOff>3111</xdr:rowOff>
    </xdr:to>
    <xdr:cxnSp macro="">
      <xdr:nvCxnSpPr>
        <xdr:cNvPr id="701" name="直線コネクタ 700"/>
        <xdr:cNvCxnSpPr/>
      </xdr:nvCxnSpPr>
      <xdr:spPr>
        <a:xfrm flipV="1">
          <a:off x="13703300" y="168046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170687</xdr:rowOff>
    </xdr:from>
    <xdr:to>
      <xdr:col>71</xdr:col>
      <xdr:colOff>177800</xdr:colOff>
      <xdr:row>98</xdr:row>
      <xdr:rowOff>3111</xdr:rowOff>
    </xdr:to>
    <xdr:cxnSp macro="">
      <xdr:nvCxnSpPr>
        <xdr:cNvPr id="704" name="直線コネクタ 703"/>
        <xdr:cNvCxnSpPr/>
      </xdr:nvCxnSpPr>
      <xdr:spPr>
        <a:xfrm>
          <a:off x="12814300" y="16801337"/>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115900</xdr:rowOff>
    </xdr:from>
    <xdr:to>
      <xdr:col>85</xdr:col>
      <xdr:colOff>177800</xdr:colOff>
      <xdr:row>98</xdr:row>
      <xdr:rowOff>46050</xdr:rowOff>
    </xdr:to>
    <xdr:sp macro="" textlink="">
      <xdr:nvSpPr>
        <xdr:cNvPr id="714" name="楕円 713"/>
        <xdr:cNvSpPr/>
      </xdr:nvSpPr>
      <xdr:spPr>
        <a:xfrm>
          <a:off x="16268700" y="167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30827</xdr:rowOff>
    </xdr:from>
    <xdr:ext cx="534377" cy="259045"/>
    <xdr:sp macro="" textlink="">
      <xdr:nvSpPr>
        <xdr:cNvPr id="715" name="公債費該当値テキスト"/>
        <xdr:cNvSpPr txBox="1"/>
      </xdr:nvSpPr>
      <xdr:spPr>
        <a:xfrm>
          <a:off x="16370300"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118263</xdr:rowOff>
    </xdr:from>
    <xdr:to>
      <xdr:col>81</xdr:col>
      <xdr:colOff>101600</xdr:colOff>
      <xdr:row>98</xdr:row>
      <xdr:rowOff>48413</xdr:rowOff>
    </xdr:to>
    <xdr:sp macro="" textlink="">
      <xdr:nvSpPr>
        <xdr:cNvPr id="716" name="楕円 715"/>
        <xdr:cNvSpPr/>
      </xdr:nvSpPr>
      <xdr:spPr>
        <a:xfrm>
          <a:off x="15430500" y="167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39540</xdr:rowOff>
    </xdr:from>
    <xdr:ext cx="534377" cy="259045"/>
    <xdr:sp macro="" textlink="">
      <xdr:nvSpPr>
        <xdr:cNvPr id="717" name="テキスト ボックス 716"/>
        <xdr:cNvSpPr txBox="1"/>
      </xdr:nvSpPr>
      <xdr:spPr>
        <a:xfrm>
          <a:off x="15214111" y="168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123165</xdr:rowOff>
    </xdr:from>
    <xdr:to>
      <xdr:col>76</xdr:col>
      <xdr:colOff>165100</xdr:colOff>
      <xdr:row>98</xdr:row>
      <xdr:rowOff>53315</xdr:rowOff>
    </xdr:to>
    <xdr:sp macro="" textlink="">
      <xdr:nvSpPr>
        <xdr:cNvPr id="718" name="楕円 717"/>
        <xdr:cNvSpPr/>
      </xdr:nvSpPr>
      <xdr:spPr>
        <a:xfrm>
          <a:off x="14541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44442</xdr:rowOff>
    </xdr:from>
    <xdr:ext cx="534377" cy="259045"/>
    <xdr:sp macro="" textlink="">
      <xdr:nvSpPr>
        <xdr:cNvPr id="719" name="テキスト ボックス 718"/>
        <xdr:cNvSpPr txBox="1"/>
      </xdr:nvSpPr>
      <xdr:spPr>
        <a:xfrm>
          <a:off x="14325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123761</xdr:rowOff>
    </xdr:from>
    <xdr:to>
      <xdr:col>72</xdr:col>
      <xdr:colOff>38100</xdr:colOff>
      <xdr:row>98</xdr:row>
      <xdr:rowOff>53911</xdr:rowOff>
    </xdr:to>
    <xdr:sp macro="" textlink="">
      <xdr:nvSpPr>
        <xdr:cNvPr id="720" name="楕円 719"/>
        <xdr:cNvSpPr/>
      </xdr:nvSpPr>
      <xdr:spPr>
        <a:xfrm>
          <a:off x="13652500" y="167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45038</xdr:rowOff>
    </xdr:from>
    <xdr:ext cx="534377" cy="259045"/>
    <xdr:sp macro="" textlink="">
      <xdr:nvSpPr>
        <xdr:cNvPr id="721" name="テキスト ボックス 720"/>
        <xdr:cNvSpPr txBox="1"/>
      </xdr:nvSpPr>
      <xdr:spPr>
        <a:xfrm>
          <a:off x="13436111" y="168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119887</xdr:rowOff>
    </xdr:from>
    <xdr:to>
      <xdr:col>67</xdr:col>
      <xdr:colOff>101600</xdr:colOff>
      <xdr:row>98</xdr:row>
      <xdr:rowOff>50037</xdr:rowOff>
    </xdr:to>
    <xdr:sp macro="" textlink="">
      <xdr:nvSpPr>
        <xdr:cNvPr id="722" name="楕円 721"/>
        <xdr:cNvSpPr/>
      </xdr:nvSpPr>
      <xdr:spPr>
        <a:xfrm>
          <a:off x="12763500" y="167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41164</xdr:rowOff>
    </xdr:from>
    <xdr:ext cx="534377" cy="259045"/>
    <xdr:sp macro="" textlink="">
      <xdr:nvSpPr>
        <xdr:cNvPr id="723" name="テキスト ボックス 722"/>
        <xdr:cNvSpPr txBox="1"/>
      </xdr:nvSpPr>
      <xdr:spPr>
        <a:xfrm>
          <a:off x="12547111" y="168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前提事項として令和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年度は新型コロナウイルス感染症の影響により、国の緊急経済対策として実施した特別定額給付金給付事業について、</a:t>
          </a:r>
          <a:r>
            <a:rPr kumimoji="1" lang="ja-JP" altLang="en-US" sz="1100" b="0" i="0" baseline="0">
              <a:solidFill>
                <a:schemeClr val="dk1"/>
              </a:solidFill>
              <a:effectLst/>
              <a:latin typeface="+mn-lt"/>
              <a:ea typeface="+mn-ea"/>
              <a:cs typeface="+mn-cs"/>
            </a:rPr>
            <a:t>目的</a:t>
          </a:r>
          <a:r>
            <a:rPr kumimoji="1" lang="ja-JP" altLang="ja-JP" sz="1100" b="0" i="0" baseline="0">
              <a:solidFill>
                <a:schemeClr val="dk1"/>
              </a:solidFill>
              <a:effectLst/>
              <a:latin typeface="+mn-lt"/>
              <a:ea typeface="+mn-ea"/>
              <a:cs typeface="+mn-cs"/>
            </a:rPr>
            <a:t>区分が</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に位置づくことから、</a:t>
          </a:r>
          <a:r>
            <a:rPr kumimoji="1" lang="ja-JP" altLang="en-US" sz="1100" b="0" i="0" baseline="0">
              <a:solidFill>
                <a:schemeClr val="dk1"/>
              </a:solidFill>
              <a:effectLst/>
              <a:latin typeface="+mn-lt"/>
              <a:ea typeface="+mn-ea"/>
              <a:cs typeface="+mn-cs"/>
            </a:rPr>
            <a:t>総務費</a:t>
          </a:r>
          <a:r>
            <a:rPr kumimoji="1" lang="ja-JP" altLang="ja-JP" sz="1100" b="0" i="0" baseline="0">
              <a:solidFill>
                <a:schemeClr val="dk1"/>
              </a:solidFill>
              <a:effectLst/>
              <a:latin typeface="+mn-lt"/>
              <a:ea typeface="+mn-ea"/>
              <a:cs typeface="+mn-cs"/>
            </a:rPr>
            <a:t>の全体的な平均値が底上げされています。</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217,803</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類似団体平均と比較すると</a:t>
          </a:r>
          <a:r>
            <a:rPr kumimoji="1" lang="en-US" altLang="ja-JP" sz="1100" b="0" i="0" baseline="0">
              <a:solidFill>
                <a:schemeClr val="dk1"/>
              </a:solidFill>
              <a:effectLst/>
              <a:latin typeface="+mn-lt"/>
              <a:ea typeface="+mn-ea"/>
              <a:cs typeface="+mn-cs"/>
            </a:rPr>
            <a:t>42,212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多い状況にあります。これは、高い水準で推移している扶助費の支出が最も多い目的別の区分が民生費であることが大きな要因であることが要因の一つであると考えられます。昨年度と比較して住民一人あたりの決算額が増加した要因として経常的な費用の増加もさることながら、新型コロナウイルス感染症の影響により対象児童一人当たり</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万円を給付した子育て世帯への臨時特別給付金給付事業やひとり親世帯を支援するため対象世帯に</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万円等を給付したひとり親世帯臨時特別給付金給付事業を実施したことが主な要因であると考えられます。また、前年度と比較して商工費及び教育費の伸び率が大きくなっています。まず、商工費が増加した要因として、新型コロナウイルス感染症の影響による経済対策として市が独自の施策としてプレミアム付商品券発行事業等を実施したことが主な要因であると考えられます。次に教育費が増加した要因として、ＧＩＧＡスクール構想に伴う各小中学校における</a:t>
          </a:r>
          <a:r>
            <a:rPr lang="ja-JP" altLang="en-US" sz="1100" b="0" i="0" u="none" strike="noStrike" baseline="0" smtClean="0">
              <a:solidFill>
                <a:schemeClr val="dk1"/>
              </a:solidFill>
              <a:latin typeface="+mn-lt"/>
              <a:ea typeface="+mn-ea"/>
              <a:cs typeface="+mn-cs"/>
            </a:rPr>
            <a:t>ネットワーク環境の改修工事の実施や児童・生徒一人に対するタブレット端末の配備、屋内運動場への空調設備設置工事等を実施したことが主な要因であると考えられます。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年度決算は</a:t>
          </a:r>
          <a:r>
            <a:rPr kumimoji="1" lang="ja-JP" altLang="en-US" sz="900">
              <a:solidFill>
                <a:schemeClr val="dk1"/>
              </a:solidFill>
              <a:effectLst/>
              <a:latin typeface="+mn-lt"/>
              <a:ea typeface="+mn-ea"/>
              <a:cs typeface="+mn-cs"/>
            </a:rPr>
            <a:t>新型コロナウイルス感染症の影響による各種事業の実施により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歳入歳出ともに過去最高規模の決算額となりました</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実質収支については感染症の影響により各種事業の中止・休止があり不用額が多く発生したことなどの要因により</a:t>
          </a:r>
          <a:r>
            <a:rPr kumimoji="1" lang="en-US" altLang="ja-JP" sz="900">
              <a:solidFill>
                <a:schemeClr val="dk1"/>
              </a:solidFill>
              <a:effectLst/>
              <a:latin typeface="+mn-lt"/>
              <a:ea typeface="+mn-ea"/>
              <a:cs typeface="+mn-cs"/>
            </a:rPr>
            <a:t>1,073,374</a:t>
          </a:r>
          <a:r>
            <a:rPr kumimoji="1" lang="ja-JP" altLang="en-US" sz="900">
              <a:solidFill>
                <a:schemeClr val="dk1"/>
              </a:solidFill>
              <a:effectLst/>
              <a:latin typeface="+mn-lt"/>
              <a:ea typeface="+mn-ea"/>
              <a:cs typeface="+mn-cs"/>
            </a:rPr>
            <a:t>千円（対前年度比</a:t>
          </a:r>
          <a:r>
            <a:rPr kumimoji="1" lang="en-US" altLang="ja-JP" sz="900">
              <a:solidFill>
                <a:schemeClr val="dk1"/>
              </a:solidFill>
              <a:effectLst/>
              <a:latin typeface="+mn-lt"/>
              <a:ea typeface="+mn-ea"/>
              <a:cs typeface="+mn-cs"/>
            </a:rPr>
            <a:t>261,833</a:t>
          </a:r>
          <a:r>
            <a:rPr kumimoji="1" lang="ja-JP" altLang="en-US" sz="900">
              <a:solidFill>
                <a:schemeClr val="dk1"/>
              </a:solidFill>
              <a:effectLst/>
              <a:latin typeface="+mn-lt"/>
              <a:ea typeface="+mn-ea"/>
              <a:cs typeface="+mn-cs"/>
            </a:rPr>
            <a:t>千円の増、</a:t>
          </a:r>
          <a:r>
            <a:rPr kumimoji="1" lang="en-US" altLang="ja-JP" sz="900">
              <a:solidFill>
                <a:schemeClr val="dk1"/>
              </a:solidFill>
              <a:effectLst/>
              <a:latin typeface="+mn-lt"/>
              <a:ea typeface="+mn-ea"/>
              <a:cs typeface="+mn-cs"/>
            </a:rPr>
            <a:t>28.9</a:t>
          </a:r>
          <a:r>
            <a:rPr kumimoji="1" lang="ja-JP" altLang="en-US" sz="900">
              <a:solidFill>
                <a:schemeClr val="dk1"/>
              </a:solidFill>
              <a:effectLst/>
              <a:latin typeface="+mn-lt"/>
              <a:ea typeface="+mn-ea"/>
              <a:cs typeface="+mn-cs"/>
            </a:rPr>
            <a:t>％の増）と大幅な増加となりました。</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実質単年度収支についても、財政調整基金への積立額（</a:t>
          </a:r>
          <a:r>
            <a:rPr kumimoji="1" lang="en-US" altLang="ja-JP" sz="900">
              <a:solidFill>
                <a:schemeClr val="dk1"/>
              </a:solidFill>
              <a:effectLst/>
              <a:latin typeface="+mn-lt"/>
              <a:ea typeface="+mn-ea"/>
              <a:cs typeface="+mn-cs"/>
            </a:rPr>
            <a:t>406,001</a:t>
          </a:r>
          <a:r>
            <a:rPr kumimoji="1" lang="ja-JP" altLang="en-US" sz="900">
              <a:solidFill>
                <a:schemeClr val="dk1"/>
              </a:solidFill>
              <a:effectLst/>
              <a:latin typeface="+mn-lt"/>
              <a:ea typeface="+mn-ea"/>
              <a:cs typeface="+mn-cs"/>
            </a:rPr>
            <a:t>千円）が財政調整基金からの取崩額（</a:t>
          </a:r>
          <a:r>
            <a:rPr kumimoji="1" lang="en-US" altLang="ja-JP" sz="900">
              <a:solidFill>
                <a:schemeClr val="dk1"/>
              </a:solidFill>
              <a:effectLst/>
              <a:latin typeface="+mn-lt"/>
              <a:ea typeface="+mn-ea"/>
              <a:cs typeface="+mn-cs"/>
            </a:rPr>
            <a:t>311,915</a:t>
          </a:r>
          <a:r>
            <a:rPr kumimoji="1" lang="ja-JP" altLang="en-US" sz="900">
              <a:solidFill>
                <a:schemeClr val="dk1"/>
              </a:solidFill>
              <a:effectLst/>
              <a:latin typeface="+mn-lt"/>
              <a:ea typeface="+mn-ea"/>
              <a:cs typeface="+mn-cs"/>
            </a:rPr>
            <a:t>千円）を上回り、基金残高が増加したため</a:t>
          </a:r>
          <a:r>
            <a:rPr kumimoji="1" lang="en-US" altLang="ja-JP" sz="900">
              <a:solidFill>
                <a:schemeClr val="dk1"/>
              </a:solidFill>
              <a:effectLst/>
              <a:latin typeface="+mn-lt"/>
              <a:ea typeface="+mn-ea"/>
              <a:cs typeface="+mn-cs"/>
            </a:rPr>
            <a:t>355,919</a:t>
          </a:r>
          <a:r>
            <a:rPr kumimoji="1" lang="ja-JP" altLang="en-US" sz="900">
              <a:solidFill>
                <a:schemeClr val="dk1"/>
              </a:solidFill>
              <a:effectLst/>
              <a:latin typeface="+mn-lt"/>
              <a:ea typeface="+mn-ea"/>
              <a:cs typeface="+mn-cs"/>
            </a:rPr>
            <a:t>千円（対前年度比</a:t>
          </a:r>
          <a:r>
            <a:rPr kumimoji="1" lang="en-US" altLang="ja-JP" sz="900">
              <a:solidFill>
                <a:schemeClr val="dk1"/>
              </a:solidFill>
              <a:effectLst/>
              <a:latin typeface="+mn-lt"/>
              <a:ea typeface="+mn-ea"/>
              <a:cs typeface="+mn-cs"/>
            </a:rPr>
            <a:t>345,932</a:t>
          </a:r>
          <a:r>
            <a:rPr kumimoji="1" lang="ja-JP" altLang="en-US" sz="900">
              <a:solidFill>
                <a:schemeClr val="dk1"/>
              </a:solidFill>
              <a:effectLst/>
              <a:latin typeface="+mn-lt"/>
              <a:ea typeface="+mn-ea"/>
              <a:cs typeface="+mn-cs"/>
            </a:rPr>
            <a:t>千円の増、</a:t>
          </a:r>
          <a:r>
            <a:rPr kumimoji="1" lang="en-US" altLang="ja-JP" sz="900">
              <a:solidFill>
                <a:schemeClr val="dk1"/>
              </a:solidFill>
              <a:effectLst/>
              <a:latin typeface="+mn-lt"/>
              <a:ea typeface="+mn-ea"/>
              <a:cs typeface="+mn-cs"/>
            </a:rPr>
            <a:t>3463.8</a:t>
          </a:r>
          <a:r>
            <a:rPr kumimoji="1" lang="ja-JP" altLang="en-US" sz="900">
              <a:solidFill>
                <a:schemeClr val="dk1"/>
              </a:solidFill>
              <a:effectLst/>
              <a:latin typeface="+mn-lt"/>
              <a:ea typeface="+mn-ea"/>
              <a:cs typeface="+mn-cs"/>
            </a:rPr>
            <a:t>％の増）となりました。これらのことから、標準財政規模と比較した比率についても、前年度と比較して改善が図られていますが、事業の中止など臨時的要因が大いにあるため、事務事業の見直しなどといった取り組みに今後も努めていく必要がありま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一般会計については財政調整基金や公共施設建設基金といった特定目的基金の取崩し、臨時財政対策債を起債したことにより、収支のバランスを図ったことから、黒字となっています。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特別会計については、一般会計からの多額の繰入金等により収支のバランスを図ったことから黒字となっており、国民健康保険事業特別会計において令和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240,756</a:t>
          </a:r>
          <a:r>
            <a:rPr kumimoji="1" lang="ja-JP" altLang="ja-JP" sz="1100" b="0" i="0" baseline="0">
              <a:solidFill>
                <a:schemeClr val="dk1"/>
              </a:solidFill>
              <a:effectLst/>
              <a:latin typeface="+mn-lt"/>
              <a:ea typeface="+mn-ea"/>
              <a:cs typeface="+mn-cs"/>
            </a:rPr>
            <a:t>千円の黒字となっています。介護保険特別会計において令和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91,578</a:t>
          </a:r>
          <a:r>
            <a:rPr kumimoji="1" lang="ja-JP" altLang="ja-JP" sz="1100" b="0" i="0" baseline="0">
              <a:solidFill>
                <a:schemeClr val="dk1"/>
              </a:solidFill>
              <a:effectLst/>
              <a:latin typeface="+mn-lt"/>
              <a:ea typeface="+mn-ea"/>
              <a:cs typeface="+mn-cs"/>
            </a:rPr>
            <a:t>千円の黒字となっております。また、その他の特別会計においても同様に一般会計からの繰入金により黒字となっています。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臨時財政対策債を発行可能額満額近く発行している</a:t>
          </a:r>
          <a:r>
            <a:rPr kumimoji="1" lang="ja-JP" altLang="en-US" sz="1100" b="0" i="0" baseline="0">
              <a:solidFill>
                <a:schemeClr val="dk1"/>
              </a:solidFill>
              <a:effectLst/>
              <a:latin typeface="+mn-lt"/>
              <a:ea typeface="+mn-ea"/>
              <a:cs typeface="+mn-cs"/>
            </a:rPr>
            <a:t>ことから公債費の増加が将来的に危惧されています。国民健康保険事業については国保財政健全化計画に基づき段階的に繰入金の抑制が図られている一方、市内における高齢化の進行により介護保険及び後期高齢者医療については増加の見通しとなり予断が許せない状況にありま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一般会計においては、自主財源の根幹をなす市税収入の確保のため、納税指導や滞納処分により収納対策の更なる強化を図るとともに、扶助費など類似団体を大きく上回る経費の事務事業を見直し、歳出削減を図り、特別会計においては、独立採算制の趣旨にのっとり、各特別会計において保険税等の定期的な見直しにより、自主財源の確保に努め、一般会計に依存しない経営の健全化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38481362</v>
      </c>
      <c r="BO4" s="426"/>
      <c r="BP4" s="426"/>
      <c r="BQ4" s="426"/>
      <c r="BR4" s="426"/>
      <c r="BS4" s="426"/>
      <c r="BT4" s="426"/>
      <c r="BU4" s="427"/>
      <c r="BV4" s="425">
        <v>29003825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7.5</v>
      </c>
      <c r="CU4" s="610"/>
      <c r="CV4" s="610"/>
      <c r="CW4" s="610"/>
      <c r="CX4" s="610"/>
      <c r="CY4" s="610"/>
      <c r="CZ4" s="610"/>
      <c r="DA4" s="611"/>
      <c r="DB4" s="609">
        <v>5.8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37400732</v>
      </c>
      <c r="BO5" s="431"/>
      <c r="BP5" s="431"/>
      <c r="BQ5" s="431"/>
      <c r="BR5" s="431"/>
      <c r="BS5" s="431"/>
      <c r="BT5" s="431"/>
      <c r="BU5" s="432"/>
      <c r="BV5" s="430">
        <v>28165643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92.4</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1080630</v>
      </c>
      <c r="BO6" s="431"/>
      <c r="BP6" s="431"/>
      <c r="BQ6" s="431"/>
      <c r="BR6" s="431"/>
      <c r="BS6" s="431"/>
      <c r="BT6" s="431"/>
      <c r="BU6" s="432"/>
      <c r="BV6" s="430">
        <v>838182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98.7</v>
      </c>
      <c r="CU6" s="584"/>
      <c r="CV6" s="584"/>
      <c r="CW6" s="584"/>
      <c r="CX6" s="584"/>
      <c r="CY6" s="584"/>
      <c r="CZ6" s="584"/>
      <c r="DA6" s="585"/>
      <c r="DB6" s="583">
        <v>102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7256</v>
      </c>
      <c r="BO7" s="431"/>
      <c r="BP7" s="431"/>
      <c r="BQ7" s="431"/>
      <c r="BR7" s="431"/>
      <c r="BS7" s="431"/>
      <c r="BT7" s="431"/>
      <c r="BU7" s="432"/>
      <c r="BV7" s="430">
        <v>26641</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14273046</v>
      </c>
      <c r="CU7" s="431"/>
      <c r="CV7" s="431"/>
      <c r="CW7" s="431"/>
      <c r="CX7" s="431"/>
      <c r="CY7" s="431"/>
      <c r="CZ7" s="431"/>
      <c r="DA7" s="432"/>
      <c r="DB7" s="430">
        <v>13901909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1073374</v>
      </c>
      <c r="BO8" s="431"/>
      <c r="BP8" s="431"/>
      <c r="BQ8" s="431"/>
      <c r="BR8" s="431"/>
      <c r="BS8" s="431"/>
      <c r="BT8" s="431"/>
      <c r="BU8" s="432"/>
      <c r="BV8" s="430">
        <v>811541</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0.83</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70829</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261833</v>
      </c>
      <c r="BO9" s="431"/>
      <c r="BP9" s="431"/>
      <c r="BQ9" s="431"/>
      <c r="BR9" s="431"/>
      <c r="BS9" s="431"/>
      <c r="BT9" s="431"/>
      <c r="BU9" s="432"/>
      <c r="BV9" s="430">
        <v>28381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6.8</v>
      </c>
      <c r="CU9" s="401"/>
      <c r="CV9" s="401"/>
      <c r="CW9" s="401"/>
      <c r="CX9" s="401"/>
      <c r="CY9" s="401"/>
      <c r="CZ9" s="401"/>
      <c r="DA9" s="402"/>
      <c r="DB9" s="400">
        <v>6.8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71229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406001</v>
      </c>
      <c r="BO10" s="431"/>
      <c r="BP10" s="431"/>
      <c r="BQ10" s="431"/>
      <c r="BR10" s="431"/>
      <c r="BS10" s="431"/>
      <c r="BT10" s="431"/>
      <c r="BU10" s="432"/>
      <c r="BV10" s="430">
        <v>410001</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72023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102</v>
      </c>
      <c r="AV12" s="488"/>
      <c r="AW12" s="488"/>
      <c r="AX12" s="488"/>
      <c r="AY12" s="410" t="s">
        <v>135</v>
      </c>
      <c r="AZ12" s="411"/>
      <c r="BA12" s="411"/>
      <c r="BB12" s="411"/>
      <c r="BC12" s="411"/>
      <c r="BD12" s="411"/>
      <c r="BE12" s="411"/>
      <c r="BF12" s="411"/>
      <c r="BG12" s="411"/>
      <c r="BH12" s="411"/>
      <c r="BI12" s="411"/>
      <c r="BJ12" s="411"/>
      <c r="BK12" s="411"/>
      <c r="BL12" s="411"/>
      <c r="BM12" s="412"/>
      <c r="BN12" s="430">
        <v>311915</v>
      </c>
      <c r="BO12" s="431"/>
      <c r="BP12" s="431"/>
      <c r="BQ12" s="431"/>
      <c r="BR12" s="431"/>
      <c r="BS12" s="431"/>
      <c r="BT12" s="431"/>
      <c r="BU12" s="432"/>
      <c r="BV12" s="430">
        <v>428395</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70240</v>
      </c>
      <c r="S13" s="534"/>
      <c r="T13" s="534"/>
      <c r="U13" s="534"/>
      <c r="V13" s="535"/>
      <c r="W13" s="521" t="s">
        <v>140</v>
      </c>
      <c r="X13" s="443"/>
      <c r="Y13" s="443"/>
      <c r="Z13" s="443"/>
      <c r="AA13" s="443"/>
      <c r="AB13" s="444"/>
      <c r="AC13" s="406">
        <v>354</v>
      </c>
      <c r="AD13" s="407"/>
      <c r="AE13" s="407"/>
      <c r="AF13" s="407"/>
      <c r="AG13" s="408"/>
      <c r="AH13" s="406">
        <v>386</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355919</v>
      </c>
      <c r="BO13" s="431"/>
      <c r="BP13" s="431"/>
      <c r="BQ13" s="431"/>
      <c r="BR13" s="431"/>
      <c r="BS13" s="431"/>
      <c r="BT13" s="431"/>
      <c r="BU13" s="432"/>
      <c r="BV13" s="430">
        <v>9987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0.3</v>
      </c>
      <c r="CU13" s="401"/>
      <c r="CV13" s="401"/>
      <c r="CW13" s="401"/>
      <c r="CX13" s="401"/>
      <c r="CY13" s="401"/>
      <c r="CZ13" s="401"/>
      <c r="DA13" s="402"/>
      <c r="DB13" s="400">
        <v>0</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72382</v>
      </c>
      <c r="S14" s="534"/>
      <c r="T14" s="534"/>
      <c r="U14" s="534"/>
      <c r="V14" s="535"/>
      <c r="W14" s="536"/>
      <c r="X14" s="446"/>
      <c r="Y14" s="446"/>
      <c r="Z14" s="446"/>
      <c r="AA14" s="446"/>
      <c r="AB14" s="447"/>
      <c r="AC14" s="526">
        <v>1.3</v>
      </c>
      <c r="AD14" s="527"/>
      <c r="AE14" s="527"/>
      <c r="AF14" s="527"/>
      <c r="AG14" s="528"/>
      <c r="AH14" s="526">
        <v>1.3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70650</v>
      </c>
      <c r="S15" s="534"/>
      <c r="T15" s="534"/>
      <c r="U15" s="534"/>
      <c r="V15" s="535"/>
      <c r="W15" s="521" t="s">
        <v>147</v>
      </c>
      <c r="X15" s="443"/>
      <c r="Y15" s="443"/>
      <c r="Z15" s="443"/>
      <c r="AA15" s="443"/>
      <c r="AB15" s="444"/>
      <c r="AC15" s="406">
        <v>7232</v>
      </c>
      <c r="AD15" s="407"/>
      <c r="AE15" s="407"/>
      <c r="AF15" s="407"/>
      <c r="AG15" s="408"/>
      <c r="AH15" s="406">
        <v>8301</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9022307</v>
      </c>
      <c r="BO15" s="426"/>
      <c r="BP15" s="426"/>
      <c r="BQ15" s="426"/>
      <c r="BR15" s="426"/>
      <c r="BS15" s="426"/>
      <c r="BT15" s="426"/>
      <c r="BU15" s="427"/>
      <c r="BV15" s="425">
        <v>8623979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27</v>
      </c>
      <c r="AD16" s="527"/>
      <c r="AE16" s="527"/>
      <c r="AF16" s="527"/>
      <c r="AG16" s="528"/>
      <c r="AH16" s="526">
        <v>27.8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10928703</v>
      </c>
      <c r="BO16" s="431"/>
      <c r="BP16" s="431"/>
      <c r="BQ16" s="431"/>
      <c r="BR16" s="431"/>
      <c r="BS16" s="431"/>
      <c r="BT16" s="431"/>
      <c r="BU16" s="432"/>
      <c r="BV16" s="430">
        <v>10563136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19164</v>
      </c>
      <c r="AD17" s="407"/>
      <c r="AE17" s="407"/>
      <c r="AF17" s="407"/>
      <c r="AG17" s="408"/>
      <c r="AH17" s="406">
        <v>21137</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11435032</v>
      </c>
      <c r="BO17" s="431"/>
      <c r="BP17" s="431"/>
      <c r="BQ17" s="431"/>
      <c r="BR17" s="431"/>
      <c r="BS17" s="431"/>
      <c r="BT17" s="431"/>
      <c r="BU17" s="432"/>
      <c r="BV17" s="430">
        <v>11005228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15.32</v>
      </c>
      <c r="M18" s="495"/>
      <c r="N18" s="495"/>
      <c r="O18" s="495"/>
      <c r="P18" s="495"/>
      <c r="Q18" s="495"/>
      <c r="R18" s="496"/>
      <c r="S18" s="496"/>
      <c r="T18" s="496"/>
      <c r="U18" s="496"/>
      <c r="V18" s="497"/>
      <c r="W18" s="511"/>
      <c r="X18" s="512"/>
      <c r="Y18" s="512"/>
      <c r="Z18" s="512"/>
      <c r="AA18" s="512"/>
      <c r="AB18" s="522"/>
      <c r="AC18" s="394">
        <v>71.599999999999994</v>
      </c>
      <c r="AD18" s="395"/>
      <c r="AE18" s="395"/>
      <c r="AF18" s="395"/>
      <c r="AG18" s="498"/>
      <c r="AH18" s="394">
        <v>70.900000000000006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13832585</v>
      </c>
      <c r="BO18" s="431"/>
      <c r="BP18" s="431"/>
      <c r="BQ18" s="431"/>
      <c r="BR18" s="431"/>
      <c r="BS18" s="431"/>
      <c r="BT18" s="431"/>
      <c r="BU18" s="432"/>
      <c r="BV18" s="430">
        <v>14001357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4623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18460991</v>
      </c>
      <c r="BO19" s="431"/>
      <c r="BP19" s="431"/>
      <c r="BQ19" s="431"/>
      <c r="BR19" s="431"/>
      <c r="BS19" s="431"/>
      <c r="BT19" s="431"/>
      <c r="BU19" s="432"/>
      <c r="BV19" s="430">
        <v>17495426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29978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14777296</v>
      </c>
      <c r="BO23" s="431"/>
      <c r="BP23" s="431"/>
      <c r="BQ23" s="431"/>
      <c r="BR23" s="431"/>
      <c r="BS23" s="431"/>
      <c r="BT23" s="431"/>
      <c r="BU23" s="432"/>
      <c r="BV23" s="430">
        <v>14705694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8530</v>
      </c>
      <c r="R24" s="407"/>
      <c r="S24" s="407"/>
      <c r="T24" s="407"/>
      <c r="U24" s="407"/>
      <c r="V24" s="408"/>
      <c r="W24" s="472"/>
      <c r="X24" s="463"/>
      <c r="Y24" s="464"/>
      <c r="Z24" s="403" t="s">
        <v>171</v>
      </c>
      <c r="AA24" s="404"/>
      <c r="AB24" s="404"/>
      <c r="AC24" s="404"/>
      <c r="AD24" s="404"/>
      <c r="AE24" s="404"/>
      <c r="AF24" s="404"/>
      <c r="AG24" s="405"/>
      <c r="AH24" s="406">
        <v>350</v>
      </c>
      <c r="AI24" s="407"/>
      <c r="AJ24" s="407"/>
      <c r="AK24" s="407"/>
      <c r="AL24" s="408"/>
      <c r="AM24" s="406">
        <v>1039850</v>
      </c>
      <c r="AN24" s="407"/>
      <c r="AO24" s="407"/>
      <c r="AP24" s="407"/>
      <c r="AQ24" s="407"/>
      <c r="AR24" s="408"/>
      <c r="AS24" s="406">
        <v>2971</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13198432</v>
      </c>
      <c r="BO24" s="431"/>
      <c r="BP24" s="431"/>
      <c r="BQ24" s="431"/>
      <c r="BR24" s="431"/>
      <c r="BS24" s="431"/>
      <c r="BT24" s="431"/>
      <c r="BU24" s="432"/>
      <c r="BV24" s="430">
        <v>13140472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7400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137</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4558778</v>
      </c>
      <c r="BO25" s="426"/>
      <c r="BP25" s="426"/>
      <c r="BQ25" s="426"/>
      <c r="BR25" s="426"/>
      <c r="BS25" s="426"/>
      <c r="BT25" s="426"/>
      <c r="BU25" s="427"/>
      <c r="BV25" s="425">
        <v>4787922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6910</v>
      </c>
      <c r="R26" s="407"/>
      <c r="S26" s="407"/>
      <c r="T26" s="407"/>
      <c r="U26" s="407"/>
      <c r="V26" s="408"/>
      <c r="W26" s="472"/>
      <c r="X26" s="463"/>
      <c r="Y26" s="464"/>
      <c r="Z26" s="403" t="s">
        <v>178</v>
      </c>
      <c r="AA26" s="485"/>
      <c r="AB26" s="485"/>
      <c r="AC26" s="485"/>
      <c r="AD26" s="485"/>
      <c r="AE26" s="485"/>
      <c r="AF26" s="485"/>
      <c r="AG26" s="486"/>
      <c r="AH26" s="406">
        <v>14</v>
      </c>
      <c r="AI26" s="407"/>
      <c r="AJ26" s="407"/>
      <c r="AK26" s="407"/>
      <c r="AL26" s="408"/>
      <c r="AM26" s="406">
        <v>43456</v>
      </c>
      <c r="AN26" s="407"/>
      <c r="AO26" s="407"/>
      <c r="AP26" s="407"/>
      <c r="AQ26" s="407"/>
      <c r="AR26" s="408"/>
      <c r="AS26" s="406">
        <v>3104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5050</v>
      </c>
      <c r="R27" s="407"/>
      <c r="S27" s="407"/>
      <c r="T27" s="407"/>
      <c r="U27" s="407"/>
      <c r="V27" s="408"/>
      <c r="W27" s="472"/>
      <c r="X27" s="463"/>
      <c r="Y27" s="464"/>
      <c r="Z27" s="403" t="s">
        <v>182</v>
      </c>
      <c r="AA27" s="404"/>
      <c r="AB27" s="404"/>
      <c r="AC27" s="404"/>
      <c r="AD27" s="404"/>
      <c r="AE27" s="404"/>
      <c r="AF27" s="404"/>
      <c r="AG27" s="405"/>
      <c r="AH27" s="406">
        <v>2</v>
      </c>
      <c r="AI27" s="407"/>
      <c r="AJ27" s="407"/>
      <c r="AK27" s="407"/>
      <c r="AL27" s="408"/>
      <c r="AM27" s="406" t="s">
        <v>183</v>
      </c>
      <c r="AN27" s="407"/>
      <c r="AO27" s="407"/>
      <c r="AP27" s="407"/>
      <c r="AQ27" s="407"/>
      <c r="AR27" s="408"/>
      <c r="AS27" s="406" t="s">
        <v>183</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500597</v>
      </c>
      <c r="BO27" s="434"/>
      <c r="BP27" s="434"/>
      <c r="BQ27" s="434"/>
      <c r="BR27" s="434"/>
      <c r="BS27" s="434"/>
      <c r="BT27" s="434"/>
      <c r="BU27" s="435"/>
      <c r="BV27" s="433">
        <v>500567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4580</v>
      </c>
      <c r="R28" s="407"/>
      <c r="S28" s="407"/>
      <c r="T28" s="407"/>
      <c r="U28" s="407"/>
      <c r="V28" s="408"/>
      <c r="W28" s="472"/>
      <c r="X28" s="463"/>
      <c r="Y28" s="464"/>
      <c r="Z28" s="403" t="s">
        <v>186</v>
      </c>
      <c r="AA28" s="404"/>
      <c r="AB28" s="404"/>
      <c r="AC28" s="404"/>
      <c r="AD28" s="404"/>
      <c r="AE28" s="404"/>
      <c r="AF28" s="404"/>
      <c r="AG28" s="405"/>
      <c r="AH28" s="406" t="s">
        <v>138</v>
      </c>
      <c r="AI28" s="407"/>
      <c r="AJ28" s="407"/>
      <c r="AK28" s="407"/>
      <c r="AL28" s="408"/>
      <c r="AM28" s="406" t="s">
        <v>180</v>
      </c>
      <c r="AN28" s="407"/>
      <c r="AO28" s="407"/>
      <c r="AP28" s="407"/>
      <c r="AQ28" s="407"/>
      <c r="AR28" s="408"/>
      <c r="AS28" s="406" t="s">
        <v>138</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1630862</v>
      </c>
      <c r="BO28" s="426"/>
      <c r="BP28" s="426"/>
      <c r="BQ28" s="426"/>
      <c r="BR28" s="426"/>
      <c r="BS28" s="426"/>
      <c r="BT28" s="426"/>
      <c r="BU28" s="427"/>
      <c r="BV28" s="425">
        <v>1536776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18</v>
      </c>
      <c r="M29" s="407"/>
      <c r="N29" s="407"/>
      <c r="O29" s="407"/>
      <c r="P29" s="408"/>
      <c r="Q29" s="406">
        <v>4350</v>
      </c>
      <c r="R29" s="407"/>
      <c r="S29" s="407"/>
      <c r="T29" s="407"/>
      <c r="U29" s="407"/>
      <c r="V29" s="408"/>
      <c r="W29" s="473"/>
      <c r="X29" s="474"/>
      <c r="Y29" s="475"/>
      <c r="Z29" s="403" t="s">
        <v>189</v>
      </c>
      <c r="AA29" s="404"/>
      <c r="AB29" s="404"/>
      <c r="AC29" s="404"/>
      <c r="AD29" s="404"/>
      <c r="AE29" s="404"/>
      <c r="AF29" s="404"/>
      <c r="AG29" s="405"/>
      <c r="AH29" s="406">
        <v>352</v>
      </c>
      <c r="AI29" s="407"/>
      <c r="AJ29" s="407"/>
      <c r="AK29" s="407"/>
      <c r="AL29" s="408"/>
      <c r="AM29" s="406">
        <v>1048546</v>
      </c>
      <c r="AN29" s="407"/>
      <c r="AO29" s="407"/>
      <c r="AP29" s="407"/>
      <c r="AQ29" s="407"/>
      <c r="AR29" s="408"/>
      <c r="AS29" s="406">
        <v>2979</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t="s">
        <v>137</v>
      </c>
      <c r="BO29" s="431"/>
      <c r="BP29" s="431"/>
      <c r="BQ29" s="431"/>
      <c r="BR29" s="431"/>
      <c r="BS29" s="431"/>
      <c r="BT29" s="431"/>
      <c r="BU29" s="432"/>
      <c r="BV29" s="430" t="s">
        <v>180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96.8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3585745</v>
      </c>
      <c r="BO30" s="434"/>
      <c r="BP30" s="434"/>
      <c r="BQ30" s="434"/>
      <c r="BR30" s="434"/>
      <c r="BS30" s="434"/>
      <c r="BT30" s="434"/>
      <c r="BU30" s="435"/>
      <c r="BV30" s="433">
        <v>3231900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199</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下水道事業会計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都市核地区土地区画整理事業特別会計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東京都後期高齢者医療広域連合（一般会計）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武蔵村山市土地開発公社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都市核地区土地区画整理事業特別会計（一般会計）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東京都後期高齢者医療広域連合（後期高齢者医療特別会計）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東京たま広域資源循環組合（一般会計）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瑞穂斎場組合（一般会計）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湖南衛生組合（一般会計）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東京市町村総合事務組合（一般会計）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東京市町村総合事務組合（交通災害共済事業特別会計）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東京都市町村職員退職手当組合（一般会計）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小平・村山・大和衛生組合（一般会計）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東京都市町村議会議員公務災害補償等組合（一般会計）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Q6LYdhUBR9o1TU2AHN/Sb/MHoy7iw2hRlu0VyllSp8QqlHP2cpQCxPaEj/TYhPpPBo1k0MuWX0bZ6lJ7JqBaw==" saltValue="qxY79kyP0PtHfc1lZojH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4" t="s">
        <v>573</v>
      </c>
      <c r="D34" s="1214"/>
      <c r="E34" s="1215"/>
      <c r="F34" s="32">
        <v>4.55</v>
      </c>
      <c r="G34" s="33">
        <v>5.08</v>
      </c>
      <c r="H34" s="33">
        <v>5.63</v>
      </c>
      <c r="I34" s="33">
        <v>5.83</v>
      </c>
      <c r="J34" s="34">
        <v>7.52</v>
      </c>
      <c r="K34" s="22"/>
      <c r="L34" s="22"/>
      <c r="M34" s="22"/>
      <c r="N34" s="22"/>
      <c r="O34" s="22"/>
      <c r="P34" s="22"/>
    </row>
    <row r="35" spans="1:16" ht="39" customHeight="1" x14ac:dyDescent="0.15">
      <c r="A35" s="22"/>
      <c r="B35" s="35"/>
      <c r="C35" s="1208" t="s">
        <v>574</v>
      </c>
      <c r="D35" s="1209"/>
      <c r="E35" s="1210"/>
      <c r="F35" s="36">
        <v>3.33</v>
      </c>
      <c r="G35" s="37">
        <v>3.24</v>
      </c>
      <c r="H35" s="37">
        <v>1.29</v>
      </c>
      <c r="I35" s="37">
        <v>1.1299999999999999</v>
      </c>
      <c r="J35" s="38">
        <v>1.68</v>
      </c>
      <c r="K35" s="22"/>
      <c r="L35" s="22"/>
      <c r="M35" s="22"/>
      <c r="N35" s="22"/>
      <c r="O35" s="22"/>
      <c r="P35" s="22"/>
    </row>
    <row r="36" spans="1:16" ht="39" customHeight="1" x14ac:dyDescent="0.15">
      <c r="A36" s="22"/>
      <c r="B36" s="35"/>
      <c r="C36" s="1208" t="s">
        <v>575</v>
      </c>
      <c r="D36" s="1209"/>
      <c r="E36" s="1210"/>
      <c r="F36" s="36" t="s">
        <v>526</v>
      </c>
      <c r="G36" s="37" t="s">
        <v>526</v>
      </c>
      <c r="H36" s="37" t="s">
        <v>526</v>
      </c>
      <c r="I36" s="37" t="s">
        <v>526</v>
      </c>
      <c r="J36" s="38">
        <v>0.9</v>
      </c>
      <c r="K36" s="22"/>
      <c r="L36" s="22"/>
      <c r="M36" s="22"/>
      <c r="N36" s="22"/>
      <c r="O36" s="22"/>
      <c r="P36" s="22"/>
    </row>
    <row r="37" spans="1:16" ht="39" customHeight="1" x14ac:dyDescent="0.15">
      <c r="A37" s="22"/>
      <c r="B37" s="35"/>
      <c r="C37" s="1208" t="s">
        <v>576</v>
      </c>
      <c r="D37" s="1209"/>
      <c r="E37" s="1210"/>
      <c r="F37" s="36">
        <v>1.3</v>
      </c>
      <c r="G37" s="37">
        <v>1.34</v>
      </c>
      <c r="H37" s="37">
        <v>1.35</v>
      </c>
      <c r="I37" s="37">
        <v>0.73</v>
      </c>
      <c r="J37" s="38">
        <v>0.64</v>
      </c>
      <c r="K37" s="22"/>
      <c r="L37" s="22"/>
      <c r="M37" s="22"/>
      <c r="N37" s="22"/>
      <c r="O37" s="22"/>
      <c r="P37" s="22"/>
    </row>
    <row r="38" spans="1:16" ht="39" customHeight="1" x14ac:dyDescent="0.15">
      <c r="A38" s="22"/>
      <c r="B38" s="35"/>
      <c r="C38" s="1208" t="s">
        <v>577</v>
      </c>
      <c r="D38" s="1209"/>
      <c r="E38" s="1210"/>
      <c r="F38" s="36">
        <v>0.36</v>
      </c>
      <c r="G38" s="37">
        <v>0.52</v>
      </c>
      <c r="H38" s="37">
        <v>0.43</v>
      </c>
      <c r="I38" s="37">
        <v>0.42</v>
      </c>
      <c r="J38" s="38">
        <v>0.31</v>
      </c>
      <c r="K38" s="22"/>
      <c r="L38" s="22"/>
      <c r="M38" s="22"/>
      <c r="N38" s="22"/>
      <c r="O38" s="22"/>
      <c r="P38" s="22"/>
    </row>
    <row r="39" spans="1:16" ht="39" customHeight="1" x14ac:dyDescent="0.15">
      <c r="A39" s="22"/>
      <c r="B39" s="35"/>
      <c r="C39" s="1208" t="s">
        <v>578</v>
      </c>
      <c r="D39" s="1209"/>
      <c r="E39" s="1210"/>
      <c r="F39" s="36">
        <v>0</v>
      </c>
      <c r="G39" s="37">
        <v>0</v>
      </c>
      <c r="H39" s="37">
        <v>0</v>
      </c>
      <c r="I39" s="37">
        <v>0</v>
      </c>
      <c r="J39" s="38">
        <v>0</v>
      </c>
      <c r="K39" s="22"/>
      <c r="L39" s="22"/>
      <c r="M39" s="22"/>
      <c r="N39" s="22"/>
      <c r="O39" s="22"/>
      <c r="P39" s="22"/>
    </row>
    <row r="40" spans="1:16" ht="39" customHeight="1" x14ac:dyDescent="0.15">
      <c r="A40" s="22"/>
      <c r="B40" s="35"/>
      <c r="C40" s="1208" t="s">
        <v>579</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580</v>
      </c>
      <c r="D42" s="1209"/>
      <c r="E42" s="1210"/>
      <c r="F42" s="36" t="s">
        <v>526</v>
      </c>
      <c r="G42" s="37" t="s">
        <v>526</v>
      </c>
      <c r="H42" s="37" t="s">
        <v>526</v>
      </c>
      <c r="I42" s="37" t="s">
        <v>526</v>
      </c>
      <c r="J42" s="38" t="s">
        <v>526</v>
      </c>
      <c r="K42" s="22"/>
      <c r="L42" s="22"/>
      <c r="M42" s="22"/>
      <c r="N42" s="22"/>
      <c r="O42" s="22"/>
      <c r="P42" s="22"/>
    </row>
    <row r="43" spans="1:16" ht="39" customHeight="1" thickBot="1" x14ac:dyDescent="0.2">
      <c r="A43" s="22"/>
      <c r="B43" s="40"/>
      <c r="C43" s="1211" t="s">
        <v>581</v>
      </c>
      <c r="D43" s="1212"/>
      <c r="E43" s="1213"/>
      <c r="F43" s="41">
        <v>0.92</v>
      </c>
      <c r="G43" s="42">
        <v>0.28999999999999998</v>
      </c>
      <c r="H43" s="42">
        <v>0.6</v>
      </c>
      <c r="I43" s="42">
        <v>0.68</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CGX2D7A3oTGJxTsZMpOu2GZTGBuojWMRMkyk8/kK31rYalDeucFRIfY91gjRQlpD/hmNTW6qGCmP9m43DVGQ==" saltValue="ctU9t1mmLGH52Awsvxq/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N59" sqref="N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1235</v>
      </c>
      <c r="L45" s="60">
        <v>1218</v>
      </c>
      <c r="M45" s="60">
        <v>1222</v>
      </c>
      <c r="N45" s="60">
        <v>1247</v>
      </c>
      <c r="O45" s="61">
        <v>1254</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526</v>
      </c>
      <c r="L46" s="64" t="s">
        <v>526</v>
      </c>
      <c r="M46" s="64" t="s">
        <v>526</v>
      </c>
      <c r="N46" s="64" t="s">
        <v>526</v>
      </c>
      <c r="O46" s="65" t="s">
        <v>526</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526</v>
      </c>
      <c r="L47" s="64" t="s">
        <v>526</v>
      </c>
      <c r="M47" s="64" t="s">
        <v>526</v>
      </c>
      <c r="N47" s="64" t="s">
        <v>526</v>
      </c>
      <c r="O47" s="65" t="s">
        <v>526</v>
      </c>
      <c r="P47" s="48"/>
      <c r="Q47" s="48"/>
      <c r="R47" s="48"/>
      <c r="S47" s="48"/>
      <c r="T47" s="48"/>
      <c r="U47" s="48"/>
    </row>
    <row r="48" spans="1:21" ht="30.75" customHeight="1" x14ac:dyDescent="0.15">
      <c r="A48" s="48"/>
      <c r="B48" s="1236"/>
      <c r="C48" s="1237"/>
      <c r="D48" s="62"/>
      <c r="E48" s="1218" t="s">
        <v>15</v>
      </c>
      <c r="F48" s="1218"/>
      <c r="G48" s="1218"/>
      <c r="H48" s="1218"/>
      <c r="I48" s="1218"/>
      <c r="J48" s="1219"/>
      <c r="K48" s="63">
        <v>126</v>
      </c>
      <c r="L48" s="64">
        <v>115</v>
      </c>
      <c r="M48" s="64">
        <v>111</v>
      </c>
      <c r="N48" s="64">
        <v>119</v>
      </c>
      <c r="O48" s="65">
        <v>174</v>
      </c>
      <c r="P48" s="48"/>
      <c r="Q48" s="48"/>
      <c r="R48" s="48"/>
      <c r="S48" s="48"/>
      <c r="T48" s="48"/>
      <c r="U48" s="48"/>
    </row>
    <row r="49" spans="1:21" ht="30.75" customHeight="1" x14ac:dyDescent="0.15">
      <c r="A49" s="48"/>
      <c r="B49" s="1236"/>
      <c r="C49" s="1237"/>
      <c r="D49" s="62"/>
      <c r="E49" s="1218" t="s">
        <v>16</v>
      </c>
      <c r="F49" s="1218"/>
      <c r="G49" s="1218"/>
      <c r="H49" s="1218"/>
      <c r="I49" s="1218"/>
      <c r="J49" s="1219"/>
      <c r="K49" s="63">
        <v>64</v>
      </c>
      <c r="L49" s="64">
        <v>52</v>
      </c>
      <c r="M49" s="64">
        <v>45</v>
      </c>
      <c r="N49" s="64">
        <v>44</v>
      </c>
      <c r="O49" s="65">
        <v>32</v>
      </c>
      <c r="P49" s="48"/>
      <c r="Q49" s="48"/>
      <c r="R49" s="48"/>
      <c r="S49" s="48"/>
      <c r="T49" s="48"/>
      <c r="U49" s="48"/>
    </row>
    <row r="50" spans="1:21" ht="30.75" customHeight="1" x14ac:dyDescent="0.15">
      <c r="A50" s="48"/>
      <c r="B50" s="1236"/>
      <c r="C50" s="1237"/>
      <c r="D50" s="62"/>
      <c r="E50" s="1218" t="s">
        <v>17</v>
      </c>
      <c r="F50" s="1218"/>
      <c r="G50" s="1218"/>
      <c r="H50" s="1218"/>
      <c r="I50" s="1218"/>
      <c r="J50" s="1219"/>
      <c r="K50" s="63">
        <v>37</v>
      </c>
      <c r="L50" s="64">
        <v>35</v>
      </c>
      <c r="M50" s="64">
        <v>35</v>
      </c>
      <c r="N50" s="64">
        <v>34</v>
      </c>
      <c r="O50" s="65">
        <v>48</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526</v>
      </c>
      <c r="L51" s="64" t="s">
        <v>526</v>
      </c>
      <c r="M51" s="64" t="s">
        <v>526</v>
      </c>
      <c r="N51" s="64" t="s">
        <v>526</v>
      </c>
      <c r="O51" s="65" t="s">
        <v>526</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1500</v>
      </c>
      <c r="L52" s="64">
        <v>1454</v>
      </c>
      <c r="M52" s="64">
        <v>1444</v>
      </c>
      <c r="N52" s="64">
        <v>1408</v>
      </c>
      <c r="O52" s="65">
        <v>1375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-38</v>
      </c>
      <c r="L53" s="69">
        <v>-34</v>
      </c>
      <c r="M53" s="69">
        <v>-31</v>
      </c>
      <c r="N53" s="69">
        <v>36</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Ozut1lPbm1rddmZeczIHbAKrSLg2dOX6mVMqnpYQjTfmFvgpa1KU0j9DilTyAMqAV58gOAHqA1CU4rqq6Vrw==" saltValue="lzEKwZXy3Hbm7xCJyOsr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54" t="s">
        <v>30</v>
      </c>
      <c r="C41" s="1255"/>
      <c r="D41" s="102"/>
      <c r="E41" s="1256" t="s">
        <v>31</v>
      </c>
      <c r="F41" s="1256"/>
      <c r="G41" s="1256"/>
      <c r="H41" s="1257"/>
      <c r="I41" s="103">
        <v>14236</v>
      </c>
      <c r="J41" s="104">
        <v>14569</v>
      </c>
      <c r="K41" s="104">
        <v>14805</v>
      </c>
      <c r="L41" s="104">
        <v>14714</v>
      </c>
      <c r="M41" s="105">
        <v>14782</v>
      </c>
    </row>
    <row r="42" spans="2:13" ht="27.75" customHeight="1" x14ac:dyDescent="0.15">
      <c r="B42" s="1244"/>
      <c r="C42" s="1245"/>
      <c r="D42" s="106"/>
      <c r="E42" s="1248" t="s">
        <v>32</v>
      </c>
      <c r="F42" s="1248"/>
      <c r="G42" s="1248"/>
      <c r="H42" s="1249"/>
      <c r="I42" s="107">
        <v>609</v>
      </c>
      <c r="J42" s="108">
        <v>548</v>
      </c>
      <c r="K42" s="108">
        <v>481</v>
      </c>
      <c r="L42" s="108">
        <v>582</v>
      </c>
      <c r="M42" s="109">
        <v>680</v>
      </c>
    </row>
    <row r="43" spans="2:13" ht="27.75" customHeight="1" x14ac:dyDescent="0.15">
      <c r="B43" s="1244"/>
      <c r="C43" s="1245"/>
      <c r="D43" s="106"/>
      <c r="E43" s="1248" t="s">
        <v>33</v>
      </c>
      <c r="F43" s="1248"/>
      <c r="G43" s="1248"/>
      <c r="H43" s="1249"/>
      <c r="I43" s="107">
        <v>1345</v>
      </c>
      <c r="J43" s="108">
        <v>1453</v>
      </c>
      <c r="K43" s="108">
        <v>1300</v>
      </c>
      <c r="L43" s="108">
        <v>1403</v>
      </c>
      <c r="M43" s="109">
        <v>1680</v>
      </c>
    </row>
    <row r="44" spans="2:13" ht="27.75" customHeight="1" x14ac:dyDescent="0.15">
      <c r="B44" s="1244"/>
      <c r="C44" s="1245"/>
      <c r="D44" s="106"/>
      <c r="E44" s="1248" t="s">
        <v>34</v>
      </c>
      <c r="F44" s="1248"/>
      <c r="G44" s="1248"/>
      <c r="H44" s="1249"/>
      <c r="I44" s="107">
        <v>321</v>
      </c>
      <c r="J44" s="108">
        <v>359</v>
      </c>
      <c r="K44" s="108">
        <v>561</v>
      </c>
      <c r="L44" s="108">
        <v>811</v>
      </c>
      <c r="M44" s="109">
        <v>790</v>
      </c>
    </row>
    <row r="45" spans="2:13" ht="27.75" customHeight="1" x14ac:dyDescent="0.15">
      <c r="B45" s="1244"/>
      <c r="C45" s="1245"/>
      <c r="D45" s="106"/>
      <c r="E45" s="1248" t="s">
        <v>35</v>
      </c>
      <c r="F45" s="1248"/>
      <c r="G45" s="1248"/>
      <c r="H45" s="1249"/>
      <c r="I45" s="107">
        <v>3122</v>
      </c>
      <c r="J45" s="108">
        <v>3119</v>
      </c>
      <c r="K45" s="108">
        <v>3184</v>
      </c>
      <c r="L45" s="108">
        <v>3050</v>
      </c>
      <c r="M45" s="109">
        <v>2880</v>
      </c>
    </row>
    <row r="46" spans="2:13" ht="27.75" customHeight="1" x14ac:dyDescent="0.15">
      <c r="B46" s="1244"/>
      <c r="C46" s="1245"/>
      <c r="D46" s="110"/>
      <c r="E46" s="1248" t="s">
        <v>36</v>
      </c>
      <c r="F46" s="1248"/>
      <c r="G46" s="1248"/>
      <c r="H46" s="1249"/>
      <c r="I46" s="107" t="s">
        <v>526</v>
      </c>
      <c r="J46" s="108" t="s">
        <v>526</v>
      </c>
      <c r="K46" s="108" t="s">
        <v>526</v>
      </c>
      <c r="L46" s="108" t="s">
        <v>526</v>
      </c>
      <c r="M46" s="109" t="s">
        <v>526</v>
      </c>
    </row>
    <row r="47" spans="2:13" ht="27.75" customHeight="1" x14ac:dyDescent="0.15">
      <c r="B47" s="1244"/>
      <c r="C47" s="1245"/>
      <c r="D47" s="111"/>
      <c r="E47" s="1258" t="s">
        <v>37</v>
      </c>
      <c r="F47" s="1259"/>
      <c r="G47" s="1259"/>
      <c r="H47" s="1260"/>
      <c r="I47" s="107" t="s">
        <v>526</v>
      </c>
      <c r="J47" s="108" t="s">
        <v>526</v>
      </c>
      <c r="K47" s="108" t="s">
        <v>526</v>
      </c>
      <c r="L47" s="108" t="s">
        <v>526</v>
      </c>
      <c r="M47" s="109" t="s">
        <v>526</v>
      </c>
    </row>
    <row r="48" spans="2:13" ht="27.75" customHeight="1" x14ac:dyDescent="0.15">
      <c r="B48" s="1244"/>
      <c r="C48" s="1245"/>
      <c r="D48" s="106"/>
      <c r="E48" s="1248" t="s">
        <v>38</v>
      </c>
      <c r="F48" s="1248"/>
      <c r="G48" s="1248"/>
      <c r="H48" s="1249"/>
      <c r="I48" s="107" t="s">
        <v>526</v>
      </c>
      <c r="J48" s="108" t="s">
        <v>526</v>
      </c>
      <c r="K48" s="108" t="s">
        <v>526</v>
      </c>
      <c r="L48" s="108" t="s">
        <v>526</v>
      </c>
      <c r="M48" s="109" t="s">
        <v>526</v>
      </c>
    </row>
    <row r="49" spans="2:13" ht="27.75" customHeight="1" x14ac:dyDescent="0.15">
      <c r="B49" s="1246"/>
      <c r="C49" s="1247"/>
      <c r="D49" s="106"/>
      <c r="E49" s="1248" t="s">
        <v>39</v>
      </c>
      <c r="F49" s="1248"/>
      <c r="G49" s="1248"/>
      <c r="H49" s="1249"/>
      <c r="I49" s="107" t="s">
        <v>526</v>
      </c>
      <c r="J49" s="108" t="s">
        <v>526</v>
      </c>
      <c r="K49" s="108" t="s">
        <v>526</v>
      </c>
      <c r="L49" s="108" t="s">
        <v>526</v>
      </c>
      <c r="M49" s="109" t="s">
        <v>526</v>
      </c>
    </row>
    <row r="50" spans="2:13" ht="27.75" customHeight="1" x14ac:dyDescent="0.15">
      <c r="B50" s="1242" t="s">
        <v>40</v>
      </c>
      <c r="C50" s="1243"/>
      <c r="D50" s="112"/>
      <c r="E50" s="1248" t="s">
        <v>41</v>
      </c>
      <c r="F50" s="1248"/>
      <c r="G50" s="1248"/>
      <c r="H50" s="1249"/>
      <c r="I50" s="107">
        <v>4443</v>
      </c>
      <c r="J50" s="108">
        <v>4743</v>
      </c>
      <c r="K50" s="108">
        <v>5260</v>
      </c>
      <c r="L50" s="108">
        <v>5262</v>
      </c>
      <c r="M50" s="109">
        <v>5606</v>
      </c>
    </row>
    <row r="51" spans="2:13" ht="27.75" customHeight="1" x14ac:dyDescent="0.15">
      <c r="B51" s="1244"/>
      <c r="C51" s="1245"/>
      <c r="D51" s="106"/>
      <c r="E51" s="1248" t="s">
        <v>42</v>
      </c>
      <c r="F51" s="1248"/>
      <c r="G51" s="1248"/>
      <c r="H51" s="1249"/>
      <c r="I51" s="107">
        <v>2068</v>
      </c>
      <c r="J51" s="108">
        <v>2305</v>
      </c>
      <c r="K51" s="108">
        <v>1942</v>
      </c>
      <c r="L51" s="108">
        <v>2258</v>
      </c>
      <c r="M51" s="109">
        <v>2463</v>
      </c>
    </row>
    <row r="52" spans="2:13" ht="27.75" customHeight="1" x14ac:dyDescent="0.15">
      <c r="B52" s="1246"/>
      <c r="C52" s="1247"/>
      <c r="D52" s="106"/>
      <c r="E52" s="1248" t="s">
        <v>43</v>
      </c>
      <c r="F52" s="1248"/>
      <c r="G52" s="1248"/>
      <c r="H52" s="1249"/>
      <c r="I52" s="107">
        <v>13516</v>
      </c>
      <c r="J52" s="108">
        <v>13608</v>
      </c>
      <c r="K52" s="108">
        <v>13839</v>
      </c>
      <c r="L52" s="108">
        <v>14028</v>
      </c>
      <c r="M52" s="109">
        <v>14123</v>
      </c>
    </row>
    <row r="53" spans="2:13" ht="27.75" customHeight="1" thickBot="1" x14ac:dyDescent="0.2">
      <c r="B53" s="1250" t="s">
        <v>44</v>
      </c>
      <c r="C53" s="1251"/>
      <c r="D53" s="113"/>
      <c r="E53" s="1252" t="s">
        <v>45</v>
      </c>
      <c r="F53" s="1252"/>
      <c r="G53" s="1252"/>
      <c r="H53" s="1253"/>
      <c r="I53" s="114">
        <v>-393</v>
      </c>
      <c r="J53" s="115">
        <v>-607</v>
      </c>
      <c r="K53" s="115">
        <v>-709</v>
      </c>
      <c r="L53" s="115">
        <v>-988</v>
      </c>
      <c r="M53" s="116">
        <v>-1379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6yc2NYYORvWCdy9aXfj7KbXPTlloNPO1++FJ1hf5Xtv06W/ORMYOS0JQYcFZkp1xA0lYWmb55OGUlOGlMF6A==" saltValue="usldM8OaZg9SNxdGBogt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C63" sqref="C63:E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9" t="s">
        <v>48</v>
      </c>
      <c r="D55" s="1269"/>
      <c r="E55" s="1270"/>
      <c r="F55" s="128">
        <v>1555</v>
      </c>
      <c r="G55" s="128">
        <v>1537</v>
      </c>
      <c r="H55" s="129">
        <v>1631</v>
      </c>
    </row>
    <row r="56" spans="2:8" ht="52.5" customHeight="1" x14ac:dyDescent="0.15">
      <c r="B56" s="130"/>
      <c r="C56" s="1271" t="s">
        <v>49</v>
      </c>
      <c r="D56" s="1271"/>
      <c r="E56" s="1272"/>
      <c r="F56" s="131" t="s">
        <v>526</v>
      </c>
      <c r="G56" s="131" t="s">
        <v>526</v>
      </c>
      <c r="H56" s="132" t="s">
        <v>526</v>
      </c>
    </row>
    <row r="57" spans="2:8" ht="53.25" customHeight="1" x14ac:dyDescent="0.15">
      <c r="B57" s="130"/>
      <c r="C57" s="1273" t="s">
        <v>50</v>
      </c>
      <c r="D57" s="1273"/>
      <c r="E57" s="1274"/>
      <c r="F57" s="133">
        <v>3167</v>
      </c>
      <c r="G57" s="133">
        <v>3232</v>
      </c>
      <c r="H57" s="134">
        <v>3586</v>
      </c>
    </row>
    <row r="58" spans="2:8" ht="45.75" customHeight="1" x14ac:dyDescent="0.15">
      <c r="B58" s="135"/>
      <c r="C58" s="1261" t="s">
        <v>602</v>
      </c>
      <c r="D58" s="1262"/>
      <c r="E58" s="1263"/>
      <c r="F58" s="136">
        <v>1856</v>
      </c>
      <c r="G58" s="136">
        <v>1683</v>
      </c>
      <c r="H58" s="137">
        <v>1771</v>
      </c>
    </row>
    <row r="59" spans="2:8" ht="45.75" customHeight="1" x14ac:dyDescent="0.15">
      <c r="B59" s="135"/>
      <c r="C59" s="1261" t="s">
        <v>603</v>
      </c>
      <c r="D59" s="1262"/>
      <c r="E59" s="1263"/>
      <c r="F59" s="136">
        <v>618</v>
      </c>
      <c r="G59" s="136">
        <v>819</v>
      </c>
      <c r="H59" s="137">
        <v>1020</v>
      </c>
    </row>
    <row r="60" spans="2:8" ht="45.75" customHeight="1" x14ac:dyDescent="0.15">
      <c r="B60" s="135"/>
      <c r="C60" s="1261" t="s">
        <v>604</v>
      </c>
      <c r="D60" s="1262"/>
      <c r="E60" s="1263"/>
      <c r="F60" s="136">
        <v>326</v>
      </c>
      <c r="G60" s="136">
        <v>326</v>
      </c>
      <c r="H60" s="137">
        <v>326</v>
      </c>
    </row>
    <row r="61" spans="2:8" ht="45.75" customHeight="1" x14ac:dyDescent="0.15">
      <c r="B61" s="135"/>
      <c r="C61" s="1261" t="s">
        <v>605</v>
      </c>
      <c r="D61" s="1262"/>
      <c r="E61" s="1263"/>
      <c r="F61" s="136">
        <v>227</v>
      </c>
      <c r="G61" s="136">
        <v>207</v>
      </c>
      <c r="H61" s="137">
        <v>183</v>
      </c>
    </row>
    <row r="62" spans="2:8" ht="45.75" customHeight="1" thickBot="1" x14ac:dyDescent="0.2">
      <c r="B62" s="138"/>
      <c r="C62" s="1264" t="s">
        <v>607</v>
      </c>
      <c r="D62" s="1265"/>
      <c r="E62" s="1266"/>
      <c r="F62" s="139" t="s">
        <v>606</v>
      </c>
      <c r="G62" s="139">
        <v>52</v>
      </c>
      <c r="H62" s="140">
        <v>117</v>
      </c>
    </row>
    <row r="63" spans="2:8" ht="52.5" customHeight="1" thickBot="1" x14ac:dyDescent="0.2">
      <c r="B63" s="141"/>
      <c r="C63" s="1267" t="s">
        <v>51</v>
      </c>
      <c r="D63" s="1267"/>
      <c r="E63" s="1268"/>
      <c r="F63" s="142">
        <v>4722</v>
      </c>
      <c r="G63" s="142">
        <v>4769</v>
      </c>
      <c r="H63" s="143">
        <v>5217</v>
      </c>
    </row>
    <row r="64" spans="2:8" ht="15" customHeight="1" x14ac:dyDescent="0.15"/>
  </sheetData>
  <sheetProtection algorithmName="SHA-512" hashValue="9cuUaGyxcTIJxonZ1cf4+yNImEnP8QZwQ2ysU5CcF590zozCAipePErzIbEBR/ncXgDpqUNOuoQ8pBv5L2GSGw==" saltValue="hZtngGiTK1DF1WA+0vmH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28847</v>
      </c>
      <c r="E3" s="162"/>
      <c r="F3" s="163">
        <v>67319</v>
      </c>
      <c r="G3" s="164"/>
      <c r="H3" s="165"/>
    </row>
    <row r="4" spans="1:8" x14ac:dyDescent="0.15">
      <c r="A4" s="166"/>
      <c r="B4" s="167"/>
      <c r="C4" s="168"/>
      <c r="D4" s="169">
        <v>11277</v>
      </c>
      <c r="E4" s="170"/>
      <c r="F4" s="171">
        <v>38101</v>
      </c>
      <c r="G4" s="172"/>
      <c r="H4" s="173"/>
    </row>
    <row r="5" spans="1:8" x14ac:dyDescent="0.15">
      <c r="A5" s="154" t="s">
        <v>559</v>
      </c>
      <c r="B5" s="159"/>
      <c r="C5" s="160"/>
      <c r="D5" s="161">
        <v>35094</v>
      </c>
      <c r="E5" s="162"/>
      <c r="F5" s="163">
        <v>70615</v>
      </c>
      <c r="G5" s="164"/>
      <c r="H5" s="165"/>
    </row>
    <row r="6" spans="1:8" x14ac:dyDescent="0.15">
      <c r="A6" s="166"/>
      <c r="B6" s="167"/>
      <c r="C6" s="168"/>
      <c r="D6" s="169">
        <v>15982</v>
      </c>
      <c r="E6" s="170"/>
      <c r="F6" s="171">
        <v>37382</v>
      </c>
      <c r="G6" s="172"/>
      <c r="H6" s="173"/>
    </row>
    <row r="7" spans="1:8" x14ac:dyDescent="0.15">
      <c r="A7" s="154" t="s">
        <v>560</v>
      </c>
      <c r="B7" s="159"/>
      <c r="C7" s="160"/>
      <c r="D7" s="161">
        <v>27752</v>
      </c>
      <c r="E7" s="162"/>
      <c r="F7" s="163">
        <v>69185</v>
      </c>
      <c r="G7" s="164"/>
      <c r="H7" s="165"/>
    </row>
    <row r="8" spans="1:8" x14ac:dyDescent="0.15">
      <c r="A8" s="166"/>
      <c r="B8" s="167"/>
      <c r="C8" s="168"/>
      <c r="D8" s="169">
        <v>10434</v>
      </c>
      <c r="E8" s="170"/>
      <c r="F8" s="171">
        <v>38519</v>
      </c>
      <c r="G8" s="172"/>
      <c r="H8" s="173"/>
    </row>
    <row r="9" spans="1:8" x14ac:dyDescent="0.15">
      <c r="A9" s="154" t="s">
        <v>561</v>
      </c>
      <c r="B9" s="159"/>
      <c r="C9" s="160"/>
      <c r="D9" s="161">
        <v>21718</v>
      </c>
      <c r="E9" s="162"/>
      <c r="F9" s="163">
        <v>70166</v>
      </c>
      <c r="G9" s="164"/>
      <c r="H9" s="165"/>
    </row>
    <row r="10" spans="1:8" x14ac:dyDescent="0.15">
      <c r="A10" s="166"/>
      <c r="B10" s="167"/>
      <c r="C10" s="168"/>
      <c r="D10" s="169">
        <v>10732</v>
      </c>
      <c r="E10" s="170"/>
      <c r="F10" s="171">
        <v>36115</v>
      </c>
      <c r="G10" s="172"/>
      <c r="H10" s="173"/>
    </row>
    <row r="11" spans="1:8" x14ac:dyDescent="0.15">
      <c r="A11" s="154" t="s">
        <v>562</v>
      </c>
      <c r="B11" s="159"/>
      <c r="C11" s="160"/>
      <c r="D11" s="161">
        <v>32474</v>
      </c>
      <c r="E11" s="162"/>
      <c r="F11" s="163">
        <v>70329</v>
      </c>
      <c r="G11" s="164"/>
      <c r="H11" s="165"/>
    </row>
    <row r="12" spans="1:8" x14ac:dyDescent="0.15">
      <c r="A12" s="166"/>
      <c r="B12" s="167"/>
      <c r="C12" s="174"/>
      <c r="D12" s="169">
        <v>14530</v>
      </c>
      <c r="E12" s="170"/>
      <c r="F12" s="171">
        <v>39403</v>
      </c>
      <c r="G12" s="172"/>
      <c r="H12" s="173"/>
    </row>
    <row r="13" spans="1:8" x14ac:dyDescent="0.15">
      <c r="A13" s="154"/>
      <c r="B13" s="159"/>
      <c r="C13" s="175"/>
      <c r="D13" s="176">
        <v>29177</v>
      </c>
      <c r="E13" s="177"/>
      <c r="F13" s="178">
        <v>69523</v>
      </c>
      <c r="G13" s="179"/>
      <c r="H13" s="165"/>
    </row>
    <row r="14" spans="1:8" x14ac:dyDescent="0.15">
      <c r="A14" s="166"/>
      <c r="B14" s="167"/>
      <c r="C14" s="168"/>
      <c r="D14" s="169">
        <v>12591</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4.55</v>
      </c>
      <c r="C19" s="180">
        <f>ROUND(VALUE(SUBSTITUTE(実質収支比率等に係る経年分析!G$48,"▲","-")),2)</f>
        <v>5.08</v>
      </c>
      <c r="D19" s="180">
        <f>ROUND(VALUE(SUBSTITUTE(実質収支比率等に係る経年分析!H$48,"▲","-")),2)</f>
        <v>5.63</v>
      </c>
      <c r="E19" s="180">
        <f>ROUND(VALUE(SUBSTITUTE(実質収支比率等に係る経年分析!I$48,"▲","-")),2)</f>
        <v>5.84</v>
      </c>
      <c r="F19" s="180">
        <f>ROUND(VALUE(SUBSTITUTE(実質収支比率等に係る経年分析!J$48,"▲","-")),2)</f>
        <v>7.52</v>
      </c>
    </row>
    <row r="20" spans="1:11" x14ac:dyDescent="0.15">
      <c r="A20" s="180" t="s">
        <v>55</v>
      </c>
      <c r="B20" s="180">
        <f>ROUND(VALUE(SUBSTITUTE(実質収支比率等に係る経年分析!F$47,"▲","-")),2)</f>
        <v>5.04</v>
      </c>
      <c r="C20" s="180">
        <f>ROUND(VALUE(SUBSTITUTE(実質収支比率等に係る経年分析!G$47,"▲","-")),2)</f>
        <v>8.36</v>
      </c>
      <c r="D20" s="180">
        <f>ROUND(VALUE(SUBSTITUTE(実質収支比率等に係る経年分析!H$47,"▲","-")),2)</f>
        <v>11.18</v>
      </c>
      <c r="E20" s="180">
        <f>ROUND(VALUE(SUBSTITUTE(実質収支比率等に係る経年分析!I$47,"▲","-")),2)</f>
        <v>11.05</v>
      </c>
      <c r="F20" s="180">
        <f>ROUND(VALUE(SUBSTITUTE(実質収支比率等に係る経年分析!J$47,"▲","-")),2)</f>
        <v>11.43</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3.95</v>
      </c>
      <c r="D21" s="180">
        <f>IF(ISNUMBER(VALUE(SUBSTITUTE(実質収支比率等に係る経年分析!H$49,"▲","-"))),ROUND(VALUE(SUBSTITUTE(実質収支比率等に係る経年分析!H$49,"▲","-")),2),NA())</f>
        <v>3.49</v>
      </c>
      <c r="E21" s="180">
        <f>IF(ISNUMBER(VALUE(SUBSTITUTE(実質収支比率等に係る経年分析!I$49,"▲","-"))),ROUND(VALUE(SUBSTITUTE(実質収支比率等に係る経年分析!I$49,"▲","-")),2),NA())</f>
        <v>7.0000000000000007E-2</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都市核地区土地区画整理事業特別会計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都市核地区土地区画整理事業特別会計（一般会計）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1500</v>
      </c>
      <c r="E42" s="182"/>
      <c r="F42" s="182"/>
      <c r="G42" s="182">
        <f>'実質公債費比率（分子）の構造'!L$52</f>
        <v>1454</v>
      </c>
      <c r="H42" s="182"/>
      <c r="I42" s="182"/>
      <c r="J42" s="182">
        <f>'実質公債費比率（分子）の構造'!M$52</f>
        <v>1444</v>
      </c>
      <c r="K42" s="182"/>
      <c r="L42" s="182"/>
      <c r="M42" s="182">
        <f>'実質公債費比率（分子）の構造'!N$52</f>
        <v>1408</v>
      </c>
      <c r="N42" s="182"/>
      <c r="O42" s="182"/>
      <c r="P42" s="182">
        <f>'実質公債費比率（分子）の構造'!O$52</f>
        <v>1375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35</v>
      </c>
      <c r="F44" s="182"/>
      <c r="G44" s="182"/>
      <c r="H44" s="182">
        <f>'実質公債費比率（分子）の構造'!M$50</f>
        <v>35</v>
      </c>
      <c r="I44" s="182"/>
      <c r="J44" s="182"/>
      <c r="K44" s="182">
        <f>'実質公債費比率（分子）の構造'!N$50</f>
        <v>34</v>
      </c>
      <c r="L44" s="182"/>
      <c r="M44" s="182"/>
      <c r="N44" s="182">
        <f>'実質公債費比率（分子）の構造'!O$50</f>
        <v>48</v>
      </c>
      <c r="O44" s="182"/>
      <c r="P44" s="182"/>
    </row>
    <row r="45" spans="1:16" x14ac:dyDescent="0.15">
      <c r="A45" s="182" t="s">
        <v>66</v>
      </c>
      <c r="B45" s="182">
        <f>'実質公債費比率（分子）の構造'!K$49</f>
        <v>64</v>
      </c>
      <c r="C45" s="182"/>
      <c r="D45" s="182"/>
      <c r="E45" s="182">
        <f>'実質公債費比率（分子）の構造'!L$49</f>
        <v>52</v>
      </c>
      <c r="F45" s="182"/>
      <c r="G45" s="182"/>
      <c r="H45" s="182">
        <f>'実質公債費比率（分子）の構造'!M$49</f>
        <v>45</v>
      </c>
      <c r="I45" s="182"/>
      <c r="J45" s="182"/>
      <c r="K45" s="182">
        <f>'実質公債費比率（分子）の構造'!N$49</f>
        <v>44</v>
      </c>
      <c r="L45" s="182"/>
      <c r="M45" s="182"/>
      <c r="N45" s="182">
        <f>'実質公債費比率（分子）の構造'!O$49</f>
        <v>32</v>
      </c>
      <c r="O45" s="182"/>
      <c r="P45" s="182"/>
    </row>
    <row r="46" spans="1:16" x14ac:dyDescent="0.15">
      <c r="A46" s="182" t="s">
        <v>67</v>
      </c>
      <c r="B46" s="182">
        <f>'実質公債費比率（分子）の構造'!K$48</f>
        <v>126</v>
      </c>
      <c r="C46" s="182"/>
      <c r="D46" s="182"/>
      <c r="E46" s="182">
        <f>'実質公債費比率（分子）の構造'!L$48</f>
        <v>115</v>
      </c>
      <c r="F46" s="182"/>
      <c r="G46" s="182"/>
      <c r="H46" s="182">
        <f>'実質公債費比率（分子）の構造'!M$48</f>
        <v>111</v>
      </c>
      <c r="I46" s="182"/>
      <c r="J46" s="182"/>
      <c r="K46" s="182">
        <f>'実質公債費比率（分子）の構造'!N$48</f>
        <v>119</v>
      </c>
      <c r="L46" s="182"/>
      <c r="M46" s="182"/>
      <c r="N46" s="182">
        <f>'実質公債費比率（分子）の構造'!O$48</f>
        <v>174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1235</v>
      </c>
      <c r="C49" s="182"/>
      <c r="D49" s="182"/>
      <c r="E49" s="182">
        <f>'実質公債費比率（分子）の構造'!L$45</f>
        <v>1218</v>
      </c>
      <c r="F49" s="182"/>
      <c r="G49" s="182"/>
      <c r="H49" s="182">
        <f>'実質公債費比率（分子）の構造'!M$45</f>
        <v>1222</v>
      </c>
      <c r="I49" s="182"/>
      <c r="J49" s="182"/>
      <c r="K49" s="182">
        <f>'実質公債費比率（分子）の構造'!N$45</f>
        <v>1247</v>
      </c>
      <c r="L49" s="182"/>
      <c r="M49" s="182"/>
      <c r="N49" s="182">
        <f>'実質公債費比率（分子）の構造'!O$45</f>
        <v>1254</v>
      </c>
      <c r="O49" s="182"/>
      <c r="P49" s="182"/>
    </row>
    <row r="50" spans="1:16" x14ac:dyDescent="0.15">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-31</v>
      </c>
      <c r="J50" s="182" t="e">
        <f>NA()</f>
        <v>#N/A</v>
      </c>
      <c r="K50" s="182" t="e">
        <f>NA()</f>
        <v>#N/A</v>
      </c>
      <c r="L50" s="182">
        <f>IF(ISNUMBER('実質公債費比率（分子）の構造'!N$53),'実質公債費比率（分子）の構造'!N$53,NA())</f>
        <v>36</v>
      </c>
      <c r="M50" s="182" t="e">
        <f>NA()</f>
        <v>#N/A</v>
      </c>
      <c r="N50" s="182" t="e">
        <f>NA()</f>
        <v>#N/A</v>
      </c>
      <c r="O50" s="182">
        <f>IF(ISNUMBER('実質公債費比率（分子）の構造'!O$53),'実質公債費比率（分子）の構造'!O$53,NA())</f>
        <v>133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13516</v>
      </c>
      <c r="E56" s="181"/>
      <c r="F56" s="181"/>
      <c r="G56" s="181">
        <f>'将来負担比率（分子）の構造'!J$52</f>
        <v>13608</v>
      </c>
      <c r="H56" s="181"/>
      <c r="I56" s="181"/>
      <c r="J56" s="181">
        <f>'将来負担比率（分子）の構造'!K$52</f>
        <v>13839</v>
      </c>
      <c r="K56" s="181"/>
      <c r="L56" s="181"/>
      <c r="M56" s="181">
        <f>'将来負担比率（分子）の構造'!L$52</f>
        <v>14028</v>
      </c>
      <c r="N56" s="181"/>
      <c r="O56" s="181"/>
      <c r="P56" s="181">
        <f>'将来負担比率（分子）の構造'!M$52</f>
        <v>14123</v>
      </c>
    </row>
    <row r="57" spans="1:16" x14ac:dyDescent="0.15">
      <c r="A57" s="181" t="s">
        <v>42</v>
      </c>
      <c r="B57" s="181"/>
      <c r="C57" s="181"/>
      <c r="D57" s="181">
        <f>'将来負担比率（分子）の構造'!I$51</f>
        <v>2068</v>
      </c>
      <c r="E57" s="181"/>
      <c r="F57" s="181"/>
      <c r="G57" s="181">
        <f>'将来負担比率（分子）の構造'!J$51</f>
        <v>2305</v>
      </c>
      <c r="H57" s="181"/>
      <c r="I57" s="181"/>
      <c r="J57" s="181">
        <f>'将来負担比率（分子）の構造'!K$51</f>
        <v>1942</v>
      </c>
      <c r="K57" s="181"/>
      <c r="L57" s="181"/>
      <c r="M57" s="181">
        <f>'将来負担比率（分子）の構造'!L$51</f>
        <v>2258</v>
      </c>
      <c r="N57" s="181"/>
      <c r="O57" s="181"/>
      <c r="P57" s="181">
        <f>'将来負担比率（分子）の構造'!M$51</f>
        <v>2463</v>
      </c>
    </row>
    <row r="58" spans="1:16" x14ac:dyDescent="0.15">
      <c r="A58" s="181" t="s">
        <v>41</v>
      </c>
      <c r="B58" s="181"/>
      <c r="C58" s="181"/>
      <c r="D58" s="181">
        <f>'将来負担比率（分子）の構造'!I$50</f>
        <v>4443</v>
      </c>
      <c r="E58" s="181"/>
      <c r="F58" s="181"/>
      <c r="G58" s="181">
        <f>'将来負担比率（分子）の構造'!J$50</f>
        <v>4743</v>
      </c>
      <c r="H58" s="181"/>
      <c r="I58" s="181"/>
      <c r="J58" s="181">
        <f>'将来負担比率（分子）の構造'!K$50</f>
        <v>5260</v>
      </c>
      <c r="K58" s="181"/>
      <c r="L58" s="181"/>
      <c r="M58" s="181">
        <f>'将来負担比率（分子）の構造'!L$50</f>
        <v>5262</v>
      </c>
      <c r="N58" s="181"/>
      <c r="O58" s="181"/>
      <c r="P58" s="181">
        <f>'将来負担比率（分子）の構造'!M$50</f>
        <v>5606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3122</v>
      </c>
      <c r="C62" s="181"/>
      <c r="D62" s="181"/>
      <c r="E62" s="181">
        <f>'将来負担比率（分子）の構造'!J$45</f>
        <v>3119</v>
      </c>
      <c r="F62" s="181"/>
      <c r="G62" s="181"/>
      <c r="H62" s="181">
        <f>'将来負担比率（分子）の構造'!K$45</f>
        <v>3184</v>
      </c>
      <c r="I62" s="181"/>
      <c r="J62" s="181"/>
      <c r="K62" s="181">
        <f>'将来負担比率（分子）の構造'!L$45</f>
        <v>3050</v>
      </c>
      <c r="L62" s="181"/>
      <c r="M62" s="181"/>
      <c r="N62" s="181">
        <f>'将来負担比率（分子）の構造'!M$45</f>
        <v>2880</v>
      </c>
      <c r="O62" s="181"/>
      <c r="P62" s="181"/>
    </row>
    <row r="63" spans="1:16" x14ac:dyDescent="0.15">
      <c r="A63" s="181" t="s">
        <v>34</v>
      </c>
      <c r="B63" s="181">
        <f>'将来負担比率（分子）の構造'!I$44</f>
        <v>321</v>
      </c>
      <c r="C63" s="181"/>
      <c r="D63" s="181"/>
      <c r="E63" s="181">
        <f>'将来負担比率（分子）の構造'!J$44</f>
        <v>359</v>
      </c>
      <c r="F63" s="181"/>
      <c r="G63" s="181"/>
      <c r="H63" s="181">
        <f>'将来負担比率（分子）の構造'!K$44</f>
        <v>561</v>
      </c>
      <c r="I63" s="181"/>
      <c r="J63" s="181"/>
      <c r="K63" s="181">
        <f>'将来負担比率（分子）の構造'!L$44</f>
        <v>811</v>
      </c>
      <c r="L63" s="181"/>
      <c r="M63" s="181"/>
      <c r="N63" s="181">
        <f>'将来負担比率（分子）の構造'!M$44</f>
        <v>790</v>
      </c>
      <c r="O63" s="181"/>
      <c r="P63" s="181"/>
    </row>
    <row r="64" spans="1:16" x14ac:dyDescent="0.15">
      <c r="A64" s="181" t="s">
        <v>33</v>
      </c>
      <c r="B64" s="181">
        <f>'将来負担比率（分子）の構造'!I$43</f>
        <v>1345</v>
      </c>
      <c r="C64" s="181"/>
      <c r="D64" s="181"/>
      <c r="E64" s="181">
        <f>'将来負担比率（分子）の構造'!J$43</f>
        <v>1453</v>
      </c>
      <c r="F64" s="181"/>
      <c r="G64" s="181"/>
      <c r="H64" s="181">
        <f>'将来負担比率（分子）の構造'!K$43</f>
        <v>1300</v>
      </c>
      <c r="I64" s="181"/>
      <c r="J64" s="181"/>
      <c r="K64" s="181">
        <f>'将来負担比率（分子）の構造'!L$43</f>
        <v>1403</v>
      </c>
      <c r="L64" s="181"/>
      <c r="M64" s="181"/>
      <c r="N64" s="181">
        <f>'将来負担比率（分子）の構造'!M$43</f>
        <v>1680</v>
      </c>
      <c r="O64" s="181"/>
      <c r="P64" s="181"/>
    </row>
    <row r="65" spans="1:16" x14ac:dyDescent="0.15">
      <c r="A65" s="181" t="s">
        <v>32</v>
      </c>
      <c r="B65" s="181">
        <f>'将来負担比率（分子）の構造'!I$42</f>
        <v>609</v>
      </c>
      <c r="C65" s="181"/>
      <c r="D65" s="181"/>
      <c r="E65" s="181">
        <f>'将来負担比率（分子）の構造'!J$42</f>
        <v>548</v>
      </c>
      <c r="F65" s="181"/>
      <c r="G65" s="181"/>
      <c r="H65" s="181">
        <f>'将来負担比率（分子）の構造'!K$42</f>
        <v>481</v>
      </c>
      <c r="I65" s="181"/>
      <c r="J65" s="181"/>
      <c r="K65" s="181">
        <f>'将来負担比率（分子）の構造'!L$42</f>
        <v>582</v>
      </c>
      <c r="L65" s="181"/>
      <c r="M65" s="181"/>
      <c r="N65" s="181">
        <f>'将来負担比率（分子）の構造'!M$42</f>
        <v>680</v>
      </c>
      <c r="O65" s="181"/>
      <c r="P65" s="181"/>
    </row>
    <row r="66" spans="1:16" x14ac:dyDescent="0.15">
      <c r="A66" s="181" t="s">
        <v>31</v>
      </c>
      <c r="B66" s="181">
        <f>'将来負担比率（分子）の構造'!I$41</f>
        <v>14236</v>
      </c>
      <c r="C66" s="181"/>
      <c r="D66" s="181"/>
      <c r="E66" s="181">
        <f>'将来負担比率（分子）の構造'!J$41</f>
        <v>14569</v>
      </c>
      <c r="F66" s="181"/>
      <c r="G66" s="181"/>
      <c r="H66" s="181">
        <f>'将来負担比率（分子）の構造'!K$41</f>
        <v>14805</v>
      </c>
      <c r="I66" s="181"/>
      <c r="J66" s="181"/>
      <c r="K66" s="181">
        <f>'将来負担比率（分子）の構造'!L$41</f>
        <v>14714</v>
      </c>
      <c r="L66" s="181"/>
      <c r="M66" s="181"/>
      <c r="N66" s="181">
        <f>'将来負担比率（分子）の構造'!M$41</f>
        <v>14782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1555</v>
      </c>
      <c r="C72" s="185">
        <f>基金残高に係る経年分析!G55</f>
        <v>1537</v>
      </c>
      <c r="D72" s="185">
        <f>基金残高に係る経年分析!H55</f>
        <v>1631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3167</v>
      </c>
      <c r="C74" s="185">
        <f>基金残高に係る経年分析!G57</f>
        <v>3232</v>
      </c>
      <c r="D74" s="185">
        <f>基金残高に係る経年分析!H57</f>
        <v>3586</v>
      </c>
    </row>
  </sheetData>
  <sheetProtection algorithmName="SHA-512" hashValue="UX6m7gz7AVRCyWMxgdksvrsjg3PW0fPwZn9Deg2IvY741IL12j06LkTw0whha3jJVuR/JrTUXx+zsW5SZP+g2A==" saltValue="DZQoZLZGGltOQS02Zyn0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10493071</v>
      </c>
      <c r="S5" s="698"/>
      <c r="T5" s="698"/>
      <c r="U5" s="698"/>
      <c r="V5" s="698"/>
      <c r="W5" s="698"/>
      <c r="X5" s="698"/>
      <c r="Y5" s="741"/>
      <c r="Z5" s="759">
        <v>27.3</v>
      </c>
      <c r="AA5" s="759"/>
      <c r="AB5" s="759"/>
      <c r="AC5" s="759"/>
      <c r="AD5" s="760">
        <v>9606837</v>
      </c>
      <c r="AE5" s="760"/>
      <c r="AF5" s="760"/>
      <c r="AG5" s="760"/>
      <c r="AH5" s="760"/>
      <c r="AI5" s="760"/>
      <c r="AJ5" s="760"/>
      <c r="AK5" s="760"/>
      <c r="AL5" s="742">
        <v>68.5</v>
      </c>
      <c r="AM5" s="713"/>
      <c r="AN5" s="713"/>
      <c r="AO5" s="743"/>
      <c r="AP5" s="708" t="s">
        <v>230</v>
      </c>
      <c r="AQ5" s="709"/>
      <c r="AR5" s="709"/>
      <c r="AS5" s="709"/>
      <c r="AT5" s="709"/>
      <c r="AU5" s="709"/>
      <c r="AV5" s="709"/>
      <c r="AW5" s="709"/>
      <c r="AX5" s="709"/>
      <c r="AY5" s="709"/>
      <c r="AZ5" s="709"/>
      <c r="BA5" s="709"/>
      <c r="BB5" s="709"/>
      <c r="BC5" s="709"/>
      <c r="BD5" s="709"/>
      <c r="BE5" s="709"/>
      <c r="BF5" s="710"/>
      <c r="BG5" s="642">
        <v>9606837</v>
      </c>
      <c r="BH5" s="643"/>
      <c r="BI5" s="643"/>
      <c r="BJ5" s="643"/>
      <c r="BK5" s="643"/>
      <c r="BL5" s="643"/>
      <c r="BM5" s="643"/>
      <c r="BN5" s="644"/>
      <c r="BO5" s="675">
        <v>91.6</v>
      </c>
      <c r="BP5" s="675"/>
      <c r="BQ5" s="675"/>
      <c r="BR5" s="675"/>
      <c r="BS5" s="676">
        <v>28881</v>
      </c>
      <c r="BT5" s="676"/>
      <c r="BU5" s="676"/>
      <c r="BV5" s="676"/>
      <c r="BW5" s="676"/>
      <c r="BX5" s="676"/>
      <c r="BY5" s="676"/>
      <c r="BZ5" s="676"/>
      <c r="CA5" s="676"/>
      <c r="CB5" s="730"/>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129171</v>
      </c>
      <c r="S6" s="643"/>
      <c r="T6" s="643"/>
      <c r="U6" s="643"/>
      <c r="V6" s="643"/>
      <c r="W6" s="643"/>
      <c r="X6" s="643"/>
      <c r="Y6" s="644"/>
      <c r="Z6" s="675">
        <v>0.3</v>
      </c>
      <c r="AA6" s="675"/>
      <c r="AB6" s="675"/>
      <c r="AC6" s="675"/>
      <c r="AD6" s="676">
        <v>129171</v>
      </c>
      <c r="AE6" s="676"/>
      <c r="AF6" s="676"/>
      <c r="AG6" s="676"/>
      <c r="AH6" s="676"/>
      <c r="AI6" s="676"/>
      <c r="AJ6" s="676"/>
      <c r="AK6" s="676"/>
      <c r="AL6" s="645">
        <v>0.9</v>
      </c>
      <c r="AM6" s="646"/>
      <c r="AN6" s="646"/>
      <c r="AO6" s="677"/>
      <c r="AP6" s="639" t="s">
        <v>235</v>
      </c>
      <c r="AQ6" s="640"/>
      <c r="AR6" s="640"/>
      <c r="AS6" s="640"/>
      <c r="AT6" s="640"/>
      <c r="AU6" s="640"/>
      <c r="AV6" s="640"/>
      <c r="AW6" s="640"/>
      <c r="AX6" s="640"/>
      <c r="AY6" s="640"/>
      <c r="AZ6" s="640"/>
      <c r="BA6" s="640"/>
      <c r="BB6" s="640"/>
      <c r="BC6" s="640"/>
      <c r="BD6" s="640"/>
      <c r="BE6" s="640"/>
      <c r="BF6" s="641"/>
      <c r="BG6" s="642">
        <v>9606837</v>
      </c>
      <c r="BH6" s="643"/>
      <c r="BI6" s="643"/>
      <c r="BJ6" s="643"/>
      <c r="BK6" s="643"/>
      <c r="BL6" s="643"/>
      <c r="BM6" s="643"/>
      <c r="BN6" s="644"/>
      <c r="BO6" s="675">
        <v>91.6</v>
      </c>
      <c r="BP6" s="675"/>
      <c r="BQ6" s="675"/>
      <c r="BR6" s="675"/>
      <c r="BS6" s="676">
        <v>28881</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262439</v>
      </c>
      <c r="CS6" s="643"/>
      <c r="CT6" s="643"/>
      <c r="CU6" s="643"/>
      <c r="CV6" s="643"/>
      <c r="CW6" s="643"/>
      <c r="CX6" s="643"/>
      <c r="CY6" s="644"/>
      <c r="CZ6" s="742">
        <v>0.7</v>
      </c>
      <c r="DA6" s="713"/>
      <c r="DB6" s="713"/>
      <c r="DC6" s="745"/>
      <c r="DD6" s="648" t="s">
        <v>138</v>
      </c>
      <c r="DE6" s="643"/>
      <c r="DF6" s="643"/>
      <c r="DG6" s="643"/>
      <c r="DH6" s="643"/>
      <c r="DI6" s="643"/>
      <c r="DJ6" s="643"/>
      <c r="DK6" s="643"/>
      <c r="DL6" s="643"/>
      <c r="DM6" s="643"/>
      <c r="DN6" s="643"/>
      <c r="DO6" s="643"/>
      <c r="DP6" s="644"/>
      <c r="DQ6" s="648">
        <v>262439</v>
      </c>
      <c r="DR6" s="643"/>
      <c r="DS6" s="643"/>
      <c r="DT6" s="643"/>
      <c r="DU6" s="643"/>
      <c r="DV6" s="643"/>
      <c r="DW6" s="643"/>
      <c r="DX6" s="643"/>
      <c r="DY6" s="643"/>
      <c r="DZ6" s="643"/>
      <c r="EA6" s="643"/>
      <c r="EB6" s="643"/>
      <c r="EC6" s="688"/>
    </row>
    <row r="7" spans="2:143" ht="11.25" customHeight="1" x14ac:dyDescent="0.15">
      <c r="B7" s="639" t="s">
        <v>237</v>
      </c>
      <c r="C7" s="640"/>
      <c r="D7" s="640"/>
      <c r="E7" s="640"/>
      <c r="F7" s="640"/>
      <c r="G7" s="640"/>
      <c r="H7" s="640"/>
      <c r="I7" s="640"/>
      <c r="J7" s="640"/>
      <c r="K7" s="640"/>
      <c r="L7" s="640"/>
      <c r="M7" s="640"/>
      <c r="N7" s="640"/>
      <c r="O7" s="640"/>
      <c r="P7" s="640"/>
      <c r="Q7" s="641"/>
      <c r="R7" s="642">
        <v>11702</v>
      </c>
      <c r="S7" s="643"/>
      <c r="T7" s="643"/>
      <c r="U7" s="643"/>
      <c r="V7" s="643"/>
      <c r="W7" s="643"/>
      <c r="X7" s="643"/>
      <c r="Y7" s="644"/>
      <c r="Z7" s="675">
        <v>0</v>
      </c>
      <c r="AA7" s="675"/>
      <c r="AB7" s="675"/>
      <c r="AC7" s="675"/>
      <c r="AD7" s="676">
        <v>11702</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4327102</v>
      </c>
      <c r="BH7" s="643"/>
      <c r="BI7" s="643"/>
      <c r="BJ7" s="643"/>
      <c r="BK7" s="643"/>
      <c r="BL7" s="643"/>
      <c r="BM7" s="643"/>
      <c r="BN7" s="644"/>
      <c r="BO7" s="675">
        <v>41.2</v>
      </c>
      <c r="BP7" s="675"/>
      <c r="BQ7" s="675"/>
      <c r="BR7" s="675"/>
      <c r="BS7" s="676">
        <v>28881</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10181127</v>
      </c>
      <c r="CS7" s="643"/>
      <c r="CT7" s="643"/>
      <c r="CU7" s="643"/>
      <c r="CV7" s="643"/>
      <c r="CW7" s="643"/>
      <c r="CX7" s="643"/>
      <c r="CY7" s="644"/>
      <c r="CZ7" s="675">
        <v>27.2</v>
      </c>
      <c r="DA7" s="675"/>
      <c r="DB7" s="675"/>
      <c r="DC7" s="675"/>
      <c r="DD7" s="648">
        <v>54902</v>
      </c>
      <c r="DE7" s="643"/>
      <c r="DF7" s="643"/>
      <c r="DG7" s="643"/>
      <c r="DH7" s="643"/>
      <c r="DI7" s="643"/>
      <c r="DJ7" s="643"/>
      <c r="DK7" s="643"/>
      <c r="DL7" s="643"/>
      <c r="DM7" s="643"/>
      <c r="DN7" s="643"/>
      <c r="DO7" s="643"/>
      <c r="DP7" s="644"/>
      <c r="DQ7" s="648">
        <v>2569038</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56590</v>
      </c>
      <c r="S8" s="643"/>
      <c r="T8" s="643"/>
      <c r="U8" s="643"/>
      <c r="V8" s="643"/>
      <c r="W8" s="643"/>
      <c r="X8" s="643"/>
      <c r="Y8" s="644"/>
      <c r="Z8" s="675">
        <v>0.1</v>
      </c>
      <c r="AA8" s="675"/>
      <c r="AB8" s="675"/>
      <c r="AC8" s="675"/>
      <c r="AD8" s="676">
        <v>56590</v>
      </c>
      <c r="AE8" s="676"/>
      <c r="AF8" s="676"/>
      <c r="AG8" s="676"/>
      <c r="AH8" s="676"/>
      <c r="AI8" s="676"/>
      <c r="AJ8" s="676"/>
      <c r="AK8" s="676"/>
      <c r="AL8" s="645">
        <v>0.4</v>
      </c>
      <c r="AM8" s="646"/>
      <c r="AN8" s="646"/>
      <c r="AO8" s="677"/>
      <c r="AP8" s="639" t="s">
        <v>241</v>
      </c>
      <c r="AQ8" s="640"/>
      <c r="AR8" s="640"/>
      <c r="AS8" s="640"/>
      <c r="AT8" s="640"/>
      <c r="AU8" s="640"/>
      <c r="AV8" s="640"/>
      <c r="AW8" s="640"/>
      <c r="AX8" s="640"/>
      <c r="AY8" s="640"/>
      <c r="AZ8" s="640"/>
      <c r="BA8" s="640"/>
      <c r="BB8" s="640"/>
      <c r="BC8" s="640"/>
      <c r="BD8" s="640"/>
      <c r="BE8" s="640"/>
      <c r="BF8" s="641"/>
      <c r="BG8" s="642">
        <v>121227</v>
      </c>
      <c r="BH8" s="643"/>
      <c r="BI8" s="643"/>
      <c r="BJ8" s="643"/>
      <c r="BK8" s="643"/>
      <c r="BL8" s="643"/>
      <c r="BM8" s="643"/>
      <c r="BN8" s="644"/>
      <c r="BO8" s="675">
        <v>1.2</v>
      </c>
      <c r="BP8" s="675"/>
      <c r="BQ8" s="675"/>
      <c r="BR8" s="675"/>
      <c r="BS8" s="648" t="s">
        <v>137</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15686855</v>
      </c>
      <c r="CS8" s="643"/>
      <c r="CT8" s="643"/>
      <c r="CU8" s="643"/>
      <c r="CV8" s="643"/>
      <c r="CW8" s="643"/>
      <c r="CX8" s="643"/>
      <c r="CY8" s="644"/>
      <c r="CZ8" s="675">
        <v>41.9</v>
      </c>
      <c r="DA8" s="675"/>
      <c r="DB8" s="675"/>
      <c r="DC8" s="675"/>
      <c r="DD8" s="648">
        <v>363102</v>
      </c>
      <c r="DE8" s="643"/>
      <c r="DF8" s="643"/>
      <c r="DG8" s="643"/>
      <c r="DH8" s="643"/>
      <c r="DI8" s="643"/>
      <c r="DJ8" s="643"/>
      <c r="DK8" s="643"/>
      <c r="DL8" s="643"/>
      <c r="DM8" s="643"/>
      <c r="DN8" s="643"/>
      <c r="DO8" s="643"/>
      <c r="DP8" s="644"/>
      <c r="DQ8" s="648">
        <v>6744514</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65886</v>
      </c>
      <c r="S9" s="643"/>
      <c r="T9" s="643"/>
      <c r="U9" s="643"/>
      <c r="V9" s="643"/>
      <c r="W9" s="643"/>
      <c r="X9" s="643"/>
      <c r="Y9" s="644"/>
      <c r="Z9" s="675">
        <v>0.2</v>
      </c>
      <c r="AA9" s="675"/>
      <c r="AB9" s="675"/>
      <c r="AC9" s="675"/>
      <c r="AD9" s="676">
        <v>65886</v>
      </c>
      <c r="AE9" s="676"/>
      <c r="AF9" s="676"/>
      <c r="AG9" s="676"/>
      <c r="AH9" s="676"/>
      <c r="AI9" s="676"/>
      <c r="AJ9" s="676"/>
      <c r="AK9" s="676"/>
      <c r="AL9" s="645">
        <v>0.5</v>
      </c>
      <c r="AM9" s="646"/>
      <c r="AN9" s="646"/>
      <c r="AO9" s="677"/>
      <c r="AP9" s="639" t="s">
        <v>244</v>
      </c>
      <c r="AQ9" s="640"/>
      <c r="AR9" s="640"/>
      <c r="AS9" s="640"/>
      <c r="AT9" s="640"/>
      <c r="AU9" s="640"/>
      <c r="AV9" s="640"/>
      <c r="AW9" s="640"/>
      <c r="AX9" s="640"/>
      <c r="AY9" s="640"/>
      <c r="AZ9" s="640"/>
      <c r="BA9" s="640"/>
      <c r="BB9" s="640"/>
      <c r="BC9" s="640"/>
      <c r="BD9" s="640"/>
      <c r="BE9" s="640"/>
      <c r="BF9" s="641"/>
      <c r="BG9" s="642">
        <v>3734739</v>
      </c>
      <c r="BH9" s="643"/>
      <c r="BI9" s="643"/>
      <c r="BJ9" s="643"/>
      <c r="BK9" s="643"/>
      <c r="BL9" s="643"/>
      <c r="BM9" s="643"/>
      <c r="BN9" s="644"/>
      <c r="BO9" s="675">
        <v>35.6</v>
      </c>
      <c r="BP9" s="675"/>
      <c r="BQ9" s="675"/>
      <c r="BR9" s="675"/>
      <c r="BS9" s="648" t="s">
        <v>245</v>
      </c>
      <c r="BT9" s="643"/>
      <c r="BU9" s="643"/>
      <c r="BV9" s="643"/>
      <c r="BW9" s="643"/>
      <c r="BX9" s="643"/>
      <c r="BY9" s="643"/>
      <c r="BZ9" s="643"/>
      <c r="CA9" s="643"/>
      <c r="CB9" s="688"/>
      <c r="CD9" s="689" t="s">
        <v>246</v>
      </c>
      <c r="CE9" s="686"/>
      <c r="CF9" s="686"/>
      <c r="CG9" s="686"/>
      <c r="CH9" s="686"/>
      <c r="CI9" s="686"/>
      <c r="CJ9" s="686"/>
      <c r="CK9" s="686"/>
      <c r="CL9" s="686"/>
      <c r="CM9" s="686"/>
      <c r="CN9" s="686"/>
      <c r="CO9" s="686"/>
      <c r="CP9" s="686"/>
      <c r="CQ9" s="687"/>
      <c r="CR9" s="642">
        <v>2094518</v>
      </c>
      <c r="CS9" s="643"/>
      <c r="CT9" s="643"/>
      <c r="CU9" s="643"/>
      <c r="CV9" s="643"/>
      <c r="CW9" s="643"/>
      <c r="CX9" s="643"/>
      <c r="CY9" s="644"/>
      <c r="CZ9" s="675">
        <v>5.6</v>
      </c>
      <c r="DA9" s="675"/>
      <c r="DB9" s="675"/>
      <c r="DC9" s="675"/>
      <c r="DD9" s="648" t="s">
        <v>245</v>
      </c>
      <c r="DE9" s="643"/>
      <c r="DF9" s="643"/>
      <c r="DG9" s="643"/>
      <c r="DH9" s="643"/>
      <c r="DI9" s="643"/>
      <c r="DJ9" s="643"/>
      <c r="DK9" s="643"/>
      <c r="DL9" s="643"/>
      <c r="DM9" s="643"/>
      <c r="DN9" s="643"/>
      <c r="DO9" s="643"/>
      <c r="DP9" s="644"/>
      <c r="DQ9" s="648">
        <v>1593738</v>
      </c>
      <c r="DR9" s="643"/>
      <c r="DS9" s="643"/>
      <c r="DT9" s="643"/>
      <c r="DU9" s="643"/>
      <c r="DV9" s="643"/>
      <c r="DW9" s="643"/>
      <c r="DX9" s="643"/>
      <c r="DY9" s="643"/>
      <c r="DZ9" s="643"/>
      <c r="EA9" s="643"/>
      <c r="EB9" s="643"/>
      <c r="EC9" s="688"/>
    </row>
    <row r="10" spans="2:143" ht="11.25" customHeight="1" x14ac:dyDescent="0.15">
      <c r="B10" s="639" t="s">
        <v>247</v>
      </c>
      <c r="C10" s="640"/>
      <c r="D10" s="640"/>
      <c r="E10" s="640"/>
      <c r="F10" s="640"/>
      <c r="G10" s="640"/>
      <c r="H10" s="640"/>
      <c r="I10" s="640"/>
      <c r="J10" s="640"/>
      <c r="K10" s="640"/>
      <c r="L10" s="640"/>
      <c r="M10" s="640"/>
      <c r="N10" s="640"/>
      <c r="O10" s="640"/>
      <c r="P10" s="640"/>
      <c r="Q10" s="641"/>
      <c r="R10" s="642" t="s">
        <v>245</v>
      </c>
      <c r="S10" s="643"/>
      <c r="T10" s="643"/>
      <c r="U10" s="643"/>
      <c r="V10" s="643"/>
      <c r="W10" s="643"/>
      <c r="X10" s="643"/>
      <c r="Y10" s="644"/>
      <c r="Z10" s="675" t="s">
        <v>137</v>
      </c>
      <c r="AA10" s="675"/>
      <c r="AB10" s="675"/>
      <c r="AC10" s="675"/>
      <c r="AD10" s="676" t="s">
        <v>138</v>
      </c>
      <c r="AE10" s="676"/>
      <c r="AF10" s="676"/>
      <c r="AG10" s="676"/>
      <c r="AH10" s="676"/>
      <c r="AI10" s="676"/>
      <c r="AJ10" s="676"/>
      <c r="AK10" s="676"/>
      <c r="AL10" s="645" t="s">
        <v>138</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205767</v>
      </c>
      <c r="BH10" s="643"/>
      <c r="BI10" s="643"/>
      <c r="BJ10" s="643"/>
      <c r="BK10" s="643"/>
      <c r="BL10" s="643"/>
      <c r="BM10" s="643"/>
      <c r="BN10" s="644"/>
      <c r="BO10" s="675">
        <v>2</v>
      </c>
      <c r="BP10" s="675"/>
      <c r="BQ10" s="675"/>
      <c r="BR10" s="675"/>
      <c r="BS10" s="648" t="s">
        <v>138</v>
      </c>
      <c r="BT10" s="643"/>
      <c r="BU10" s="643"/>
      <c r="BV10" s="643"/>
      <c r="BW10" s="643"/>
      <c r="BX10" s="643"/>
      <c r="BY10" s="643"/>
      <c r="BZ10" s="643"/>
      <c r="CA10" s="643"/>
      <c r="CB10" s="688"/>
      <c r="CD10" s="689" t="s">
        <v>249</v>
      </c>
      <c r="CE10" s="686"/>
      <c r="CF10" s="686"/>
      <c r="CG10" s="686"/>
      <c r="CH10" s="686"/>
      <c r="CI10" s="686"/>
      <c r="CJ10" s="686"/>
      <c r="CK10" s="686"/>
      <c r="CL10" s="686"/>
      <c r="CM10" s="686"/>
      <c r="CN10" s="686"/>
      <c r="CO10" s="686"/>
      <c r="CP10" s="686"/>
      <c r="CQ10" s="687"/>
      <c r="CR10" s="642">
        <v>48087</v>
      </c>
      <c r="CS10" s="643"/>
      <c r="CT10" s="643"/>
      <c r="CU10" s="643"/>
      <c r="CV10" s="643"/>
      <c r="CW10" s="643"/>
      <c r="CX10" s="643"/>
      <c r="CY10" s="644"/>
      <c r="CZ10" s="675">
        <v>0.1</v>
      </c>
      <c r="DA10" s="675"/>
      <c r="DB10" s="675"/>
      <c r="DC10" s="675"/>
      <c r="DD10" s="648" t="s">
        <v>137</v>
      </c>
      <c r="DE10" s="643"/>
      <c r="DF10" s="643"/>
      <c r="DG10" s="643"/>
      <c r="DH10" s="643"/>
      <c r="DI10" s="643"/>
      <c r="DJ10" s="643"/>
      <c r="DK10" s="643"/>
      <c r="DL10" s="643"/>
      <c r="DM10" s="643"/>
      <c r="DN10" s="643"/>
      <c r="DO10" s="643"/>
      <c r="DP10" s="644"/>
      <c r="DQ10" s="648">
        <v>26442</v>
      </c>
      <c r="DR10" s="643"/>
      <c r="DS10" s="643"/>
      <c r="DT10" s="643"/>
      <c r="DU10" s="643"/>
      <c r="DV10" s="643"/>
      <c r="DW10" s="643"/>
      <c r="DX10" s="643"/>
      <c r="DY10" s="643"/>
      <c r="DZ10" s="643"/>
      <c r="EA10" s="643"/>
      <c r="EB10" s="643"/>
      <c r="EC10" s="688"/>
    </row>
    <row r="11" spans="2:143" ht="11.25" customHeight="1" x14ac:dyDescent="0.15">
      <c r="B11" s="639" t="s">
        <v>250</v>
      </c>
      <c r="C11" s="640"/>
      <c r="D11" s="640"/>
      <c r="E11" s="640"/>
      <c r="F11" s="640"/>
      <c r="G11" s="640"/>
      <c r="H11" s="640"/>
      <c r="I11" s="640"/>
      <c r="J11" s="640"/>
      <c r="K11" s="640"/>
      <c r="L11" s="640"/>
      <c r="M11" s="640"/>
      <c r="N11" s="640"/>
      <c r="O11" s="640"/>
      <c r="P11" s="640"/>
      <c r="Q11" s="641"/>
      <c r="R11" s="642">
        <v>1510958</v>
      </c>
      <c r="S11" s="643"/>
      <c r="T11" s="643"/>
      <c r="U11" s="643"/>
      <c r="V11" s="643"/>
      <c r="W11" s="643"/>
      <c r="X11" s="643"/>
      <c r="Y11" s="644"/>
      <c r="Z11" s="645">
        <v>3.9</v>
      </c>
      <c r="AA11" s="646"/>
      <c r="AB11" s="646"/>
      <c r="AC11" s="647"/>
      <c r="AD11" s="648">
        <v>1510958</v>
      </c>
      <c r="AE11" s="643"/>
      <c r="AF11" s="643"/>
      <c r="AG11" s="643"/>
      <c r="AH11" s="643"/>
      <c r="AI11" s="643"/>
      <c r="AJ11" s="643"/>
      <c r="AK11" s="644"/>
      <c r="AL11" s="645">
        <v>10.8</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265369</v>
      </c>
      <c r="BH11" s="643"/>
      <c r="BI11" s="643"/>
      <c r="BJ11" s="643"/>
      <c r="BK11" s="643"/>
      <c r="BL11" s="643"/>
      <c r="BM11" s="643"/>
      <c r="BN11" s="644"/>
      <c r="BO11" s="675">
        <v>2.5</v>
      </c>
      <c r="BP11" s="675"/>
      <c r="BQ11" s="675"/>
      <c r="BR11" s="675"/>
      <c r="BS11" s="648">
        <v>28881</v>
      </c>
      <c r="BT11" s="643"/>
      <c r="BU11" s="643"/>
      <c r="BV11" s="643"/>
      <c r="BW11" s="643"/>
      <c r="BX11" s="643"/>
      <c r="BY11" s="643"/>
      <c r="BZ11" s="643"/>
      <c r="CA11" s="643"/>
      <c r="CB11" s="688"/>
      <c r="CD11" s="689" t="s">
        <v>252</v>
      </c>
      <c r="CE11" s="686"/>
      <c r="CF11" s="686"/>
      <c r="CG11" s="686"/>
      <c r="CH11" s="686"/>
      <c r="CI11" s="686"/>
      <c r="CJ11" s="686"/>
      <c r="CK11" s="686"/>
      <c r="CL11" s="686"/>
      <c r="CM11" s="686"/>
      <c r="CN11" s="686"/>
      <c r="CO11" s="686"/>
      <c r="CP11" s="686"/>
      <c r="CQ11" s="687"/>
      <c r="CR11" s="642">
        <v>49892</v>
      </c>
      <c r="CS11" s="643"/>
      <c r="CT11" s="643"/>
      <c r="CU11" s="643"/>
      <c r="CV11" s="643"/>
      <c r="CW11" s="643"/>
      <c r="CX11" s="643"/>
      <c r="CY11" s="644"/>
      <c r="CZ11" s="675">
        <v>0.1</v>
      </c>
      <c r="DA11" s="675"/>
      <c r="DB11" s="675"/>
      <c r="DC11" s="675"/>
      <c r="DD11" s="648">
        <v>14704</v>
      </c>
      <c r="DE11" s="643"/>
      <c r="DF11" s="643"/>
      <c r="DG11" s="643"/>
      <c r="DH11" s="643"/>
      <c r="DI11" s="643"/>
      <c r="DJ11" s="643"/>
      <c r="DK11" s="643"/>
      <c r="DL11" s="643"/>
      <c r="DM11" s="643"/>
      <c r="DN11" s="643"/>
      <c r="DO11" s="643"/>
      <c r="DP11" s="644"/>
      <c r="DQ11" s="648">
        <v>37073</v>
      </c>
      <c r="DR11" s="643"/>
      <c r="DS11" s="643"/>
      <c r="DT11" s="643"/>
      <c r="DU11" s="643"/>
      <c r="DV11" s="643"/>
      <c r="DW11" s="643"/>
      <c r="DX11" s="643"/>
      <c r="DY11" s="643"/>
      <c r="DZ11" s="643"/>
      <c r="EA11" s="643"/>
      <c r="EB11" s="643"/>
      <c r="EC11" s="688"/>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245</v>
      </c>
      <c r="S12" s="643"/>
      <c r="T12" s="643"/>
      <c r="U12" s="643"/>
      <c r="V12" s="643"/>
      <c r="W12" s="643"/>
      <c r="X12" s="643"/>
      <c r="Y12" s="644"/>
      <c r="Z12" s="675" t="s">
        <v>137</v>
      </c>
      <c r="AA12" s="675"/>
      <c r="AB12" s="675"/>
      <c r="AC12" s="675"/>
      <c r="AD12" s="676" t="s">
        <v>138</v>
      </c>
      <c r="AE12" s="676"/>
      <c r="AF12" s="676"/>
      <c r="AG12" s="676"/>
      <c r="AH12" s="676"/>
      <c r="AI12" s="676"/>
      <c r="AJ12" s="676"/>
      <c r="AK12" s="676"/>
      <c r="AL12" s="645" t="s">
        <v>138</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4629317</v>
      </c>
      <c r="BH12" s="643"/>
      <c r="BI12" s="643"/>
      <c r="BJ12" s="643"/>
      <c r="BK12" s="643"/>
      <c r="BL12" s="643"/>
      <c r="BM12" s="643"/>
      <c r="BN12" s="644"/>
      <c r="BO12" s="675">
        <v>44.1</v>
      </c>
      <c r="BP12" s="675"/>
      <c r="BQ12" s="675"/>
      <c r="BR12" s="675"/>
      <c r="BS12" s="648" t="s">
        <v>138</v>
      </c>
      <c r="BT12" s="643"/>
      <c r="BU12" s="643"/>
      <c r="BV12" s="643"/>
      <c r="BW12" s="643"/>
      <c r="BX12" s="643"/>
      <c r="BY12" s="643"/>
      <c r="BZ12" s="643"/>
      <c r="CA12" s="643"/>
      <c r="CB12" s="688"/>
      <c r="CD12" s="689" t="s">
        <v>255</v>
      </c>
      <c r="CE12" s="686"/>
      <c r="CF12" s="686"/>
      <c r="CG12" s="686"/>
      <c r="CH12" s="686"/>
      <c r="CI12" s="686"/>
      <c r="CJ12" s="686"/>
      <c r="CK12" s="686"/>
      <c r="CL12" s="686"/>
      <c r="CM12" s="686"/>
      <c r="CN12" s="686"/>
      <c r="CO12" s="686"/>
      <c r="CP12" s="686"/>
      <c r="CQ12" s="687"/>
      <c r="CR12" s="642">
        <v>444667</v>
      </c>
      <c r="CS12" s="643"/>
      <c r="CT12" s="643"/>
      <c r="CU12" s="643"/>
      <c r="CV12" s="643"/>
      <c r="CW12" s="643"/>
      <c r="CX12" s="643"/>
      <c r="CY12" s="644"/>
      <c r="CZ12" s="675">
        <v>1.2</v>
      </c>
      <c r="DA12" s="675"/>
      <c r="DB12" s="675"/>
      <c r="DC12" s="675"/>
      <c r="DD12" s="648" t="s">
        <v>245</v>
      </c>
      <c r="DE12" s="643"/>
      <c r="DF12" s="643"/>
      <c r="DG12" s="643"/>
      <c r="DH12" s="643"/>
      <c r="DI12" s="643"/>
      <c r="DJ12" s="643"/>
      <c r="DK12" s="643"/>
      <c r="DL12" s="643"/>
      <c r="DM12" s="643"/>
      <c r="DN12" s="643"/>
      <c r="DO12" s="643"/>
      <c r="DP12" s="644"/>
      <c r="DQ12" s="648">
        <v>429144</v>
      </c>
      <c r="DR12" s="643"/>
      <c r="DS12" s="643"/>
      <c r="DT12" s="643"/>
      <c r="DU12" s="643"/>
      <c r="DV12" s="643"/>
      <c r="DW12" s="643"/>
      <c r="DX12" s="643"/>
      <c r="DY12" s="643"/>
      <c r="DZ12" s="643"/>
      <c r="EA12" s="643"/>
      <c r="EB12" s="643"/>
      <c r="EC12" s="688"/>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138</v>
      </c>
      <c r="AE13" s="676"/>
      <c r="AF13" s="676"/>
      <c r="AG13" s="676"/>
      <c r="AH13" s="676"/>
      <c r="AI13" s="676"/>
      <c r="AJ13" s="676"/>
      <c r="AK13" s="676"/>
      <c r="AL13" s="645" t="s">
        <v>138</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4351307</v>
      </c>
      <c r="BH13" s="643"/>
      <c r="BI13" s="643"/>
      <c r="BJ13" s="643"/>
      <c r="BK13" s="643"/>
      <c r="BL13" s="643"/>
      <c r="BM13" s="643"/>
      <c r="BN13" s="644"/>
      <c r="BO13" s="675">
        <v>41.5</v>
      </c>
      <c r="BP13" s="675"/>
      <c r="BQ13" s="675"/>
      <c r="BR13" s="675"/>
      <c r="BS13" s="648" t="s">
        <v>138</v>
      </c>
      <c r="BT13" s="643"/>
      <c r="BU13" s="643"/>
      <c r="BV13" s="643"/>
      <c r="BW13" s="643"/>
      <c r="BX13" s="643"/>
      <c r="BY13" s="643"/>
      <c r="BZ13" s="643"/>
      <c r="CA13" s="643"/>
      <c r="CB13" s="688"/>
      <c r="CD13" s="689" t="s">
        <v>258</v>
      </c>
      <c r="CE13" s="686"/>
      <c r="CF13" s="686"/>
      <c r="CG13" s="686"/>
      <c r="CH13" s="686"/>
      <c r="CI13" s="686"/>
      <c r="CJ13" s="686"/>
      <c r="CK13" s="686"/>
      <c r="CL13" s="686"/>
      <c r="CM13" s="686"/>
      <c r="CN13" s="686"/>
      <c r="CO13" s="686"/>
      <c r="CP13" s="686"/>
      <c r="CQ13" s="687"/>
      <c r="CR13" s="642">
        <v>2020687</v>
      </c>
      <c r="CS13" s="643"/>
      <c r="CT13" s="643"/>
      <c r="CU13" s="643"/>
      <c r="CV13" s="643"/>
      <c r="CW13" s="643"/>
      <c r="CX13" s="643"/>
      <c r="CY13" s="644"/>
      <c r="CZ13" s="675">
        <v>5.4</v>
      </c>
      <c r="DA13" s="675"/>
      <c r="DB13" s="675"/>
      <c r="DC13" s="675"/>
      <c r="DD13" s="648">
        <v>663676</v>
      </c>
      <c r="DE13" s="643"/>
      <c r="DF13" s="643"/>
      <c r="DG13" s="643"/>
      <c r="DH13" s="643"/>
      <c r="DI13" s="643"/>
      <c r="DJ13" s="643"/>
      <c r="DK13" s="643"/>
      <c r="DL13" s="643"/>
      <c r="DM13" s="643"/>
      <c r="DN13" s="643"/>
      <c r="DO13" s="643"/>
      <c r="DP13" s="644"/>
      <c r="DQ13" s="648">
        <v>1259689</v>
      </c>
      <c r="DR13" s="643"/>
      <c r="DS13" s="643"/>
      <c r="DT13" s="643"/>
      <c r="DU13" s="643"/>
      <c r="DV13" s="643"/>
      <c r="DW13" s="643"/>
      <c r="DX13" s="643"/>
      <c r="DY13" s="643"/>
      <c r="DZ13" s="643"/>
      <c r="EA13" s="643"/>
      <c r="EB13" s="643"/>
      <c r="EC13" s="688"/>
    </row>
    <row r="14" spans="2:143" ht="11.25" customHeight="1" x14ac:dyDescent="0.15">
      <c r="B14" s="639" t="s">
        <v>259</v>
      </c>
      <c r="C14" s="640"/>
      <c r="D14" s="640"/>
      <c r="E14" s="640"/>
      <c r="F14" s="640"/>
      <c r="G14" s="640"/>
      <c r="H14" s="640"/>
      <c r="I14" s="640"/>
      <c r="J14" s="640"/>
      <c r="K14" s="640"/>
      <c r="L14" s="640"/>
      <c r="M14" s="640"/>
      <c r="N14" s="640"/>
      <c r="O14" s="640"/>
      <c r="P14" s="640"/>
      <c r="Q14" s="641"/>
      <c r="R14" s="642">
        <v>11</v>
      </c>
      <c r="S14" s="643"/>
      <c r="T14" s="643"/>
      <c r="U14" s="643"/>
      <c r="V14" s="643"/>
      <c r="W14" s="643"/>
      <c r="X14" s="643"/>
      <c r="Y14" s="644"/>
      <c r="Z14" s="675">
        <v>0</v>
      </c>
      <c r="AA14" s="675"/>
      <c r="AB14" s="675"/>
      <c r="AC14" s="675"/>
      <c r="AD14" s="676">
        <v>11</v>
      </c>
      <c r="AE14" s="676"/>
      <c r="AF14" s="676"/>
      <c r="AG14" s="676"/>
      <c r="AH14" s="676"/>
      <c r="AI14" s="676"/>
      <c r="AJ14" s="676"/>
      <c r="AK14" s="676"/>
      <c r="AL14" s="645">
        <v>0</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162746</v>
      </c>
      <c r="BH14" s="643"/>
      <c r="BI14" s="643"/>
      <c r="BJ14" s="643"/>
      <c r="BK14" s="643"/>
      <c r="BL14" s="643"/>
      <c r="BM14" s="643"/>
      <c r="BN14" s="644"/>
      <c r="BO14" s="675">
        <v>1.6</v>
      </c>
      <c r="BP14" s="675"/>
      <c r="BQ14" s="675"/>
      <c r="BR14" s="675"/>
      <c r="BS14" s="648" t="s">
        <v>138</v>
      </c>
      <c r="BT14" s="643"/>
      <c r="BU14" s="643"/>
      <c r="BV14" s="643"/>
      <c r="BW14" s="643"/>
      <c r="BX14" s="643"/>
      <c r="BY14" s="643"/>
      <c r="BZ14" s="643"/>
      <c r="CA14" s="643"/>
      <c r="CB14" s="688"/>
      <c r="CD14" s="689" t="s">
        <v>261</v>
      </c>
      <c r="CE14" s="686"/>
      <c r="CF14" s="686"/>
      <c r="CG14" s="686"/>
      <c r="CH14" s="686"/>
      <c r="CI14" s="686"/>
      <c r="CJ14" s="686"/>
      <c r="CK14" s="686"/>
      <c r="CL14" s="686"/>
      <c r="CM14" s="686"/>
      <c r="CN14" s="686"/>
      <c r="CO14" s="686"/>
      <c r="CP14" s="686"/>
      <c r="CQ14" s="687"/>
      <c r="CR14" s="642">
        <v>1058125</v>
      </c>
      <c r="CS14" s="643"/>
      <c r="CT14" s="643"/>
      <c r="CU14" s="643"/>
      <c r="CV14" s="643"/>
      <c r="CW14" s="643"/>
      <c r="CX14" s="643"/>
      <c r="CY14" s="644"/>
      <c r="CZ14" s="675">
        <v>2.8</v>
      </c>
      <c r="DA14" s="675"/>
      <c r="DB14" s="675"/>
      <c r="DC14" s="675"/>
      <c r="DD14" s="648">
        <v>30664</v>
      </c>
      <c r="DE14" s="643"/>
      <c r="DF14" s="643"/>
      <c r="DG14" s="643"/>
      <c r="DH14" s="643"/>
      <c r="DI14" s="643"/>
      <c r="DJ14" s="643"/>
      <c r="DK14" s="643"/>
      <c r="DL14" s="643"/>
      <c r="DM14" s="643"/>
      <c r="DN14" s="643"/>
      <c r="DO14" s="643"/>
      <c r="DP14" s="644"/>
      <c r="DQ14" s="648">
        <v>536153</v>
      </c>
      <c r="DR14" s="643"/>
      <c r="DS14" s="643"/>
      <c r="DT14" s="643"/>
      <c r="DU14" s="643"/>
      <c r="DV14" s="643"/>
      <c r="DW14" s="643"/>
      <c r="DX14" s="643"/>
      <c r="DY14" s="643"/>
      <c r="DZ14" s="643"/>
      <c r="EA14" s="643"/>
      <c r="EB14" s="643"/>
      <c r="EC14" s="688"/>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138</v>
      </c>
      <c r="AA15" s="675"/>
      <c r="AB15" s="675"/>
      <c r="AC15" s="675"/>
      <c r="AD15" s="676" t="s">
        <v>245</v>
      </c>
      <c r="AE15" s="676"/>
      <c r="AF15" s="676"/>
      <c r="AG15" s="676"/>
      <c r="AH15" s="676"/>
      <c r="AI15" s="676"/>
      <c r="AJ15" s="676"/>
      <c r="AK15" s="676"/>
      <c r="AL15" s="645" t="s">
        <v>137</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487672</v>
      </c>
      <c r="BH15" s="643"/>
      <c r="BI15" s="643"/>
      <c r="BJ15" s="643"/>
      <c r="BK15" s="643"/>
      <c r="BL15" s="643"/>
      <c r="BM15" s="643"/>
      <c r="BN15" s="644"/>
      <c r="BO15" s="675">
        <v>4.5999999999999996</v>
      </c>
      <c r="BP15" s="675"/>
      <c r="BQ15" s="675"/>
      <c r="BR15" s="675"/>
      <c r="BS15" s="648" t="s">
        <v>138</v>
      </c>
      <c r="BT15" s="643"/>
      <c r="BU15" s="643"/>
      <c r="BV15" s="643"/>
      <c r="BW15" s="643"/>
      <c r="BX15" s="643"/>
      <c r="BY15" s="643"/>
      <c r="BZ15" s="643"/>
      <c r="CA15" s="643"/>
      <c r="CB15" s="688"/>
      <c r="CD15" s="689" t="s">
        <v>264</v>
      </c>
      <c r="CE15" s="686"/>
      <c r="CF15" s="686"/>
      <c r="CG15" s="686"/>
      <c r="CH15" s="686"/>
      <c r="CI15" s="686"/>
      <c r="CJ15" s="686"/>
      <c r="CK15" s="686"/>
      <c r="CL15" s="686"/>
      <c r="CM15" s="686"/>
      <c r="CN15" s="686"/>
      <c r="CO15" s="686"/>
      <c r="CP15" s="686"/>
      <c r="CQ15" s="687"/>
      <c r="CR15" s="642">
        <v>4302998</v>
      </c>
      <c r="CS15" s="643"/>
      <c r="CT15" s="643"/>
      <c r="CU15" s="643"/>
      <c r="CV15" s="643"/>
      <c r="CW15" s="643"/>
      <c r="CX15" s="643"/>
      <c r="CY15" s="644"/>
      <c r="CZ15" s="675">
        <v>11.5</v>
      </c>
      <c r="DA15" s="675"/>
      <c r="DB15" s="675"/>
      <c r="DC15" s="675"/>
      <c r="DD15" s="648">
        <v>1211814</v>
      </c>
      <c r="DE15" s="643"/>
      <c r="DF15" s="643"/>
      <c r="DG15" s="643"/>
      <c r="DH15" s="643"/>
      <c r="DI15" s="643"/>
      <c r="DJ15" s="643"/>
      <c r="DK15" s="643"/>
      <c r="DL15" s="643"/>
      <c r="DM15" s="643"/>
      <c r="DN15" s="643"/>
      <c r="DO15" s="643"/>
      <c r="DP15" s="644"/>
      <c r="DQ15" s="648">
        <v>2670794</v>
      </c>
      <c r="DR15" s="643"/>
      <c r="DS15" s="643"/>
      <c r="DT15" s="643"/>
      <c r="DU15" s="643"/>
      <c r="DV15" s="643"/>
      <c r="DW15" s="643"/>
      <c r="DX15" s="643"/>
      <c r="DY15" s="643"/>
      <c r="DZ15" s="643"/>
      <c r="EA15" s="643"/>
      <c r="EB15" s="643"/>
      <c r="EC15" s="688"/>
    </row>
    <row r="16" spans="2:143" ht="11.25" customHeight="1" x14ac:dyDescent="0.15">
      <c r="B16" s="639" t="s">
        <v>265</v>
      </c>
      <c r="C16" s="640"/>
      <c r="D16" s="640"/>
      <c r="E16" s="640"/>
      <c r="F16" s="640"/>
      <c r="G16" s="640"/>
      <c r="H16" s="640"/>
      <c r="I16" s="640"/>
      <c r="J16" s="640"/>
      <c r="K16" s="640"/>
      <c r="L16" s="640"/>
      <c r="M16" s="640"/>
      <c r="N16" s="640"/>
      <c r="O16" s="640"/>
      <c r="P16" s="640"/>
      <c r="Q16" s="641"/>
      <c r="R16" s="642">
        <v>22825</v>
      </c>
      <c r="S16" s="643"/>
      <c r="T16" s="643"/>
      <c r="U16" s="643"/>
      <c r="V16" s="643"/>
      <c r="W16" s="643"/>
      <c r="X16" s="643"/>
      <c r="Y16" s="644"/>
      <c r="Z16" s="675">
        <v>0.1</v>
      </c>
      <c r="AA16" s="675"/>
      <c r="AB16" s="675"/>
      <c r="AC16" s="675"/>
      <c r="AD16" s="676">
        <v>22825</v>
      </c>
      <c r="AE16" s="676"/>
      <c r="AF16" s="676"/>
      <c r="AG16" s="676"/>
      <c r="AH16" s="676"/>
      <c r="AI16" s="676"/>
      <c r="AJ16" s="676"/>
      <c r="AK16" s="676"/>
      <c r="AL16" s="645">
        <v>0.2</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137</v>
      </c>
      <c r="BP16" s="675"/>
      <c r="BQ16" s="675"/>
      <c r="BR16" s="675"/>
      <c r="BS16" s="648" t="s">
        <v>137</v>
      </c>
      <c r="BT16" s="643"/>
      <c r="BU16" s="643"/>
      <c r="BV16" s="643"/>
      <c r="BW16" s="643"/>
      <c r="BX16" s="643"/>
      <c r="BY16" s="643"/>
      <c r="BZ16" s="643"/>
      <c r="CA16" s="643"/>
      <c r="CB16" s="688"/>
      <c r="CD16" s="689" t="s">
        <v>267</v>
      </c>
      <c r="CE16" s="686"/>
      <c r="CF16" s="686"/>
      <c r="CG16" s="686"/>
      <c r="CH16" s="686"/>
      <c r="CI16" s="686"/>
      <c r="CJ16" s="686"/>
      <c r="CK16" s="686"/>
      <c r="CL16" s="686"/>
      <c r="CM16" s="686"/>
      <c r="CN16" s="686"/>
      <c r="CO16" s="686"/>
      <c r="CP16" s="686"/>
      <c r="CQ16" s="687"/>
      <c r="CR16" s="642" t="s">
        <v>137</v>
      </c>
      <c r="CS16" s="643"/>
      <c r="CT16" s="643"/>
      <c r="CU16" s="643"/>
      <c r="CV16" s="643"/>
      <c r="CW16" s="643"/>
      <c r="CX16" s="643"/>
      <c r="CY16" s="644"/>
      <c r="CZ16" s="675" t="s">
        <v>245</v>
      </c>
      <c r="DA16" s="675"/>
      <c r="DB16" s="675"/>
      <c r="DC16" s="675"/>
      <c r="DD16" s="648" t="s">
        <v>137</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8"/>
    </row>
    <row r="17" spans="2:133" ht="11.25" customHeight="1" x14ac:dyDescent="0.15">
      <c r="B17" s="639" t="s">
        <v>268</v>
      </c>
      <c r="C17" s="640"/>
      <c r="D17" s="640"/>
      <c r="E17" s="640"/>
      <c r="F17" s="640"/>
      <c r="G17" s="640"/>
      <c r="H17" s="640"/>
      <c r="I17" s="640"/>
      <c r="J17" s="640"/>
      <c r="K17" s="640"/>
      <c r="L17" s="640"/>
      <c r="M17" s="640"/>
      <c r="N17" s="640"/>
      <c r="O17" s="640"/>
      <c r="P17" s="640"/>
      <c r="Q17" s="641"/>
      <c r="R17" s="642">
        <v>26402</v>
      </c>
      <c r="S17" s="643"/>
      <c r="T17" s="643"/>
      <c r="U17" s="643"/>
      <c r="V17" s="643"/>
      <c r="W17" s="643"/>
      <c r="X17" s="643"/>
      <c r="Y17" s="644"/>
      <c r="Z17" s="675">
        <v>0.1</v>
      </c>
      <c r="AA17" s="675"/>
      <c r="AB17" s="675"/>
      <c r="AC17" s="675"/>
      <c r="AD17" s="676">
        <v>26402</v>
      </c>
      <c r="AE17" s="676"/>
      <c r="AF17" s="676"/>
      <c r="AG17" s="676"/>
      <c r="AH17" s="676"/>
      <c r="AI17" s="676"/>
      <c r="AJ17" s="676"/>
      <c r="AK17" s="676"/>
      <c r="AL17" s="645">
        <v>0.2</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138</v>
      </c>
      <c r="BP17" s="675"/>
      <c r="BQ17" s="675"/>
      <c r="BR17" s="675"/>
      <c r="BS17" s="648" t="s">
        <v>137</v>
      </c>
      <c r="BT17" s="643"/>
      <c r="BU17" s="643"/>
      <c r="BV17" s="643"/>
      <c r="BW17" s="643"/>
      <c r="BX17" s="643"/>
      <c r="BY17" s="643"/>
      <c r="BZ17" s="643"/>
      <c r="CA17" s="643"/>
      <c r="CB17" s="688"/>
      <c r="CD17" s="689" t="s">
        <v>270</v>
      </c>
      <c r="CE17" s="686"/>
      <c r="CF17" s="686"/>
      <c r="CG17" s="686"/>
      <c r="CH17" s="686"/>
      <c r="CI17" s="686"/>
      <c r="CJ17" s="686"/>
      <c r="CK17" s="686"/>
      <c r="CL17" s="686"/>
      <c r="CM17" s="686"/>
      <c r="CN17" s="686"/>
      <c r="CO17" s="686"/>
      <c r="CP17" s="686"/>
      <c r="CQ17" s="687"/>
      <c r="CR17" s="642">
        <v>1251337</v>
      </c>
      <c r="CS17" s="643"/>
      <c r="CT17" s="643"/>
      <c r="CU17" s="643"/>
      <c r="CV17" s="643"/>
      <c r="CW17" s="643"/>
      <c r="CX17" s="643"/>
      <c r="CY17" s="644"/>
      <c r="CZ17" s="675">
        <v>3.3</v>
      </c>
      <c r="DA17" s="675"/>
      <c r="DB17" s="675"/>
      <c r="DC17" s="675"/>
      <c r="DD17" s="648" t="s">
        <v>137</v>
      </c>
      <c r="DE17" s="643"/>
      <c r="DF17" s="643"/>
      <c r="DG17" s="643"/>
      <c r="DH17" s="643"/>
      <c r="DI17" s="643"/>
      <c r="DJ17" s="643"/>
      <c r="DK17" s="643"/>
      <c r="DL17" s="643"/>
      <c r="DM17" s="643"/>
      <c r="DN17" s="643"/>
      <c r="DO17" s="643"/>
      <c r="DP17" s="644"/>
      <c r="DQ17" s="648">
        <v>1251337</v>
      </c>
      <c r="DR17" s="643"/>
      <c r="DS17" s="643"/>
      <c r="DT17" s="643"/>
      <c r="DU17" s="643"/>
      <c r="DV17" s="643"/>
      <c r="DW17" s="643"/>
      <c r="DX17" s="643"/>
      <c r="DY17" s="643"/>
      <c r="DZ17" s="643"/>
      <c r="EA17" s="643"/>
      <c r="EB17" s="643"/>
      <c r="EC17" s="688"/>
    </row>
    <row r="18" spans="2:133" ht="11.25" customHeight="1" x14ac:dyDescent="0.15">
      <c r="B18" s="639" t="s">
        <v>271</v>
      </c>
      <c r="C18" s="640"/>
      <c r="D18" s="640"/>
      <c r="E18" s="640"/>
      <c r="F18" s="640"/>
      <c r="G18" s="640"/>
      <c r="H18" s="640"/>
      <c r="I18" s="640"/>
      <c r="J18" s="640"/>
      <c r="K18" s="640"/>
      <c r="L18" s="640"/>
      <c r="M18" s="640"/>
      <c r="N18" s="640"/>
      <c r="O18" s="640"/>
      <c r="P18" s="640"/>
      <c r="Q18" s="641"/>
      <c r="R18" s="642">
        <v>104846</v>
      </c>
      <c r="S18" s="643"/>
      <c r="T18" s="643"/>
      <c r="U18" s="643"/>
      <c r="V18" s="643"/>
      <c r="W18" s="643"/>
      <c r="X18" s="643"/>
      <c r="Y18" s="644"/>
      <c r="Z18" s="675">
        <v>0.3</v>
      </c>
      <c r="AA18" s="675"/>
      <c r="AB18" s="675"/>
      <c r="AC18" s="675"/>
      <c r="AD18" s="676">
        <v>104846</v>
      </c>
      <c r="AE18" s="676"/>
      <c r="AF18" s="676"/>
      <c r="AG18" s="676"/>
      <c r="AH18" s="676"/>
      <c r="AI18" s="676"/>
      <c r="AJ18" s="676"/>
      <c r="AK18" s="676"/>
      <c r="AL18" s="645">
        <v>0.7</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245</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8"/>
      <c r="CD18" s="689" t="s">
        <v>273</v>
      </c>
      <c r="CE18" s="686"/>
      <c r="CF18" s="686"/>
      <c r="CG18" s="686"/>
      <c r="CH18" s="686"/>
      <c r="CI18" s="686"/>
      <c r="CJ18" s="686"/>
      <c r="CK18" s="686"/>
      <c r="CL18" s="686"/>
      <c r="CM18" s="686"/>
      <c r="CN18" s="686"/>
      <c r="CO18" s="686"/>
      <c r="CP18" s="686"/>
      <c r="CQ18" s="687"/>
      <c r="CR18" s="642" t="s">
        <v>245</v>
      </c>
      <c r="CS18" s="643"/>
      <c r="CT18" s="643"/>
      <c r="CU18" s="643"/>
      <c r="CV18" s="643"/>
      <c r="CW18" s="643"/>
      <c r="CX18" s="643"/>
      <c r="CY18" s="644"/>
      <c r="CZ18" s="675" t="s">
        <v>137</v>
      </c>
      <c r="DA18" s="675"/>
      <c r="DB18" s="675"/>
      <c r="DC18" s="675"/>
      <c r="DD18" s="648" t="s">
        <v>138</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8"/>
    </row>
    <row r="19" spans="2:133" ht="11.25" customHeight="1" x14ac:dyDescent="0.15">
      <c r="B19" s="639" t="s">
        <v>274</v>
      </c>
      <c r="C19" s="640"/>
      <c r="D19" s="640"/>
      <c r="E19" s="640"/>
      <c r="F19" s="640"/>
      <c r="G19" s="640"/>
      <c r="H19" s="640"/>
      <c r="I19" s="640"/>
      <c r="J19" s="640"/>
      <c r="K19" s="640"/>
      <c r="L19" s="640"/>
      <c r="M19" s="640"/>
      <c r="N19" s="640"/>
      <c r="O19" s="640"/>
      <c r="P19" s="640"/>
      <c r="Q19" s="641"/>
      <c r="R19" s="642">
        <v>85793</v>
      </c>
      <c r="S19" s="643"/>
      <c r="T19" s="643"/>
      <c r="U19" s="643"/>
      <c r="V19" s="643"/>
      <c r="W19" s="643"/>
      <c r="X19" s="643"/>
      <c r="Y19" s="644"/>
      <c r="Z19" s="675">
        <v>0.2</v>
      </c>
      <c r="AA19" s="675"/>
      <c r="AB19" s="675"/>
      <c r="AC19" s="675"/>
      <c r="AD19" s="676">
        <v>85793</v>
      </c>
      <c r="AE19" s="676"/>
      <c r="AF19" s="676"/>
      <c r="AG19" s="676"/>
      <c r="AH19" s="676"/>
      <c r="AI19" s="676"/>
      <c r="AJ19" s="676"/>
      <c r="AK19" s="676"/>
      <c r="AL19" s="645">
        <v>0.6</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886234</v>
      </c>
      <c r="BH19" s="643"/>
      <c r="BI19" s="643"/>
      <c r="BJ19" s="643"/>
      <c r="BK19" s="643"/>
      <c r="BL19" s="643"/>
      <c r="BM19" s="643"/>
      <c r="BN19" s="644"/>
      <c r="BO19" s="675">
        <v>8.4</v>
      </c>
      <c r="BP19" s="675"/>
      <c r="BQ19" s="675"/>
      <c r="BR19" s="675"/>
      <c r="BS19" s="648" t="s">
        <v>245</v>
      </c>
      <c r="BT19" s="643"/>
      <c r="BU19" s="643"/>
      <c r="BV19" s="643"/>
      <c r="BW19" s="643"/>
      <c r="BX19" s="643"/>
      <c r="BY19" s="643"/>
      <c r="BZ19" s="643"/>
      <c r="CA19" s="643"/>
      <c r="CB19" s="688"/>
      <c r="CD19" s="689" t="s">
        <v>276</v>
      </c>
      <c r="CE19" s="686"/>
      <c r="CF19" s="686"/>
      <c r="CG19" s="686"/>
      <c r="CH19" s="686"/>
      <c r="CI19" s="686"/>
      <c r="CJ19" s="686"/>
      <c r="CK19" s="686"/>
      <c r="CL19" s="686"/>
      <c r="CM19" s="686"/>
      <c r="CN19" s="686"/>
      <c r="CO19" s="686"/>
      <c r="CP19" s="686"/>
      <c r="CQ19" s="687"/>
      <c r="CR19" s="642" t="s">
        <v>137</v>
      </c>
      <c r="CS19" s="643"/>
      <c r="CT19" s="643"/>
      <c r="CU19" s="643"/>
      <c r="CV19" s="643"/>
      <c r="CW19" s="643"/>
      <c r="CX19" s="643"/>
      <c r="CY19" s="644"/>
      <c r="CZ19" s="675" t="s">
        <v>138</v>
      </c>
      <c r="DA19" s="675"/>
      <c r="DB19" s="675"/>
      <c r="DC19" s="675"/>
      <c r="DD19" s="648" t="s">
        <v>245</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8"/>
    </row>
    <row r="20" spans="2:133" ht="11.25" customHeight="1" x14ac:dyDescent="0.15">
      <c r="B20" s="639" t="s">
        <v>277</v>
      </c>
      <c r="C20" s="640"/>
      <c r="D20" s="640"/>
      <c r="E20" s="640"/>
      <c r="F20" s="640"/>
      <c r="G20" s="640"/>
      <c r="H20" s="640"/>
      <c r="I20" s="640"/>
      <c r="J20" s="640"/>
      <c r="K20" s="640"/>
      <c r="L20" s="640"/>
      <c r="M20" s="640"/>
      <c r="N20" s="640"/>
      <c r="O20" s="640"/>
      <c r="P20" s="640"/>
      <c r="Q20" s="641"/>
      <c r="R20" s="642">
        <v>12970</v>
      </c>
      <c r="S20" s="643"/>
      <c r="T20" s="643"/>
      <c r="U20" s="643"/>
      <c r="V20" s="643"/>
      <c r="W20" s="643"/>
      <c r="X20" s="643"/>
      <c r="Y20" s="644"/>
      <c r="Z20" s="675">
        <v>0</v>
      </c>
      <c r="AA20" s="675"/>
      <c r="AB20" s="675"/>
      <c r="AC20" s="675"/>
      <c r="AD20" s="676">
        <v>12970</v>
      </c>
      <c r="AE20" s="676"/>
      <c r="AF20" s="676"/>
      <c r="AG20" s="676"/>
      <c r="AH20" s="676"/>
      <c r="AI20" s="676"/>
      <c r="AJ20" s="676"/>
      <c r="AK20" s="676"/>
      <c r="AL20" s="645">
        <v>0.1</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886234</v>
      </c>
      <c r="BH20" s="643"/>
      <c r="BI20" s="643"/>
      <c r="BJ20" s="643"/>
      <c r="BK20" s="643"/>
      <c r="BL20" s="643"/>
      <c r="BM20" s="643"/>
      <c r="BN20" s="644"/>
      <c r="BO20" s="675">
        <v>8.4</v>
      </c>
      <c r="BP20" s="675"/>
      <c r="BQ20" s="675"/>
      <c r="BR20" s="675"/>
      <c r="BS20" s="648" t="s">
        <v>137</v>
      </c>
      <c r="BT20" s="643"/>
      <c r="BU20" s="643"/>
      <c r="BV20" s="643"/>
      <c r="BW20" s="643"/>
      <c r="BX20" s="643"/>
      <c r="BY20" s="643"/>
      <c r="BZ20" s="643"/>
      <c r="CA20" s="643"/>
      <c r="CB20" s="688"/>
      <c r="CD20" s="689" t="s">
        <v>279</v>
      </c>
      <c r="CE20" s="686"/>
      <c r="CF20" s="686"/>
      <c r="CG20" s="686"/>
      <c r="CH20" s="686"/>
      <c r="CI20" s="686"/>
      <c r="CJ20" s="686"/>
      <c r="CK20" s="686"/>
      <c r="CL20" s="686"/>
      <c r="CM20" s="686"/>
      <c r="CN20" s="686"/>
      <c r="CO20" s="686"/>
      <c r="CP20" s="686"/>
      <c r="CQ20" s="687"/>
      <c r="CR20" s="642">
        <v>37400732</v>
      </c>
      <c r="CS20" s="643"/>
      <c r="CT20" s="643"/>
      <c r="CU20" s="643"/>
      <c r="CV20" s="643"/>
      <c r="CW20" s="643"/>
      <c r="CX20" s="643"/>
      <c r="CY20" s="644"/>
      <c r="CZ20" s="675">
        <v>100</v>
      </c>
      <c r="DA20" s="675"/>
      <c r="DB20" s="675"/>
      <c r="DC20" s="675"/>
      <c r="DD20" s="648">
        <v>2338862</v>
      </c>
      <c r="DE20" s="643"/>
      <c r="DF20" s="643"/>
      <c r="DG20" s="643"/>
      <c r="DH20" s="643"/>
      <c r="DI20" s="643"/>
      <c r="DJ20" s="643"/>
      <c r="DK20" s="643"/>
      <c r="DL20" s="643"/>
      <c r="DM20" s="643"/>
      <c r="DN20" s="643"/>
      <c r="DO20" s="643"/>
      <c r="DP20" s="644"/>
      <c r="DQ20" s="648">
        <v>17380361</v>
      </c>
      <c r="DR20" s="643"/>
      <c r="DS20" s="643"/>
      <c r="DT20" s="643"/>
      <c r="DU20" s="643"/>
      <c r="DV20" s="643"/>
      <c r="DW20" s="643"/>
      <c r="DX20" s="643"/>
      <c r="DY20" s="643"/>
      <c r="DZ20" s="643"/>
      <c r="EA20" s="643"/>
      <c r="EB20" s="643"/>
      <c r="EC20" s="688"/>
    </row>
    <row r="21" spans="2:133" ht="11.25" customHeight="1" x14ac:dyDescent="0.15">
      <c r="B21" s="639" t="s">
        <v>280</v>
      </c>
      <c r="C21" s="640"/>
      <c r="D21" s="640"/>
      <c r="E21" s="640"/>
      <c r="F21" s="640"/>
      <c r="G21" s="640"/>
      <c r="H21" s="640"/>
      <c r="I21" s="640"/>
      <c r="J21" s="640"/>
      <c r="K21" s="640"/>
      <c r="L21" s="640"/>
      <c r="M21" s="640"/>
      <c r="N21" s="640"/>
      <c r="O21" s="640"/>
      <c r="P21" s="640"/>
      <c r="Q21" s="641"/>
      <c r="R21" s="642">
        <v>6083</v>
      </c>
      <c r="S21" s="643"/>
      <c r="T21" s="643"/>
      <c r="U21" s="643"/>
      <c r="V21" s="643"/>
      <c r="W21" s="643"/>
      <c r="X21" s="643"/>
      <c r="Y21" s="644"/>
      <c r="Z21" s="675">
        <v>0</v>
      </c>
      <c r="AA21" s="675"/>
      <c r="AB21" s="675"/>
      <c r="AC21" s="675"/>
      <c r="AD21" s="676">
        <v>6083</v>
      </c>
      <c r="AE21" s="676"/>
      <c r="AF21" s="676"/>
      <c r="AG21" s="676"/>
      <c r="AH21" s="676"/>
      <c r="AI21" s="676"/>
      <c r="AJ21" s="676"/>
      <c r="AK21" s="676"/>
      <c r="AL21" s="645">
        <v>0</v>
      </c>
      <c r="AM21" s="646"/>
      <c r="AN21" s="646"/>
      <c r="AO21" s="677"/>
      <c r="AP21" s="737" t="s">
        <v>281</v>
      </c>
      <c r="AQ21" s="744"/>
      <c r="AR21" s="744"/>
      <c r="AS21" s="744"/>
      <c r="AT21" s="744"/>
      <c r="AU21" s="744"/>
      <c r="AV21" s="744"/>
      <c r="AW21" s="744"/>
      <c r="AX21" s="744"/>
      <c r="AY21" s="744"/>
      <c r="AZ21" s="744"/>
      <c r="BA21" s="744"/>
      <c r="BB21" s="744"/>
      <c r="BC21" s="744"/>
      <c r="BD21" s="744"/>
      <c r="BE21" s="744"/>
      <c r="BF21" s="739"/>
      <c r="BG21" s="642" t="s">
        <v>245</v>
      </c>
      <c r="BH21" s="643"/>
      <c r="BI21" s="643"/>
      <c r="BJ21" s="643"/>
      <c r="BK21" s="643"/>
      <c r="BL21" s="643"/>
      <c r="BM21" s="643"/>
      <c r="BN21" s="644"/>
      <c r="BO21" s="675" t="s">
        <v>138</v>
      </c>
      <c r="BP21" s="675"/>
      <c r="BQ21" s="675"/>
      <c r="BR21" s="675"/>
      <c r="BS21" s="648" t="s">
        <v>138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2083077</v>
      </c>
      <c r="S22" s="643"/>
      <c r="T22" s="643"/>
      <c r="U22" s="643"/>
      <c r="V22" s="643"/>
      <c r="W22" s="643"/>
      <c r="X22" s="643"/>
      <c r="Y22" s="644"/>
      <c r="Z22" s="675">
        <v>5.4</v>
      </c>
      <c r="AA22" s="675"/>
      <c r="AB22" s="675"/>
      <c r="AC22" s="675"/>
      <c r="AD22" s="676">
        <v>1921902</v>
      </c>
      <c r="AE22" s="676"/>
      <c r="AF22" s="676"/>
      <c r="AG22" s="676"/>
      <c r="AH22" s="676"/>
      <c r="AI22" s="676"/>
      <c r="AJ22" s="676"/>
      <c r="AK22" s="676"/>
      <c r="AL22" s="645">
        <v>13.7</v>
      </c>
      <c r="AM22" s="646"/>
      <c r="AN22" s="646"/>
      <c r="AO22" s="677"/>
      <c r="AP22" s="737" t="s">
        <v>283</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8"/>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1921902</v>
      </c>
      <c r="S23" s="643"/>
      <c r="T23" s="643"/>
      <c r="U23" s="643"/>
      <c r="V23" s="643"/>
      <c r="W23" s="643"/>
      <c r="X23" s="643"/>
      <c r="Y23" s="644"/>
      <c r="Z23" s="675">
        <v>5</v>
      </c>
      <c r="AA23" s="675"/>
      <c r="AB23" s="675"/>
      <c r="AC23" s="675"/>
      <c r="AD23" s="676">
        <v>1921902</v>
      </c>
      <c r="AE23" s="676"/>
      <c r="AF23" s="676"/>
      <c r="AG23" s="676"/>
      <c r="AH23" s="676"/>
      <c r="AI23" s="676"/>
      <c r="AJ23" s="676"/>
      <c r="AK23" s="676"/>
      <c r="AL23" s="645">
        <v>13.7</v>
      </c>
      <c r="AM23" s="646"/>
      <c r="AN23" s="646"/>
      <c r="AO23" s="677"/>
      <c r="AP23" s="737" t="s">
        <v>286</v>
      </c>
      <c r="AQ23" s="744"/>
      <c r="AR23" s="744"/>
      <c r="AS23" s="744"/>
      <c r="AT23" s="744"/>
      <c r="AU23" s="744"/>
      <c r="AV23" s="744"/>
      <c r="AW23" s="744"/>
      <c r="AX23" s="744"/>
      <c r="AY23" s="744"/>
      <c r="AZ23" s="744"/>
      <c r="BA23" s="744"/>
      <c r="BB23" s="744"/>
      <c r="BC23" s="744"/>
      <c r="BD23" s="744"/>
      <c r="BE23" s="744"/>
      <c r="BF23" s="739"/>
      <c r="BG23" s="642">
        <v>886234</v>
      </c>
      <c r="BH23" s="643"/>
      <c r="BI23" s="643"/>
      <c r="BJ23" s="643"/>
      <c r="BK23" s="643"/>
      <c r="BL23" s="643"/>
      <c r="BM23" s="643"/>
      <c r="BN23" s="644"/>
      <c r="BO23" s="675">
        <v>8.4</v>
      </c>
      <c r="BP23" s="675"/>
      <c r="BQ23" s="675"/>
      <c r="BR23" s="675"/>
      <c r="BS23" s="648" t="s">
        <v>245</v>
      </c>
      <c r="BT23" s="643"/>
      <c r="BU23" s="643"/>
      <c r="BV23" s="643"/>
      <c r="BW23" s="643"/>
      <c r="BX23" s="643"/>
      <c r="BY23" s="643"/>
      <c r="BZ23" s="643"/>
      <c r="CA23" s="643"/>
      <c r="CB23" s="688"/>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161175</v>
      </c>
      <c r="S24" s="643"/>
      <c r="T24" s="643"/>
      <c r="U24" s="643"/>
      <c r="V24" s="643"/>
      <c r="W24" s="643"/>
      <c r="X24" s="643"/>
      <c r="Y24" s="644"/>
      <c r="Z24" s="675">
        <v>0.4</v>
      </c>
      <c r="AA24" s="675"/>
      <c r="AB24" s="675"/>
      <c r="AC24" s="675"/>
      <c r="AD24" s="676" t="s">
        <v>245</v>
      </c>
      <c r="AE24" s="676"/>
      <c r="AF24" s="676"/>
      <c r="AG24" s="676"/>
      <c r="AH24" s="676"/>
      <c r="AI24" s="676"/>
      <c r="AJ24" s="676"/>
      <c r="AK24" s="676"/>
      <c r="AL24" s="645" t="s">
        <v>137</v>
      </c>
      <c r="AM24" s="646"/>
      <c r="AN24" s="646"/>
      <c r="AO24" s="677"/>
      <c r="AP24" s="737" t="s">
        <v>293</v>
      </c>
      <c r="AQ24" s="744"/>
      <c r="AR24" s="744"/>
      <c r="AS24" s="744"/>
      <c r="AT24" s="744"/>
      <c r="AU24" s="744"/>
      <c r="AV24" s="744"/>
      <c r="AW24" s="744"/>
      <c r="AX24" s="744"/>
      <c r="AY24" s="744"/>
      <c r="AZ24" s="744"/>
      <c r="BA24" s="744"/>
      <c r="BB24" s="744"/>
      <c r="BC24" s="744"/>
      <c r="BD24" s="744"/>
      <c r="BE24" s="744"/>
      <c r="BF24" s="739"/>
      <c r="BG24" s="642" t="s">
        <v>138</v>
      </c>
      <c r="BH24" s="643"/>
      <c r="BI24" s="643"/>
      <c r="BJ24" s="643"/>
      <c r="BK24" s="643"/>
      <c r="BL24" s="643"/>
      <c r="BM24" s="643"/>
      <c r="BN24" s="644"/>
      <c r="BO24" s="675" t="s">
        <v>245</v>
      </c>
      <c r="BP24" s="675"/>
      <c r="BQ24" s="675"/>
      <c r="BR24" s="675"/>
      <c r="BS24" s="648" t="s">
        <v>138</v>
      </c>
      <c r="BT24" s="643"/>
      <c r="BU24" s="643"/>
      <c r="BV24" s="643"/>
      <c r="BW24" s="643"/>
      <c r="BX24" s="643"/>
      <c r="BY24" s="643"/>
      <c r="BZ24" s="643"/>
      <c r="CA24" s="643"/>
      <c r="CB24" s="688"/>
      <c r="CD24" s="700" t="s">
        <v>294</v>
      </c>
      <c r="CE24" s="701"/>
      <c r="CF24" s="701"/>
      <c r="CG24" s="701"/>
      <c r="CH24" s="701"/>
      <c r="CI24" s="701"/>
      <c r="CJ24" s="701"/>
      <c r="CK24" s="701"/>
      <c r="CL24" s="701"/>
      <c r="CM24" s="701"/>
      <c r="CN24" s="701"/>
      <c r="CO24" s="701"/>
      <c r="CP24" s="701"/>
      <c r="CQ24" s="702"/>
      <c r="CR24" s="697">
        <v>16052088</v>
      </c>
      <c r="CS24" s="698"/>
      <c r="CT24" s="698"/>
      <c r="CU24" s="698"/>
      <c r="CV24" s="698"/>
      <c r="CW24" s="698"/>
      <c r="CX24" s="698"/>
      <c r="CY24" s="741"/>
      <c r="CZ24" s="742">
        <v>42.9</v>
      </c>
      <c r="DA24" s="713"/>
      <c r="DB24" s="713"/>
      <c r="DC24" s="745"/>
      <c r="DD24" s="740">
        <v>7822724</v>
      </c>
      <c r="DE24" s="698"/>
      <c r="DF24" s="698"/>
      <c r="DG24" s="698"/>
      <c r="DH24" s="698"/>
      <c r="DI24" s="698"/>
      <c r="DJ24" s="698"/>
      <c r="DK24" s="741"/>
      <c r="DL24" s="740">
        <v>7744310</v>
      </c>
      <c r="DM24" s="698"/>
      <c r="DN24" s="698"/>
      <c r="DO24" s="698"/>
      <c r="DP24" s="698"/>
      <c r="DQ24" s="698"/>
      <c r="DR24" s="698"/>
      <c r="DS24" s="698"/>
      <c r="DT24" s="698"/>
      <c r="DU24" s="698"/>
      <c r="DV24" s="741"/>
      <c r="DW24" s="742">
        <v>51.7</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138</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245</v>
      </c>
      <c r="AM25" s="646"/>
      <c r="AN25" s="646"/>
      <c r="AO25" s="677"/>
      <c r="AP25" s="737" t="s">
        <v>296</v>
      </c>
      <c r="AQ25" s="744"/>
      <c r="AR25" s="744"/>
      <c r="AS25" s="744"/>
      <c r="AT25" s="744"/>
      <c r="AU25" s="744"/>
      <c r="AV25" s="744"/>
      <c r="AW25" s="744"/>
      <c r="AX25" s="744"/>
      <c r="AY25" s="744"/>
      <c r="AZ25" s="744"/>
      <c r="BA25" s="744"/>
      <c r="BB25" s="744"/>
      <c r="BC25" s="744"/>
      <c r="BD25" s="744"/>
      <c r="BE25" s="744"/>
      <c r="BF25" s="739"/>
      <c r="BG25" s="642" t="s">
        <v>138</v>
      </c>
      <c r="BH25" s="643"/>
      <c r="BI25" s="643"/>
      <c r="BJ25" s="643"/>
      <c r="BK25" s="643"/>
      <c r="BL25" s="643"/>
      <c r="BM25" s="643"/>
      <c r="BN25" s="644"/>
      <c r="BO25" s="675" t="s">
        <v>137</v>
      </c>
      <c r="BP25" s="675"/>
      <c r="BQ25" s="675"/>
      <c r="BR25" s="675"/>
      <c r="BS25" s="648" t="s">
        <v>245</v>
      </c>
      <c r="BT25" s="643"/>
      <c r="BU25" s="643"/>
      <c r="BV25" s="643"/>
      <c r="BW25" s="643"/>
      <c r="BX25" s="643"/>
      <c r="BY25" s="643"/>
      <c r="BZ25" s="643"/>
      <c r="CA25" s="643"/>
      <c r="CB25" s="688"/>
      <c r="CD25" s="689" t="s">
        <v>297</v>
      </c>
      <c r="CE25" s="686"/>
      <c r="CF25" s="686"/>
      <c r="CG25" s="686"/>
      <c r="CH25" s="686"/>
      <c r="CI25" s="686"/>
      <c r="CJ25" s="686"/>
      <c r="CK25" s="686"/>
      <c r="CL25" s="686"/>
      <c r="CM25" s="686"/>
      <c r="CN25" s="686"/>
      <c r="CO25" s="686"/>
      <c r="CP25" s="686"/>
      <c r="CQ25" s="687"/>
      <c r="CR25" s="642">
        <v>3800855</v>
      </c>
      <c r="CS25" s="661"/>
      <c r="CT25" s="661"/>
      <c r="CU25" s="661"/>
      <c r="CV25" s="661"/>
      <c r="CW25" s="661"/>
      <c r="CX25" s="661"/>
      <c r="CY25" s="662"/>
      <c r="CZ25" s="645">
        <v>10.199999999999999</v>
      </c>
      <c r="DA25" s="663"/>
      <c r="DB25" s="663"/>
      <c r="DC25" s="664"/>
      <c r="DD25" s="648">
        <v>3371882</v>
      </c>
      <c r="DE25" s="661"/>
      <c r="DF25" s="661"/>
      <c r="DG25" s="661"/>
      <c r="DH25" s="661"/>
      <c r="DI25" s="661"/>
      <c r="DJ25" s="661"/>
      <c r="DK25" s="662"/>
      <c r="DL25" s="648">
        <v>3293761</v>
      </c>
      <c r="DM25" s="661"/>
      <c r="DN25" s="661"/>
      <c r="DO25" s="661"/>
      <c r="DP25" s="661"/>
      <c r="DQ25" s="661"/>
      <c r="DR25" s="661"/>
      <c r="DS25" s="661"/>
      <c r="DT25" s="661"/>
      <c r="DU25" s="661"/>
      <c r="DV25" s="662"/>
      <c r="DW25" s="645">
        <v>22</v>
      </c>
      <c r="DX25" s="663"/>
      <c r="DY25" s="663"/>
      <c r="DZ25" s="663"/>
      <c r="EA25" s="663"/>
      <c r="EB25" s="663"/>
      <c r="EC25" s="681"/>
    </row>
    <row r="26" spans="2:133" ht="11.25" customHeight="1" x14ac:dyDescent="0.15">
      <c r="B26" s="639" t="s">
        <v>298</v>
      </c>
      <c r="C26" s="640"/>
      <c r="D26" s="640"/>
      <c r="E26" s="640"/>
      <c r="F26" s="640"/>
      <c r="G26" s="640"/>
      <c r="H26" s="640"/>
      <c r="I26" s="640"/>
      <c r="J26" s="640"/>
      <c r="K26" s="640"/>
      <c r="L26" s="640"/>
      <c r="M26" s="640"/>
      <c r="N26" s="640"/>
      <c r="O26" s="640"/>
      <c r="P26" s="640"/>
      <c r="Q26" s="641"/>
      <c r="R26" s="642">
        <v>14504539</v>
      </c>
      <c r="S26" s="643"/>
      <c r="T26" s="643"/>
      <c r="U26" s="643"/>
      <c r="V26" s="643"/>
      <c r="W26" s="643"/>
      <c r="X26" s="643"/>
      <c r="Y26" s="644"/>
      <c r="Z26" s="675">
        <v>37.700000000000003</v>
      </c>
      <c r="AA26" s="675"/>
      <c r="AB26" s="675"/>
      <c r="AC26" s="675"/>
      <c r="AD26" s="676">
        <v>13457130</v>
      </c>
      <c r="AE26" s="676"/>
      <c r="AF26" s="676"/>
      <c r="AG26" s="676"/>
      <c r="AH26" s="676"/>
      <c r="AI26" s="676"/>
      <c r="AJ26" s="676"/>
      <c r="AK26" s="676"/>
      <c r="AL26" s="645">
        <v>96</v>
      </c>
      <c r="AM26" s="646"/>
      <c r="AN26" s="646"/>
      <c r="AO26" s="677"/>
      <c r="AP26" s="737" t="s">
        <v>299</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138</v>
      </c>
      <c r="BP26" s="675"/>
      <c r="BQ26" s="675"/>
      <c r="BR26" s="675"/>
      <c r="BS26" s="648" t="s">
        <v>137</v>
      </c>
      <c r="BT26" s="643"/>
      <c r="BU26" s="643"/>
      <c r="BV26" s="643"/>
      <c r="BW26" s="643"/>
      <c r="BX26" s="643"/>
      <c r="BY26" s="643"/>
      <c r="BZ26" s="643"/>
      <c r="CA26" s="643"/>
      <c r="CB26" s="688"/>
      <c r="CD26" s="689" t="s">
        <v>300</v>
      </c>
      <c r="CE26" s="686"/>
      <c r="CF26" s="686"/>
      <c r="CG26" s="686"/>
      <c r="CH26" s="686"/>
      <c r="CI26" s="686"/>
      <c r="CJ26" s="686"/>
      <c r="CK26" s="686"/>
      <c r="CL26" s="686"/>
      <c r="CM26" s="686"/>
      <c r="CN26" s="686"/>
      <c r="CO26" s="686"/>
      <c r="CP26" s="686"/>
      <c r="CQ26" s="687"/>
      <c r="CR26" s="642">
        <v>2185428</v>
      </c>
      <c r="CS26" s="643"/>
      <c r="CT26" s="643"/>
      <c r="CU26" s="643"/>
      <c r="CV26" s="643"/>
      <c r="CW26" s="643"/>
      <c r="CX26" s="643"/>
      <c r="CY26" s="644"/>
      <c r="CZ26" s="645">
        <v>5.8</v>
      </c>
      <c r="DA26" s="663"/>
      <c r="DB26" s="663"/>
      <c r="DC26" s="664"/>
      <c r="DD26" s="648">
        <v>1976393</v>
      </c>
      <c r="DE26" s="643"/>
      <c r="DF26" s="643"/>
      <c r="DG26" s="643"/>
      <c r="DH26" s="643"/>
      <c r="DI26" s="643"/>
      <c r="DJ26" s="643"/>
      <c r="DK26" s="644"/>
      <c r="DL26" s="648" t="s">
        <v>137</v>
      </c>
      <c r="DM26" s="643"/>
      <c r="DN26" s="643"/>
      <c r="DO26" s="643"/>
      <c r="DP26" s="643"/>
      <c r="DQ26" s="643"/>
      <c r="DR26" s="643"/>
      <c r="DS26" s="643"/>
      <c r="DT26" s="643"/>
      <c r="DU26" s="643"/>
      <c r="DV26" s="644"/>
      <c r="DW26" s="645" t="s">
        <v>245</v>
      </c>
      <c r="DX26" s="663"/>
      <c r="DY26" s="663"/>
      <c r="DZ26" s="663"/>
      <c r="EA26" s="663"/>
      <c r="EB26" s="663"/>
      <c r="EC26" s="681"/>
    </row>
    <row r="27" spans="2:133" ht="11.25" customHeight="1" x14ac:dyDescent="0.15">
      <c r="B27" s="639" t="s">
        <v>301</v>
      </c>
      <c r="C27" s="640"/>
      <c r="D27" s="640"/>
      <c r="E27" s="640"/>
      <c r="F27" s="640"/>
      <c r="G27" s="640"/>
      <c r="H27" s="640"/>
      <c r="I27" s="640"/>
      <c r="J27" s="640"/>
      <c r="K27" s="640"/>
      <c r="L27" s="640"/>
      <c r="M27" s="640"/>
      <c r="N27" s="640"/>
      <c r="O27" s="640"/>
      <c r="P27" s="640"/>
      <c r="Q27" s="641"/>
      <c r="R27" s="642">
        <v>11256</v>
      </c>
      <c r="S27" s="643"/>
      <c r="T27" s="643"/>
      <c r="U27" s="643"/>
      <c r="V27" s="643"/>
      <c r="W27" s="643"/>
      <c r="X27" s="643"/>
      <c r="Y27" s="644"/>
      <c r="Z27" s="675">
        <v>0</v>
      </c>
      <c r="AA27" s="675"/>
      <c r="AB27" s="675"/>
      <c r="AC27" s="675"/>
      <c r="AD27" s="676">
        <v>11256</v>
      </c>
      <c r="AE27" s="676"/>
      <c r="AF27" s="676"/>
      <c r="AG27" s="676"/>
      <c r="AH27" s="676"/>
      <c r="AI27" s="676"/>
      <c r="AJ27" s="676"/>
      <c r="AK27" s="676"/>
      <c r="AL27" s="645">
        <v>0.1</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10493071</v>
      </c>
      <c r="BH27" s="643"/>
      <c r="BI27" s="643"/>
      <c r="BJ27" s="643"/>
      <c r="BK27" s="643"/>
      <c r="BL27" s="643"/>
      <c r="BM27" s="643"/>
      <c r="BN27" s="644"/>
      <c r="BO27" s="675">
        <v>100</v>
      </c>
      <c r="BP27" s="675"/>
      <c r="BQ27" s="675"/>
      <c r="BR27" s="675"/>
      <c r="BS27" s="648">
        <v>28881</v>
      </c>
      <c r="BT27" s="643"/>
      <c r="BU27" s="643"/>
      <c r="BV27" s="643"/>
      <c r="BW27" s="643"/>
      <c r="BX27" s="643"/>
      <c r="BY27" s="643"/>
      <c r="BZ27" s="643"/>
      <c r="CA27" s="643"/>
      <c r="CB27" s="688"/>
      <c r="CD27" s="689" t="s">
        <v>303</v>
      </c>
      <c r="CE27" s="686"/>
      <c r="CF27" s="686"/>
      <c r="CG27" s="686"/>
      <c r="CH27" s="686"/>
      <c r="CI27" s="686"/>
      <c r="CJ27" s="686"/>
      <c r="CK27" s="686"/>
      <c r="CL27" s="686"/>
      <c r="CM27" s="686"/>
      <c r="CN27" s="686"/>
      <c r="CO27" s="686"/>
      <c r="CP27" s="686"/>
      <c r="CQ27" s="687"/>
      <c r="CR27" s="642">
        <v>10999896</v>
      </c>
      <c r="CS27" s="661"/>
      <c r="CT27" s="661"/>
      <c r="CU27" s="661"/>
      <c r="CV27" s="661"/>
      <c r="CW27" s="661"/>
      <c r="CX27" s="661"/>
      <c r="CY27" s="662"/>
      <c r="CZ27" s="645">
        <v>29.4</v>
      </c>
      <c r="DA27" s="663"/>
      <c r="DB27" s="663"/>
      <c r="DC27" s="664"/>
      <c r="DD27" s="648">
        <v>3199505</v>
      </c>
      <c r="DE27" s="661"/>
      <c r="DF27" s="661"/>
      <c r="DG27" s="661"/>
      <c r="DH27" s="661"/>
      <c r="DI27" s="661"/>
      <c r="DJ27" s="661"/>
      <c r="DK27" s="662"/>
      <c r="DL27" s="648">
        <v>3199212</v>
      </c>
      <c r="DM27" s="661"/>
      <c r="DN27" s="661"/>
      <c r="DO27" s="661"/>
      <c r="DP27" s="661"/>
      <c r="DQ27" s="661"/>
      <c r="DR27" s="661"/>
      <c r="DS27" s="661"/>
      <c r="DT27" s="661"/>
      <c r="DU27" s="661"/>
      <c r="DV27" s="662"/>
      <c r="DW27" s="645">
        <v>21.4</v>
      </c>
      <c r="DX27" s="663"/>
      <c r="DY27" s="663"/>
      <c r="DZ27" s="663"/>
      <c r="EA27" s="663"/>
      <c r="EB27" s="663"/>
      <c r="EC27" s="681"/>
    </row>
    <row r="28" spans="2:133" ht="11.25" customHeight="1" x14ac:dyDescent="0.15">
      <c r="B28" s="639" t="s">
        <v>304</v>
      </c>
      <c r="C28" s="640"/>
      <c r="D28" s="640"/>
      <c r="E28" s="640"/>
      <c r="F28" s="640"/>
      <c r="G28" s="640"/>
      <c r="H28" s="640"/>
      <c r="I28" s="640"/>
      <c r="J28" s="640"/>
      <c r="K28" s="640"/>
      <c r="L28" s="640"/>
      <c r="M28" s="640"/>
      <c r="N28" s="640"/>
      <c r="O28" s="640"/>
      <c r="P28" s="640"/>
      <c r="Q28" s="641"/>
      <c r="R28" s="642">
        <v>102651</v>
      </c>
      <c r="S28" s="643"/>
      <c r="T28" s="643"/>
      <c r="U28" s="643"/>
      <c r="V28" s="643"/>
      <c r="W28" s="643"/>
      <c r="X28" s="643"/>
      <c r="Y28" s="644"/>
      <c r="Z28" s="675">
        <v>0.3</v>
      </c>
      <c r="AA28" s="675"/>
      <c r="AB28" s="675"/>
      <c r="AC28" s="675"/>
      <c r="AD28" s="676" t="s">
        <v>137</v>
      </c>
      <c r="AE28" s="676"/>
      <c r="AF28" s="676"/>
      <c r="AG28" s="676"/>
      <c r="AH28" s="676"/>
      <c r="AI28" s="676"/>
      <c r="AJ28" s="676"/>
      <c r="AK28" s="676"/>
      <c r="AL28" s="645" t="s">
        <v>245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305</v>
      </c>
      <c r="CE28" s="686"/>
      <c r="CF28" s="686"/>
      <c r="CG28" s="686"/>
      <c r="CH28" s="686"/>
      <c r="CI28" s="686"/>
      <c r="CJ28" s="686"/>
      <c r="CK28" s="686"/>
      <c r="CL28" s="686"/>
      <c r="CM28" s="686"/>
      <c r="CN28" s="686"/>
      <c r="CO28" s="686"/>
      <c r="CP28" s="686"/>
      <c r="CQ28" s="687"/>
      <c r="CR28" s="642">
        <v>1251337</v>
      </c>
      <c r="CS28" s="643"/>
      <c r="CT28" s="643"/>
      <c r="CU28" s="643"/>
      <c r="CV28" s="643"/>
      <c r="CW28" s="643"/>
      <c r="CX28" s="643"/>
      <c r="CY28" s="644"/>
      <c r="CZ28" s="645">
        <v>3.3</v>
      </c>
      <c r="DA28" s="663"/>
      <c r="DB28" s="663"/>
      <c r="DC28" s="664"/>
      <c r="DD28" s="648">
        <v>1251337</v>
      </c>
      <c r="DE28" s="643"/>
      <c r="DF28" s="643"/>
      <c r="DG28" s="643"/>
      <c r="DH28" s="643"/>
      <c r="DI28" s="643"/>
      <c r="DJ28" s="643"/>
      <c r="DK28" s="644"/>
      <c r="DL28" s="648">
        <v>1251337</v>
      </c>
      <c r="DM28" s="643"/>
      <c r="DN28" s="643"/>
      <c r="DO28" s="643"/>
      <c r="DP28" s="643"/>
      <c r="DQ28" s="643"/>
      <c r="DR28" s="643"/>
      <c r="DS28" s="643"/>
      <c r="DT28" s="643"/>
      <c r="DU28" s="643"/>
      <c r="DV28" s="644"/>
      <c r="DW28" s="645">
        <v>8.4</v>
      </c>
      <c r="DX28" s="663"/>
      <c r="DY28" s="663"/>
      <c r="DZ28" s="663"/>
      <c r="EA28" s="663"/>
      <c r="EB28" s="663"/>
      <c r="EC28" s="681"/>
    </row>
    <row r="29" spans="2:133" ht="11.25" customHeight="1" x14ac:dyDescent="0.15">
      <c r="B29" s="639" t="s">
        <v>306</v>
      </c>
      <c r="C29" s="640"/>
      <c r="D29" s="640"/>
      <c r="E29" s="640"/>
      <c r="F29" s="640"/>
      <c r="G29" s="640"/>
      <c r="H29" s="640"/>
      <c r="I29" s="640"/>
      <c r="J29" s="640"/>
      <c r="K29" s="640"/>
      <c r="L29" s="640"/>
      <c r="M29" s="640"/>
      <c r="N29" s="640"/>
      <c r="O29" s="640"/>
      <c r="P29" s="640"/>
      <c r="Q29" s="641"/>
      <c r="R29" s="642">
        <v>110734</v>
      </c>
      <c r="S29" s="643"/>
      <c r="T29" s="643"/>
      <c r="U29" s="643"/>
      <c r="V29" s="643"/>
      <c r="W29" s="643"/>
      <c r="X29" s="643"/>
      <c r="Y29" s="644"/>
      <c r="Z29" s="675">
        <v>0.3</v>
      </c>
      <c r="AA29" s="675"/>
      <c r="AB29" s="675"/>
      <c r="AC29" s="675"/>
      <c r="AD29" s="676">
        <v>49639</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307</v>
      </c>
      <c r="CE29" s="732"/>
      <c r="CF29" s="689" t="s">
        <v>70</v>
      </c>
      <c r="CG29" s="686"/>
      <c r="CH29" s="686"/>
      <c r="CI29" s="686"/>
      <c r="CJ29" s="686"/>
      <c r="CK29" s="686"/>
      <c r="CL29" s="686"/>
      <c r="CM29" s="686"/>
      <c r="CN29" s="686"/>
      <c r="CO29" s="686"/>
      <c r="CP29" s="686"/>
      <c r="CQ29" s="687"/>
      <c r="CR29" s="642">
        <v>1251337</v>
      </c>
      <c r="CS29" s="661"/>
      <c r="CT29" s="661"/>
      <c r="CU29" s="661"/>
      <c r="CV29" s="661"/>
      <c r="CW29" s="661"/>
      <c r="CX29" s="661"/>
      <c r="CY29" s="662"/>
      <c r="CZ29" s="645">
        <v>3.3</v>
      </c>
      <c r="DA29" s="663"/>
      <c r="DB29" s="663"/>
      <c r="DC29" s="664"/>
      <c r="DD29" s="648">
        <v>1251337</v>
      </c>
      <c r="DE29" s="661"/>
      <c r="DF29" s="661"/>
      <c r="DG29" s="661"/>
      <c r="DH29" s="661"/>
      <c r="DI29" s="661"/>
      <c r="DJ29" s="661"/>
      <c r="DK29" s="662"/>
      <c r="DL29" s="648">
        <v>1251337</v>
      </c>
      <c r="DM29" s="661"/>
      <c r="DN29" s="661"/>
      <c r="DO29" s="661"/>
      <c r="DP29" s="661"/>
      <c r="DQ29" s="661"/>
      <c r="DR29" s="661"/>
      <c r="DS29" s="661"/>
      <c r="DT29" s="661"/>
      <c r="DU29" s="661"/>
      <c r="DV29" s="662"/>
      <c r="DW29" s="645">
        <v>8.4</v>
      </c>
      <c r="DX29" s="663"/>
      <c r="DY29" s="663"/>
      <c r="DZ29" s="663"/>
      <c r="EA29" s="663"/>
      <c r="EB29" s="663"/>
      <c r="EC29" s="681"/>
    </row>
    <row r="30" spans="2:133" ht="11.25" customHeight="1" x14ac:dyDescent="0.15">
      <c r="B30" s="639" t="s">
        <v>308</v>
      </c>
      <c r="C30" s="640"/>
      <c r="D30" s="640"/>
      <c r="E30" s="640"/>
      <c r="F30" s="640"/>
      <c r="G30" s="640"/>
      <c r="H30" s="640"/>
      <c r="I30" s="640"/>
      <c r="J30" s="640"/>
      <c r="K30" s="640"/>
      <c r="L30" s="640"/>
      <c r="M30" s="640"/>
      <c r="N30" s="640"/>
      <c r="O30" s="640"/>
      <c r="P30" s="640"/>
      <c r="Q30" s="641"/>
      <c r="R30" s="642">
        <v>138758</v>
      </c>
      <c r="S30" s="643"/>
      <c r="T30" s="643"/>
      <c r="U30" s="643"/>
      <c r="V30" s="643"/>
      <c r="W30" s="643"/>
      <c r="X30" s="643"/>
      <c r="Y30" s="644"/>
      <c r="Z30" s="675">
        <v>0.4</v>
      </c>
      <c r="AA30" s="675"/>
      <c r="AB30" s="675"/>
      <c r="AC30" s="675"/>
      <c r="AD30" s="676" t="s">
        <v>137</v>
      </c>
      <c r="AE30" s="676"/>
      <c r="AF30" s="676"/>
      <c r="AG30" s="676"/>
      <c r="AH30" s="676"/>
      <c r="AI30" s="676"/>
      <c r="AJ30" s="676"/>
      <c r="AK30" s="676"/>
      <c r="AL30" s="645" t="s">
        <v>245</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3"/>
      <c r="CE30" s="734"/>
      <c r="CF30" s="689" t="s">
        <v>311</v>
      </c>
      <c r="CG30" s="686"/>
      <c r="CH30" s="686"/>
      <c r="CI30" s="686"/>
      <c r="CJ30" s="686"/>
      <c r="CK30" s="686"/>
      <c r="CL30" s="686"/>
      <c r="CM30" s="686"/>
      <c r="CN30" s="686"/>
      <c r="CO30" s="686"/>
      <c r="CP30" s="686"/>
      <c r="CQ30" s="687"/>
      <c r="CR30" s="642">
        <v>1193010</v>
      </c>
      <c r="CS30" s="643"/>
      <c r="CT30" s="643"/>
      <c r="CU30" s="643"/>
      <c r="CV30" s="643"/>
      <c r="CW30" s="643"/>
      <c r="CX30" s="643"/>
      <c r="CY30" s="644"/>
      <c r="CZ30" s="645">
        <v>3.2</v>
      </c>
      <c r="DA30" s="663"/>
      <c r="DB30" s="663"/>
      <c r="DC30" s="664"/>
      <c r="DD30" s="648">
        <v>1193010</v>
      </c>
      <c r="DE30" s="643"/>
      <c r="DF30" s="643"/>
      <c r="DG30" s="643"/>
      <c r="DH30" s="643"/>
      <c r="DI30" s="643"/>
      <c r="DJ30" s="643"/>
      <c r="DK30" s="644"/>
      <c r="DL30" s="648">
        <v>1193010</v>
      </c>
      <c r="DM30" s="643"/>
      <c r="DN30" s="643"/>
      <c r="DO30" s="643"/>
      <c r="DP30" s="643"/>
      <c r="DQ30" s="643"/>
      <c r="DR30" s="643"/>
      <c r="DS30" s="643"/>
      <c r="DT30" s="643"/>
      <c r="DU30" s="643"/>
      <c r="DV30" s="644"/>
      <c r="DW30" s="645">
        <v>8</v>
      </c>
      <c r="DX30" s="663"/>
      <c r="DY30" s="663"/>
      <c r="DZ30" s="663"/>
      <c r="EA30" s="663"/>
      <c r="EB30" s="663"/>
      <c r="EC30" s="681"/>
    </row>
    <row r="31" spans="2:133" ht="11.25" customHeight="1" x14ac:dyDescent="0.15">
      <c r="B31" s="639" t="s">
        <v>312</v>
      </c>
      <c r="C31" s="640"/>
      <c r="D31" s="640"/>
      <c r="E31" s="640"/>
      <c r="F31" s="640"/>
      <c r="G31" s="640"/>
      <c r="H31" s="640"/>
      <c r="I31" s="640"/>
      <c r="J31" s="640"/>
      <c r="K31" s="640"/>
      <c r="L31" s="640"/>
      <c r="M31" s="640"/>
      <c r="N31" s="640"/>
      <c r="O31" s="640"/>
      <c r="P31" s="640"/>
      <c r="Q31" s="641"/>
      <c r="R31" s="642">
        <v>15066022</v>
      </c>
      <c r="S31" s="643"/>
      <c r="T31" s="643"/>
      <c r="U31" s="643"/>
      <c r="V31" s="643"/>
      <c r="W31" s="643"/>
      <c r="X31" s="643"/>
      <c r="Y31" s="644"/>
      <c r="Z31" s="675">
        <v>39.200000000000003</v>
      </c>
      <c r="AA31" s="675"/>
      <c r="AB31" s="675"/>
      <c r="AC31" s="675"/>
      <c r="AD31" s="676" t="s">
        <v>137</v>
      </c>
      <c r="AE31" s="676"/>
      <c r="AF31" s="676"/>
      <c r="AG31" s="676"/>
      <c r="AH31" s="676"/>
      <c r="AI31" s="676"/>
      <c r="AJ31" s="676"/>
      <c r="AK31" s="676"/>
      <c r="AL31" s="645" t="s">
        <v>138</v>
      </c>
      <c r="AM31" s="646"/>
      <c r="AN31" s="646"/>
      <c r="AO31" s="677"/>
      <c r="AP31" s="716" t="s">
        <v>313</v>
      </c>
      <c r="AQ31" s="717"/>
      <c r="AR31" s="717"/>
      <c r="AS31" s="717"/>
      <c r="AT31" s="722" t="s">
        <v>314</v>
      </c>
      <c r="AU31" s="231"/>
      <c r="AV31" s="231"/>
      <c r="AW31" s="231"/>
      <c r="AX31" s="708" t="s">
        <v>189</v>
      </c>
      <c r="AY31" s="709"/>
      <c r="AZ31" s="709"/>
      <c r="BA31" s="709"/>
      <c r="BB31" s="709"/>
      <c r="BC31" s="709"/>
      <c r="BD31" s="709"/>
      <c r="BE31" s="709"/>
      <c r="BF31" s="710"/>
      <c r="BG31" s="711">
        <v>99.4</v>
      </c>
      <c r="BH31" s="712"/>
      <c r="BI31" s="712"/>
      <c r="BJ31" s="712"/>
      <c r="BK31" s="712"/>
      <c r="BL31" s="712"/>
      <c r="BM31" s="713">
        <v>98.3</v>
      </c>
      <c r="BN31" s="712"/>
      <c r="BO31" s="712"/>
      <c r="BP31" s="712"/>
      <c r="BQ31" s="714"/>
      <c r="BR31" s="711">
        <v>99.3</v>
      </c>
      <c r="BS31" s="712"/>
      <c r="BT31" s="712"/>
      <c r="BU31" s="712"/>
      <c r="BV31" s="712"/>
      <c r="BW31" s="712"/>
      <c r="BX31" s="713">
        <v>98</v>
      </c>
      <c r="BY31" s="712"/>
      <c r="BZ31" s="712"/>
      <c r="CA31" s="712"/>
      <c r="CB31" s="714"/>
      <c r="CD31" s="733"/>
      <c r="CE31" s="734"/>
      <c r="CF31" s="689" t="s">
        <v>315</v>
      </c>
      <c r="CG31" s="686"/>
      <c r="CH31" s="686"/>
      <c r="CI31" s="686"/>
      <c r="CJ31" s="686"/>
      <c r="CK31" s="686"/>
      <c r="CL31" s="686"/>
      <c r="CM31" s="686"/>
      <c r="CN31" s="686"/>
      <c r="CO31" s="686"/>
      <c r="CP31" s="686"/>
      <c r="CQ31" s="687"/>
      <c r="CR31" s="642">
        <v>58327</v>
      </c>
      <c r="CS31" s="661"/>
      <c r="CT31" s="661"/>
      <c r="CU31" s="661"/>
      <c r="CV31" s="661"/>
      <c r="CW31" s="661"/>
      <c r="CX31" s="661"/>
      <c r="CY31" s="662"/>
      <c r="CZ31" s="645">
        <v>0.2</v>
      </c>
      <c r="DA31" s="663"/>
      <c r="DB31" s="663"/>
      <c r="DC31" s="664"/>
      <c r="DD31" s="648">
        <v>58327</v>
      </c>
      <c r="DE31" s="661"/>
      <c r="DF31" s="661"/>
      <c r="DG31" s="661"/>
      <c r="DH31" s="661"/>
      <c r="DI31" s="661"/>
      <c r="DJ31" s="661"/>
      <c r="DK31" s="662"/>
      <c r="DL31" s="648">
        <v>58327</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25" t="s">
        <v>316</v>
      </c>
      <c r="C32" s="726"/>
      <c r="D32" s="726"/>
      <c r="E32" s="726"/>
      <c r="F32" s="726"/>
      <c r="G32" s="726"/>
      <c r="H32" s="726"/>
      <c r="I32" s="726"/>
      <c r="J32" s="726"/>
      <c r="K32" s="726"/>
      <c r="L32" s="726"/>
      <c r="M32" s="726"/>
      <c r="N32" s="726"/>
      <c r="O32" s="726"/>
      <c r="P32" s="726"/>
      <c r="Q32" s="727"/>
      <c r="R32" s="642">
        <v>462980</v>
      </c>
      <c r="S32" s="643"/>
      <c r="T32" s="643"/>
      <c r="U32" s="643"/>
      <c r="V32" s="643"/>
      <c r="W32" s="643"/>
      <c r="X32" s="643"/>
      <c r="Y32" s="644"/>
      <c r="Z32" s="675">
        <v>1.2</v>
      </c>
      <c r="AA32" s="675"/>
      <c r="AB32" s="675"/>
      <c r="AC32" s="675"/>
      <c r="AD32" s="676">
        <v>462980</v>
      </c>
      <c r="AE32" s="676"/>
      <c r="AF32" s="676"/>
      <c r="AG32" s="676"/>
      <c r="AH32" s="676"/>
      <c r="AI32" s="676"/>
      <c r="AJ32" s="676"/>
      <c r="AK32" s="676"/>
      <c r="AL32" s="645">
        <v>3.3</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99</v>
      </c>
      <c r="BH32" s="661"/>
      <c r="BI32" s="661"/>
      <c r="BJ32" s="661"/>
      <c r="BK32" s="661"/>
      <c r="BL32" s="661"/>
      <c r="BM32" s="646">
        <v>97.1</v>
      </c>
      <c r="BN32" s="707"/>
      <c r="BO32" s="707"/>
      <c r="BP32" s="707"/>
      <c r="BQ32" s="685"/>
      <c r="BR32" s="715">
        <v>99</v>
      </c>
      <c r="BS32" s="661"/>
      <c r="BT32" s="661"/>
      <c r="BU32" s="661"/>
      <c r="BV32" s="661"/>
      <c r="BW32" s="661"/>
      <c r="BX32" s="646">
        <v>96.8</v>
      </c>
      <c r="BY32" s="707"/>
      <c r="BZ32" s="707"/>
      <c r="CA32" s="707"/>
      <c r="CB32" s="685"/>
      <c r="CD32" s="735"/>
      <c r="CE32" s="736"/>
      <c r="CF32" s="689" t="s">
        <v>319</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138</v>
      </c>
      <c r="DA32" s="663"/>
      <c r="DB32" s="663"/>
      <c r="DC32" s="664"/>
      <c r="DD32" s="648" t="s">
        <v>138</v>
      </c>
      <c r="DE32" s="643"/>
      <c r="DF32" s="643"/>
      <c r="DG32" s="643"/>
      <c r="DH32" s="643"/>
      <c r="DI32" s="643"/>
      <c r="DJ32" s="643"/>
      <c r="DK32" s="644"/>
      <c r="DL32" s="648" t="s">
        <v>138</v>
      </c>
      <c r="DM32" s="643"/>
      <c r="DN32" s="643"/>
      <c r="DO32" s="643"/>
      <c r="DP32" s="643"/>
      <c r="DQ32" s="643"/>
      <c r="DR32" s="643"/>
      <c r="DS32" s="643"/>
      <c r="DT32" s="643"/>
      <c r="DU32" s="643"/>
      <c r="DV32" s="644"/>
      <c r="DW32" s="645" t="s">
        <v>138</v>
      </c>
      <c r="DX32" s="663"/>
      <c r="DY32" s="663"/>
      <c r="DZ32" s="663"/>
      <c r="EA32" s="663"/>
      <c r="EB32" s="663"/>
      <c r="EC32" s="681"/>
    </row>
    <row r="33" spans="2:133" ht="11.25" customHeight="1" x14ac:dyDescent="0.15">
      <c r="B33" s="639" t="s">
        <v>320</v>
      </c>
      <c r="C33" s="640"/>
      <c r="D33" s="640"/>
      <c r="E33" s="640"/>
      <c r="F33" s="640"/>
      <c r="G33" s="640"/>
      <c r="H33" s="640"/>
      <c r="I33" s="640"/>
      <c r="J33" s="640"/>
      <c r="K33" s="640"/>
      <c r="L33" s="640"/>
      <c r="M33" s="640"/>
      <c r="N33" s="640"/>
      <c r="O33" s="640"/>
      <c r="P33" s="640"/>
      <c r="Q33" s="641"/>
      <c r="R33" s="642">
        <v>5291131</v>
      </c>
      <c r="S33" s="643"/>
      <c r="T33" s="643"/>
      <c r="U33" s="643"/>
      <c r="V33" s="643"/>
      <c r="W33" s="643"/>
      <c r="X33" s="643"/>
      <c r="Y33" s="644"/>
      <c r="Z33" s="675">
        <v>13.7</v>
      </c>
      <c r="AA33" s="675"/>
      <c r="AB33" s="675"/>
      <c r="AC33" s="675"/>
      <c r="AD33" s="676" t="s">
        <v>137</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99.6</v>
      </c>
      <c r="BH33" s="627"/>
      <c r="BI33" s="627"/>
      <c r="BJ33" s="627"/>
      <c r="BK33" s="627"/>
      <c r="BL33" s="627"/>
      <c r="BM33" s="669">
        <v>99.1</v>
      </c>
      <c r="BN33" s="627"/>
      <c r="BO33" s="627"/>
      <c r="BP33" s="627"/>
      <c r="BQ33" s="671"/>
      <c r="BR33" s="706">
        <v>99.5</v>
      </c>
      <c r="BS33" s="627"/>
      <c r="BT33" s="627"/>
      <c r="BU33" s="627"/>
      <c r="BV33" s="627"/>
      <c r="BW33" s="627"/>
      <c r="BX33" s="669">
        <v>99</v>
      </c>
      <c r="BY33" s="627"/>
      <c r="BZ33" s="627"/>
      <c r="CA33" s="627"/>
      <c r="CB33" s="671"/>
      <c r="CD33" s="689" t="s">
        <v>322</v>
      </c>
      <c r="CE33" s="686"/>
      <c r="CF33" s="686"/>
      <c r="CG33" s="686"/>
      <c r="CH33" s="686"/>
      <c r="CI33" s="686"/>
      <c r="CJ33" s="686"/>
      <c r="CK33" s="686"/>
      <c r="CL33" s="686"/>
      <c r="CM33" s="686"/>
      <c r="CN33" s="686"/>
      <c r="CO33" s="686"/>
      <c r="CP33" s="686"/>
      <c r="CQ33" s="687"/>
      <c r="CR33" s="642">
        <v>19009782</v>
      </c>
      <c r="CS33" s="661"/>
      <c r="CT33" s="661"/>
      <c r="CU33" s="661"/>
      <c r="CV33" s="661"/>
      <c r="CW33" s="661"/>
      <c r="CX33" s="661"/>
      <c r="CY33" s="662"/>
      <c r="CZ33" s="645">
        <v>50.8</v>
      </c>
      <c r="DA33" s="663"/>
      <c r="DB33" s="663"/>
      <c r="DC33" s="664"/>
      <c r="DD33" s="648">
        <v>9058546</v>
      </c>
      <c r="DE33" s="661"/>
      <c r="DF33" s="661"/>
      <c r="DG33" s="661"/>
      <c r="DH33" s="661"/>
      <c r="DI33" s="661"/>
      <c r="DJ33" s="661"/>
      <c r="DK33" s="662"/>
      <c r="DL33" s="648">
        <v>6088275</v>
      </c>
      <c r="DM33" s="661"/>
      <c r="DN33" s="661"/>
      <c r="DO33" s="661"/>
      <c r="DP33" s="661"/>
      <c r="DQ33" s="661"/>
      <c r="DR33" s="661"/>
      <c r="DS33" s="661"/>
      <c r="DT33" s="661"/>
      <c r="DU33" s="661"/>
      <c r="DV33" s="662"/>
      <c r="DW33" s="645">
        <v>40.700000000000003</v>
      </c>
      <c r="DX33" s="663"/>
      <c r="DY33" s="663"/>
      <c r="DZ33" s="663"/>
      <c r="EA33" s="663"/>
      <c r="EB33" s="663"/>
      <c r="EC33" s="681"/>
    </row>
    <row r="34" spans="2:133" ht="11.25" customHeight="1" x14ac:dyDescent="0.15">
      <c r="B34" s="639" t="s">
        <v>323</v>
      </c>
      <c r="C34" s="640"/>
      <c r="D34" s="640"/>
      <c r="E34" s="640"/>
      <c r="F34" s="640"/>
      <c r="G34" s="640"/>
      <c r="H34" s="640"/>
      <c r="I34" s="640"/>
      <c r="J34" s="640"/>
      <c r="K34" s="640"/>
      <c r="L34" s="640"/>
      <c r="M34" s="640"/>
      <c r="N34" s="640"/>
      <c r="O34" s="640"/>
      <c r="P34" s="640"/>
      <c r="Q34" s="641"/>
      <c r="R34" s="642">
        <v>42340</v>
      </c>
      <c r="S34" s="643"/>
      <c r="T34" s="643"/>
      <c r="U34" s="643"/>
      <c r="V34" s="643"/>
      <c r="W34" s="643"/>
      <c r="X34" s="643"/>
      <c r="Y34" s="644"/>
      <c r="Z34" s="675">
        <v>0.1</v>
      </c>
      <c r="AA34" s="675"/>
      <c r="AB34" s="675"/>
      <c r="AC34" s="675"/>
      <c r="AD34" s="676">
        <v>21845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324</v>
      </c>
      <c r="CE34" s="686"/>
      <c r="CF34" s="686"/>
      <c r="CG34" s="686"/>
      <c r="CH34" s="686"/>
      <c r="CI34" s="686"/>
      <c r="CJ34" s="686"/>
      <c r="CK34" s="686"/>
      <c r="CL34" s="686"/>
      <c r="CM34" s="686"/>
      <c r="CN34" s="686"/>
      <c r="CO34" s="686"/>
      <c r="CP34" s="686"/>
      <c r="CQ34" s="687"/>
      <c r="CR34" s="642">
        <v>4166738</v>
      </c>
      <c r="CS34" s="643"/>
      <c r="CT34" s="643"/>
      <c r="CU34" s="643"/>
      <c r="CV34" s="643"/>
      <c r="CW34" s="643"/>
      <c r="CX34" s="643"/>
      <c r="CY34" s="644"/>
      <c r="CZ34" s="645">
        <v>11.1</v>
      </c>
      <c r="DA34" s="663"/>
      <c r="DB34" s="663"/>
      <c r="DC34" s="664"/>
      <c r="DD34" s="648">
        <v>3023461</v>
      </c>
      <c r="DE34" s="643"/>
      <c r="DF34" s="643"/>
      <c r="DG34" s="643"/>
      <c r="DH34" s="643"/>
      <c r="DI34" s="643"/>
      <c r="DJ34" s="643"/>
      <c r="DK34" s="644"/>
      <c r="DL34" s="648">
        <v>2651204</v>
      </c>
      <c r="DM34" s="643"/>
      <c r="DN34" s="643"/>
      <c r="DO34" s="643"/>
      <c r="DP34" s="643"/>
      <c r="DQ34" s="643"/>
      <c r="DR34" s="643"/>
      <c r="DS34" s="643"/>
      <c r="DT34" s="643"/>
      <c r="DU34" s="643"/>
      <c r="DV34" s="644"/>
      <c r="DW34" s="645">
        <v>17.7</v>
      </c>
      <c r="DX34" s="663"/>
      <c r="DY34" s="663"/>
      <c r="DZ34" s="663"/>
      <c r="EA34" s="663"/>
      <c r="EB34" s="663"/>
      <c r="EC34" s="681"/>
    </row>
    <row r="35" spans="2:133" ht="11.25" customHeight="1" x14ac:dyDescent="0.15">
      <c r="B35" s="639" t="s">
        <v>325</v>
      </c>
      <c r="C35" s="640"/>
      <c r="D35" s="640"/>
      <c r="E35" s="640"/>
      <c r="F35" s="640"/>
      <c r="G35" s="640"/>
      <c r="H35" s="640"/>
      <c r="I35" s="640"/>
      <c r="J35" s="640"/>
      <c r="K35" s="640"/>
      <c r="L35" s="640"/>
      <c r="M35" s="640"/>
      <c r="N35" s="640"/>
      <c r="O35" s="640"/>
      <c r="P35" s="640"/>
      <c r="Q35" s="641"/>
      <c r="R35" s="642">
        <v>18784</v>
      </c>
      <c r="S35" s="643"/>
      <c r="T35" s="643"/>
      <c r="U35" s="643"/>
      <c r="V35" s="643"/>
      <c r="W35" s="643"/>
      <c r="X35" s="643"/>
      <c r="Y35" s="644"/>
      <c r="Z35" s="675">
        <v>0</v>
      </c>
      <c r="AA35" s="675"/>
      <c r="AB35" s="675"/>
      <c r="AC35" s="675"/>
      <c r="AD35" s="676" t="s">
        <v>245</v>
      </c>
      <c r="AE35" s="676"/>
      <c r="AF35" s="676"/>
      <c r="AG35" s="676"/>
      <c r="AH35" s="676"/>
      <c r="AI35" s="676"/>
      <c r="AJ35" s="676"/>
      <c r="AK35" s="676"/>
      <c r="AL35" s="645" t="s">
        <v>245</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328</v>
      </c>
      <c r="CE35" s="686"/>
      <c r="CF35" s="686"/>
      <c r="CG35" s="686"/>
      <c r="CH35" s="686"/>
      <c r="CI35" s="686"/>
      <c r="CJ35" s="686"/>
      <c r="CK35" s="686"/>
      <c r="CL35" s="686"/>
      <c r="CM35" s="686"/>
      <c r="CN35" s="686"/>
      <c r="CO35" s="686"/>
      <c r="CP35" s="686"/>
      <c r="CQ35" s="687"/>
      <c r="CR35" s="642">
        <v>127394</v>
      </c>
      <c r="CS35" s="661"/>
      <c r="CT35" s="661"/>
      <c r="CU35" s="661"/>
      <c r="CV35" s="661"/>
      <c r="CW35" s="661"/>
      <c r="CX35" s="661"/>
      <c r="CY35" s="662"/>
      <c r="CZ35" s="645">
        <v>0.3</v>
      </c>
      <c r="DA35" s="663"/>
      <c r="DB35" s="663"/>
      <c r="DC35" s="664"/>
      <c r="DD35" s="648">
        <v>116311</v>
      </c>
      <c r="DE35" s="661"/>
      <c r="DF35" s="661"/>
      <c r="DG35" s="661"/>
      <c r="DH35" s="661"/>
      <c r="DI35" s="661"/>
      <c r="DJ35" s="661"/>
      <c r="DK35" s="662"/>
      <c r="DL35" s="648">
        <v>116311</v>
      </c>
      <c r="DM35" s="661"/>
      <c r="DN35" s="661"/>
      <c r="DO35" s="661"/>
      <c r="DP35" s="661"/>
      <c r="DQ35" s="661"/>
      <c r="DR35" s="661"/>
      <c r="DS35" s="661"/>
      <c r="DT35" s="661"/>
      <c r="DU35" s="661"/>
      <c r="DV35" s="662"/>
      <c r="DW35" s="645">
        <v>0.8</v>
      </c>
      <c r="DX35" s="663"/>
      <c r="DY35" s="663"/>
      <c r="DZ35" s="663"/>
      <c r="EA35" s="663"/>
      <c r="EB35" s="663"/>
      <c r="EC35" s="681"/>
    </row>
    <row r="36" spans="2:133" ht="11.25" customHeight="1" x14ac:dyDescent="0.15">
      <c r="B36" s="639" t="s">
        <v>329</v>
      </c>
      <c r="C36" s="640"/>
      <c r="D36" s="640"/>
      <c r="E36" s="640"/>
      <c r="F36" s="640"/>
      <c r="G36" s="640"/>
      <c r="H36" s="640"/>
      <c r="I36" s="640"/>
      <c r="J36" s="640"/>
      <c r="K36" s="640"/>
      <c r="L36" s="640"/>
      <c r="M36" s="640"/>
      <c r="N36" s="640"/>
      <c r="O36" s="640"/>
      <c r="P36" s="640"/>
      <c r="Q36" s="641"/>
      <c r="R36" s="642">
        <v>442945</v>
      </c>
      <c r="S36" s="643"/>
      <c r="T36" s="643"/>
      <c r="U36" s="643"/>
      <c r="V36" s="643"/>
      <c r="W36" s="643"/>
      <c r="X36" s="643"/>
      <c r="Y36" s="644"/>
      <c r="Z36" s="675">
        <v>1.2</v>
      </c>
      <c r="AA36" s="675"/>
      <c r="AB36" s="675"/>
      <c r="AC36" s="675"/>
      <c r="AD36" s="676" t="s">
        <v>137</v>
      </c>
      <c r="AE36" s="676"/>
      <c r="AF36" s="676"/>
      <c r="AG36" s="676"/>
      <c r="AH36" s="676"/>
      <c r="AI36" s="676"/>
      <c r="AJ36" s="676"/>
      <c r="AK36" s="676"/>
      <c r="AL36" s="645" t="s">
        <v>138</v>
      </c>
      <c r="AM36" s="646"/>
      <c r="AN36" s="646"/>
      <c r="AO36" s="677"/>
      <c r="AP36" s="235"/>
      <c r="AQ36" s="694" t="s">
        <v>330</v>
      </c>
      <c r="AR36" s="695"/>
      <c r="AS36" s="695"/>
      <c r="AT36" s="695"/>
      <c r="AU36" s="695"/>
      <c r="AV36" s="695"/>
      <c r="AW36" s="695"/>
      <c r="AX36" s="695"/>
      <c r="AY36" s="696"/>
      <c r="AZ36" s="697">
        <v>3135890</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240756</v>
      </c>
      <c r="BW36" s="698"/>
      <c r="BX36" s="698"/>
      <c r="BY36" s="698"/>
      <c r="BZ36" s="698"/>
      <c r="CA36" s="698"/>
      <c r="CB36" s="699"/>
      <c r="CD36" s="689" t="s">
        <v>332</v>
      </c>
      <c r="CE36" s="686"/>
      <c r="CF36" s="686"/>
      <c r="CG36" s="686"/>
      <c r="CH36" s="686"/>
      <c r="CI36" s="686"/>
      <c r="CJ36" s="686"/>
      <c r="CK36" s="686"/>
      <c r="CL36" s="686"/>
      <c r="CM36" s="686"/>
      <c r="CN36" s="686"/>
      <c r="CO36" s="686"/>
      <c r="CP36" s="686"/>
      <c r="CQ36" s="687"/>
      <c r="CR36" s="642">
        <v>10783531</v>
      </c>
      <c r="CS36" s="643"/>
      <c r="CT36" s="643"/>
      <c r="CU36" s="643"/>
      <c r="CV36" s="643"/>
      <c r="CW36" s="643"/>
      <c r="CX36" s="643"/>
      <c r="CY36" s="644"/>
      <c r="CZ36" s="645">
        <v>28.8</v>
      </c>
      <c r="DA36" s="663"/>
      <c r="DB36" s="663"/>
      <c r="DC36" s="664"/>
      <c r="DD36" s="648">
        <v>2565704</v>
      </c>
      <c r="DE36" s="643"/>
      <c r="DF36" s="643"/>
      <c r="DG36" s="643"/>
      <c r="DH36" s="643"/>
      <c r="DI36" s="643"/>
      <c r="DJ36" s="643"/>
      <c r="DK36" s="644"/>
      <c r="DL36" s="648">
        <v>1582084</v>
      </c>
      <c r="DM36" s="643"/>
      <c r="DN36" s="643"/>
      <c r="DO36" s="643"/>
      <c r="DP36" s="643"/>
      <c r="DQ36" s="643"/>
      <c r="DR36" s="643"/>
      <c r="DS36" s="643"/>
      <c r="DT36" s="643"/>
      <c r="DU36" s="643"/>
      <c r="DV36" s="644"/>
      <c r="DW36" s="645">
        <v>10.6</v>
      </c>
      <c r="DX36" s="663"/>
      <c r="DY36" s="663"/>
      <c r="DZ36" s="663"/>
      <c r="EA36" s="663"/>
      <c r="EB36" s="663"/>
      <c r="EC36" s="681"/>
    </row>
    <row r="37" spans="2:133" ht="11.25" customHeight="1" x14ac:dyDescent="0.15">
      <c r="B37" s="639" t="s">
        <v>333</v>
      </c>
      <c r="C37" s="640"/>
      <c r="D37" s="640"/>
      <c r="E37" s="640"/>
      <c r="F37" s="640"/>
      <c r="G37" s="640"/>
      <c r="H37" s="640"/>
      <c r="I37" s="640"/>
      <c r="J37" s="640"/>
      <c r="K37" s="640"/>
      <c r="L37" s="640"/>
      <c r="M37" s="640"/>
      <c r="N37" s="640"/>
      <c r="O37" s="640"/>
      <c r="P37" s="640"/>
      <c r="Q37" s="641"/>
      <c r="R37" s="642">
        <v>838182</v>
      </c>
      <c r="S37" s="643"/>
      <c r="T37" s="643"/>
      <c r="U37" s="643"/>
      <c r="V37" s="643"/>
      <c r="W37" s="643"/>
      <c r="X37" s="643"/>
      <c r="Y37" s="644"/>
      <c r="Z37" s="675">
        <v>2.2000000000000002</v>
      </c>
      <c r="AA37" s="675"/>
      <c r="AB37" s="675"/>
      <c r="AC37" s="675"/>
      <c r="AD37" s="676" t="s">
        <v>138</v>
      </c>
      <c r="AE37" s="676"/>
      <c r="AF37" s="676"/>
      <c r="AG37" s="676"/>
      <c r="AH37" s="676"/>
      <c r="AI37" s="676"/>
      <c r="AJ37" s="676"/>
      <c r="AK37" s="676"/>
      <c r="AL37" s="645" t="s">
        <v>245</v>
      </c>
      <c r="AM37" s="646"/>
      <c r="AN37" s="646"/>
      <c r="AO37" s="677"/>
      <c r="AQ37" s="682" t="s">
        <v>334</v>
      </c>
      <c r="AR37" s="683"/>
      <c r="AS37" s="683"/>
      <c r="AT37" s="683"/>
      <c r="AU37" s="683"/>
      <c r="AV37" s="683"/>
      <c r="AW37" s="683"/>
      <c r="AX37" s="683"/>
      <c r="AY37" s="684"/>
      <c r="AZ37" s="642">
        <v>417891</v>
      </c>
      <c r="BA37" s="643"/>
      <c r="BB37" s="643"/>
      <c r="BC37" s="643"/>
      <c r="BD37" s="661"/>
      <c r="BE37" s="661"/>
      <c r="BF37" s="685"/>
      <c r="BG37" s="689" t="s">
        <v>335</v>
      </c>
      <c r="BH37" s="686"/>
      <c r="BI37" s="686"/>
      <c r="BJ37" s="686"/>
      <c r="BK37" s="686"/>
      <c r="BL37" s="686"/>
      <c r="BM37" s="686"/>
      <c r="BN37" s="686"/>
      <c r="BO37" s="686"/>
      <c r="BP37" s="686"/>
      <c r="BQ37" s="686"/>
      <c r="BR37" s="686"/>
      <c r="BS37" s="686"/>
      <c r="BT37" s="686"/>
      <c r="BU37" s="687"/>
      <c r="BV37" s="642">
        <v>-216071</v>
      </c>
      <c r="BW37" s="643"/>
      <c r="BX37" s="643"/>
      <c r="BY37" s="643"/>
      <c r="BZ37" s="643"/>
      <c r="CA37" s="643"/>
      <c r="CB37" s="688"/>
      <c r="CD37" s="689" t="s">
        <v>336</v>
      </c>
      <c r="CE37" s="686"/>
      <c r="CF37" s="686"/>
      <c r="CG37" s="686"/>
      <c r="CH37" s="686"/>
      <c r="CI37" s="686"/>
      <c r="CJ37" s="686"/>
      <c r="CK37" s="686"/>
      <c r="CL37" s="686"/>
      <c r="CM37" s="686"/>
      <c r="CN37" s="686"/>
      <c r="CO37" s="686"/>
      <c r="CP37" s="686"/>
      <c r="CQ37" s="687"/>
      <c r="CR37" s="642">
        <v>760717</v>
      </c>
      <c r="CS37" s="661"/>
      <c r="CT37" s="661"/>
      <c r="CU37" s="661"/>
      <c r="CV37" s="661"/>
      <c r="CW37" s="661"/>
      <c r="CX37" s="661"/>
      <c r="CY37" s="662"/>
      <c r="CZ37" s="645">
        <v>2</v>
      </c>
      <c r="DA37" s="663"/>
      <c r="DB37" s="663"/>
      <c r="DC37" s="664"/>
      <c r="DD37" s="648">
        <v>757435</v>
      </c>
      <c r="DE37" s="661"/>
      <c r="DF37" s="661"/>
      <c r="DG37" s="661"/>
      <c r="DH37" s="661"/>
      <c r="DI37" s="661"/>
      <c r="DJ37" s="661"/>
      <c r="DK37" s="662"/>
      <c r="DL37" s="648">
        <v>655263</v>
      </c>
      <c r="DM37" s="661"/>
      <c r="DN37" s="661"/>
      <c r="DO37" s="661"/>
      <c r="DP37" s="661"/>
      <c r="DQ37" s="661"/>
      <c r="DR37" s="661"/>
      <c r="DS37" s="661"/>
      <c r="DT37" s="661"/>
      <c r="DU37" s="661"/>
      <c r="DV37" s="662"/>
      <c r="DW37" s="645">
        <v>4.4000000000000004</v>
      </c>
      <c r="DX37" s="663"/>
      <c r="DY37" s="663"/>
      <c r="DZ37" s="663"/>
      <c r="EA37" s="663"/>
      <c r="EB37" s="663"/>
      <c r="EC37" s="681"/>
    </row>
    <row r="38" spans="2:133" ht="11.25" customHeight="1" x14ac:dyDescent="0.15">
      <c r="B38" s="639" t="s">
        <v>337</v>
      </c>
      <c r="C38" s="640"/>
      <c r="D38" s="640"/>
      <c r="E38" s="640"/>
      <c r="F38" s="640"/>
      <c r="G38" s="640"/>
      <c r="H38" s="640"/>
      <c r="I38" s="640"/>
      <c r="J38" s="640"/>
      <c r="K38" s="640"/>
      <c r="L38" s="640"/>
      <c r="M38" s="640"/>
      <c r="N38" s="640"/>
      <c r="O38" s="640"/>
      <c r="P38" s="640"/>
      <c r="Q38" s="641"/>
      <c r="R38" s="642">
        <v>186428</v>
      </c>
      <c r="S38" s="643"/>
      <c r="T38" s="643"/>
      <c r="U38" s="643"/>
      <c r="V38" s="643"/>
      <c r="W38" s="643"/>
      <c r="X38" s="643"/>
      <c r="Y38" s="644"/>
      <c r="Z38" s="675">
        <v>0.5</v>
      </c>
      <c r="AA38" s="675"/>
      <c r="AB38" s="675"/>
      <c r="AC38" s="675"/>
      <c r="AD38" s="676">
        <v>17573</v>
      </c>
      <c r="AE38" s="676"/>
      <c r="AF38" s="676"/>
      <c r="AG38" s="676"/>
      <c r="AH38" s="676"/>
      <c r="AI38" s="676"/>
      <c r="AJ38" s="676"/>
      <c r="AK38" s="676"/>
      <c r="AL38" s="645">
        <v>0.1</v>
      </c>
      <c r="AM38" s="646"/>
      <c r="AN38" s="646"/>
      <c r="AO38" s="677"/>
      <c r="AQ38" s="682" t="s">
        <v>338</v>
      </c>
      <c r="AR38" s="683"/>
      <c r="AS38" s="683"/>
      <c r="AT38" s="683"/>
      <c r="AU38" s="683"/>
      <c r="AV38" s="683"/>
      <c r="AW38" s="683"/>
      <c r="AX38" s="683"/>
      <c r="AY38" s="684"/>
      <c r="AZ38" s="642">
        <v>42593</v>
      </c>
      <c r="BA38" s="643"/>
      <c r="BB38" s="643"/>
      <c r="BC38" s="643"/>
      <c r="BD38" s="661"/>
      <c r="BE38" s="661"/>
      <c r="BF38" s="685"/>
      <c r="BG38" s="689" t="s">
        <v>339</v>
      </c>
      <c r="BH38" s="686"/>
      <c r="BI38" s="686"/>
      <c r="BJ38" s="686"/>
      <c r="BK38" s="686"/>
      <c r="BL38" s="686"/>
      <c r="BM38" s="686"/>
      <c r="BN38" s="686"/>
      <c r="BO38" s="686"/>
      <c r="BP38" s="686"/>
      <c r="BQ38" s="686"/>
      <c r="BR38" s="686"/>
      <c r="BS38" s="686"/>
      <c r="BT38" s="686"/>
      <c r="BU38" s="687"/>
      <c r="BV38" s="642">
        <v>10297</v>
      </c>
      <c r="BW38" s="643"/>
      <c r="BX38" s="643"/>
      <c r="BY38" s="643"/>
      <c r="BZ38" s="643"/>
      <c r="CA38" s="643"/>
      <c r="CB38" s="688"/>
      <c r="CD38" s="689" t="s">
        <v>340</v>
      </c>
      <c r="CE38" s="686"/>
      <c r="CF38" s="686"/>
      <c r="CG38" s="686"/>
      <c r="CH38" s="686"/>
      <c r="CI38" s="686"/>
      <c r="CJ38" s="686"/>
      <c r="CK38" s="686"/>
      <c r="CL38" s="686"/>
      <c r="CM38" s="686"/>
      <c r="CN38" s="686"/>
      <c r="CO38" s="686"/>
      <c r="CP38" s="686"/>
      <c r="CQ38" s="687"/>
      <c r="CR38" s="642">
        <v>3093297</v>
      </c>
      <c r="CS38" s="643"/>
      <c r="CT38" s="643"/>
      <c r="CU38" s="643"/>
      <c r="CV38" s="643"/>
      <c r="CW38" s="643"/>
      <c r="CX38" s="643"/>
      <c r="CY38" s="644"/>
      <c r="CZ38" s="645">
        <v>8.3000000000000007</v>
      </c>
      <c r="DA38" s="663"/>
      <c r="DB38" s="663"/>
      <c r="DC38" s="664"/>
      <c r="DD38" s="648">
        <v>2548260</v>
      </c>
      <c r="DE38" s="643"/>
      <c r="DF38" s="643"/>
      <c r="DG38" s="643"/>
      <c r="DH38" s="643"/>
      <c r="DI38" s="643"/>
      <c r="DJ38" s="643"/>
      <c r="DK38" s="644"/>
      <c r="DL38" s="648">
        <v>1738676</v>
      </c>
      <c r="DM38" s="643"/>
      <c r="DN38" s="643"/>
      <c r="DO38" s="643"/>
      <c r="DP38" s="643"/>
      <c r="DQ38" s="643"/>
      <c r="DR38" s="643"/>
      <c r="DS38" s="643"/>
      <c r="DT38" s="643"/>
      <c r="DU38" s="643"/>
      <c r="DV38" s="644"/>
      <c r="DW38" s="645">
        <v>11.6</v>
      </c>
      <c r="DX38" s="663"/>
      <c r="DY38" s="663"/>
      <c r="DZ38" s="663"/>
      <c r="EA38" s="663"/>
      <c r="EB38" s="663"/>
      <c r="EC38" s="681"/>
    </row>
    <row r="39" spans="2:133" ht="11.25" customHeight="1" x14ac:dyDescent="0.15">
      <c r="B39" s="639" t="s">
        <v>341</v>
      </c>
      <c r="C39" s="640"/>
      <c r="D39" s="640"/>
      <c r="E39" s="640"/>
      <c r="F39" s="640"/>
      <c r="G39" s="640"/>
      <c r="H39" s="640"/>
      <c r="I39" s="640"/>
      <c r="J39" s="640"/>
      <c r="K39" s="640"/>
      <c r="L39" s="640"/>
      <c r="M39" s="640"/>
      <c r="N39" s="640"/>
      <c r="O39" s="640"/>
      <c r="P39" s="640"/>
      <c r="Q39" s="641"/>
      <c r="R39" s="642">
        <v>1264612</v>
      </c>
      <c r="S39" s="643"/>
      <c r="T39" s="643"/>
      <c r="U39" s="643"/>
      <c r="V39" s="643"/>
      <c r="W39" s="643"/>
      <c r="X39" s="643"/>
      <c r="Y39" s="644"/>
      <c r="Z39" s="675">
        <v>3.3</v>
      </c>
      <c r="AA39" s="675"/>
      <c r="AB39" s="675"/>
      <c r="AC39" s="675"/>
      <c r="AD39" s="676" t="s">
        <v>138</v>
      </c>
      <c r="AE39" s="676"/>
      <c r="AF39" s="676"/>
      <c r="AG39" s="676"/>
      <c r="AH39" s="676"/>
      <c r="AI39" s="676"/>
      <c r="AJ39" s="676"/>
      <c r="AK39" s="676"/>
      <c r="AL39" s="645" t="s">
        <v>138</v>
      </c>
      <c r="AM39" s="646"/>
      <c r="AN39" s="646"/>
      <c r="AO39" s="677"/>
      <c r="AQ39" s="682" t="s">
        <v>342</v>
      </c>
      <c r="AR39" s="683"/>
      <c r="AS39" s="683"/>
      <c r="AT39" s="683"/>
      <c r="AU39" s="683"/>
      <c r="AV39" s="683"/>
      <c r="AW39" s="683"/>
      <c r="AX39" s="683"/>
      <c r="AY39" s="684"/>
      <c r="AZ39" s="642">
        <v>4033</v>
      </c>
      <c r="BA39" s="643"/>
      <c r="BB39" s="643"/>
      <c r="BC39" s="643"/>
      <c r="BD39" s="661"/>
      <c r="BE39" s="661"/>
      <c r="BF39" s="685"/>
      <c r="BG39" s="689" t="s">
        <v>343</v>
      </c>
      <c r="BH39" s="686"/>
      <c r="BI39" s="686"/>
      <c r="BJ39" s="686"/>
      <c r="BK39" s="686"/>
      <c r="BL39" s="686"/>
      <c r="BM39" s="686"/>
      <c r="BN39" s="686"/>
      <c r="BO39" s="686"/>
      <c r="BP39" s="686"/>
      <c r="BQ39" s="686"/>
      <c r="BR39" s="686"/>
      <c r="BS39" s="686"/>
      <c r="BT39" s="686"/>
      <c r="BU39" s="687"/>
      <c r="BV39" s="642">
        <v>16658</v>
      </c>
      <c r="BW39" s="643"/>
      <c r="BX39" s="643"/>
      <c r="BY39" s="643"/>
      <c r="BZ39" s="643"/>
      <c r="CA39" s="643"/>
      <c r="CB39" s="688"/>
      <c r="CD39" s="689" t="s">
        <v>344</v>
      </c>
      <c r="CE39" s="686"/>
      <c r="CF39" s="686"/>
      <c r="CG39" s="686"/>
      <c r="CH39" s="686"/>
      <c r="CI39" s="686"/>
      <c r="CJ39" s="686"/>
      <c r="CK39" s="686"/>
      <c r="CL39" s="686"/>
      <c r="CM39" s="686"/>
      <c r="CN39" s="686"/>
      <c r="CO39" s="686"/>
      <c r="CP39" s="686"/>
      <c r="CQ39" s="687"/>
      <c r="CR39" s="642">
        <v>833822</v>
      </c>
      <c r="CS39" s="661"/>
      <c r="CT39" s="661"/>
      <c r="CU39" s="661"/>
      <c r="CV39" s="661"/>
      <c r="CW39" s="661"/>
      <c r="CX39" s="661"/>
      <c r="CY39" s="662"/>
      <c r="CZ39" s="645">
        <v>2.2000000000000002</v>
      </c>
      <c r="DA39" s="663"/>
      <c r="DB39" s="663"/>
      <c r="DC39" s="664"/>
      <c r="DD39" s="648">
        <v>804810</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1"/>
    </row>
    <row r="40" spans="2:133" ht="11.25" customHeight="1" x14ac:dyDescent="0.15">
      <c r="B40" s="639" t="s">
        <v>345</v>
      </c>
      <c r="C40" s="640"/>
      <c r="D40" s="640"/>
      <c r="E40" s="640"/>
      <c r="F40" s="640"/>
      <c r="G40" s="640"/>
      <c r="H40" s="640"/>
      <c r="I40" s="640"/>
      <c r="J40" s="640"/>
      <c r="K40" s="640"/>
      <c r="L40" s="640"/>
      <c r="M40" s="640"/>
      <c r="N40" s="640"/>
      <c r="O40" s="640"/>
      <c r="P40" s="640"/>
      <c r="Q40" s="641"/>
      <c r="R40" s="642">
        <v>29200</v>
      </c>
      <c r="S40" s="643"/>
      <c r="T40" s="643"/>
      <c r="U40" s="643"/>
      <c r="V40" s="643"/>
      <c r="W40" s="643"/>
      <c r="X40" s="643"/>
      <c r="Y40" s="644"/>
      <c r="Z40" s="675">
        <v>0.1</v>
      </c>
      <c r="AA40" s="675"/>
      <c r="AB40" s="675"/>
      <c r="AC40" s="675"/>
      <c r="AD40" s="676" t="s">
        <v>138</v>
      </c>
      <c r="AE40" s="676"/>
      <c r="AF40" s="676"/>
      <c r="AG40" s="676"/>
      <c r="AH40" s="676"/>
      <c r="AI40" s="676"/>
      <c r="AJ40" s="676"/>
      <c r="AK40" s="676"/>
      <c r="AL40" s="645" t="s">
        <v>138</v>
      </c>
      <c r="AM40" s="646"/>
      <c r="AN40" s="646"/>
      <c r="AO40" s="677"/>
      <c r="AQ40" s="682" t="s">
        <v>346</v>
      </c>
      <c r="AR40" s="683"/>
      <c r="AS40" s="683"/>
      <c r="AT40" s="683"/>
      <c r="AU40" s="683"/>
      <c r="AV40" s="683"/>
      <c r="AW40" s="683"/>
      <c r="AX40" s="683"/>
      <c r="AY40" s="684"/>
      <c r="AZ40" s="642" t="s">
        <v>245</v>
      </c>
      <c r="BA40" s="643"/>
      <c r="BB40" s="643"/>
      <c r="BC40" s="643"/>
      <c r="BD40" s="661"/>
      <c r="BE40" s="661"/>
      <c r="BF40" s="685"/>
      <c r="BG40" s="690" t="s">
        <v>347</v>
      </c>
      <c r="BH40" s="691"/>
      <c r="BI40" s="691"/>
      <c r="BJ40" s="691"/>
      <c r="BK40" s="691"/>
      <c r="BL40" s="236"/>
      <c r="BM40" s="686" t="s">
        <v>348</v>
      </c>
      <c r="BN40" s="686"/>
      <c r="BO40" s="686"/>
      <c r="BP40" s="686"/>
      <c r="BQ40" s="686"/>
      <c r="BR40" s="686"/>
      <c r="BS40" s="686"/>
      <c r="BT40" s="686"/>
      <c r="BU40" s="687"/>
      <c r="BV40" s="642">
        <v>89</v>
      </c>
      <c r="BW40" s="643"/>
      <c r="BX40" s="643"/>
      <c r="BY40" s="643"/>
      <c r="BZ40" s="643"/>
      <c r="CA40" s="643"/>
      <c r="CB40" s="688"/>
      <c r="CD40" s="689" t="s">
        <v>349</v>
      </c>
      <c r="CE40" s="686"/>
      <c r="CF40" s="686"/>
      <c r="CG40" s="686"/>
      <c r="CH40" s="686"/>
      <c r="CI40" s="686"/>
      <c r="CJ40" s="686"/>
      <c r="CK40" s="686"/>
      <c r="CL40" s="686"/>
      <c r="CM40" s="686"/>
      <c r="CN40" s="686"/>
      <c r="CO40" s="686"/>
      <c r="CP40" s="686"/>
      <c r="CQ40" s="687"/>
      <c r="CR40" s="642">
        <v>5000</v>
      </c>
      <c r="CS40" s="643"/>
      <c r="CT40" s="643"/>
      <c r="CU40" s="643"/>
      <c r="CV40" s="643"/>
      <c r="CW40" s="643"/>
      <c r="CX40" s="643"/>
      <c r="CY40" s="644"/>
      <c r="CZ40" s="645">
        <v>0</v>
      </c>
      <c r="DA40" s="663"/>
      <c r="DB40" s="663"/>
      <c r="DC40" s="664"/>
      <c r="DD40" s="648" t="s">
        <v>138</v>
      </c>
      <c r="DE40" s="643"/>
      <c r="DF40" s="643"/>
      <c r="DG40" s="643"/>
      <c r="DH40" s="643"/>
      <c r="DI40" s="643"/>
      <c r="DJ40" s="643"/>
      <c r="DK40" s="644"/>
      <c r="DL40" s="648" t="s">
        <v>138</v>
      </c>
      <c r="DM40" s="643"/>
      <c r="DN40" s="643"/>
      <c r="DO40" s="643"/>
      <c r="DP40" s="643"/>
      <c r="DQ40" s="643"/>
      <c r="DR40" s="643"/>
      <c r="DS40" s="643"/>
      <c r="DT40" s="643"/>
      <c r="DU40" s="643"/>
      <c r="DV40" s="644"/>
      <c r="DW40" s="645" t="s">
        <v>245</v>
      </c>
      <c r="DX40" s="663"/>
      <c r="DY40" s="663"/>
      <c r="DZ40" s="663"/>
      <c r="EA40" s="663"/>
      <c r="EB40" s="663"/>
      <c r="EC40" s="681"/>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137</v>
      </c>
      <c r="AE41" s="676"/>
      <c r="AF41" s="676"/>
      <c r="AG41" s="676"/>
      <c r="AH41" s="676"/>
      <c r="AI41" s="676"/>
      <c r="AJ41" s="676"/>
      <c r="AK41" s="676"/>
      <c r="AL41" s="645" t="s">
        <v>137</v>
      </c>
      <c r="AM41" s="646"/>
      <c r="AN41" s="646"/>
      <c r="AO41" s="677"/>
      <c r="AQ41" s="682" t="s">
        <v>351</v>
      </c>
      <c r="AR41" s="683"/>
      <c r="AS41" s="683"/>
      <c r="AT41" s="683"/>
      <c r="AU41" s="683"/>
      <c r="AV41" s="683"/>
      <c r="AW41" s="683"/>
      <c r="AX41" s="683"/>
      <c r="AY41" s="684"/>
      <c r="AZ41" s="642">
        <v>885462</v>
      </c>
      <c r="BA41" s="643"/>
      <c r="BB41" s="643"/>
      <c r="BC41" s="643"/>
      <c r="BD41" s="661"/>
      <c r="BE41" s="661"/>
      <c r="BF41" s="685"/>
      <c r="BG41" s="690"/>
      <c r="BH41" s="691"/>
      <c r="BI41" s="691"/>
      <c r="BJ41" s="691"/>
      <c r="BK41" s="691"/>
      <c r="BL41" s="236"/>
      <c r="BM41" s="686" t="s">
        <v>352</v>
      </c>
      <c r="BN41" s="686"/>
      <c r="BO41" s="686"/>
      <c r="BP41" s="686"/>
      <c r="BQ41" s="686"/>
      <c r="BR41" s="686"/>
      <c r="BS41" s="686"/>
      <c r="BT41" s="686"/>
      <c r="BU41" s="687"/>
      <c r="BV41" s="642">
        <v>1</v>
      </c>
      <c r="BW41" s="643"/>
      <c r="BX41" s="643"/>
      <c r="BY41" s="643"/>
      <c r="BZ41" s="643"/>
      <c r="CA41" s="643"/>
      <c r="CB41" s="688"/>
      <c r="CD41" s="689" t="s">
        <v>353</v>
      </c>
      <c r="CE41" s="686"/>
      <c r="CF41" s="686"/>
      <c r="CG41" s="686"/>
      <c r="CH41" s="686"/>
      <c r="CI41" s="686"/>
      <c r="CJ41" s="686"/>
      <c r="CK41" s="686"/>
      <c r="CL41" s="686"/>
      <c r="CM41" s="686"/>
      <c r="CN41" s="686"/>
      <c r="CO41" s="686"/>
      <c r="CP41" s="686"/>
      <c r="CQ41" s="687"/>
      <c r="CR41" s="642" t="s">
        <v>137</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916112</v>
      </c>
      <c r="S42" s="643"/>
      <c r="T42" s="643"/>
      <c r="U42" s="643"/>
      <c r="V42" s="643"/>
      <c r="W42" s="643"/>
      <c r="X42" s="643"/>
      <c r="Y42" s="644"/>
      <c r="Z42" s="675">
        <v>2.4</v>
      </c>
      <c r="AA42" s="675"/>
      <c r="AB42" s="675"/>
      <c r="AC42" s="675"/>
      <c r="AD42" s="676" t="s">
        <v>138</v>
      </c>
      <c r="AE42" s="676"/>
      <c r="AF42" s="676"/>
      <c r="AG42" s="676"/>
      <c r="AH42" s="676"/>
      <c r="AI42" s="676"/>
      <c r="AJ42" s="676"/>
      <c r="AK42" s="676"/>
      <c r="AL42" s="645" t="s">
        <v>245</v>
      </c>
      <c r="AM42" s="646"/>
      <c r="AN42" s="646"/>
      <c r="AO42" s="677"/>
      <c r="AQ42" s="678" t="s">
        <v>355</v>
      </c>
      <c r="AR42" s="679"/>
      <c r="AS42" s="679"/>
      <c r="AT42" s="679"/>
      <c r="AU42" s="679"/>
      <c r="AV42" s="679"/>
      <c r="AW42" s="679"/>
      <c r="AX42" s="679"/>
      <c r="AY42" s="680"/>
      <c r="AZ42" s="626">
        <v>1785911</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293</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2338862</v>
      </c>
      <c r="CS42" s="643"/>
      <c r="CT42" s="643"/>
      <c r="CU42" s="643"/>
      <c r="CV42" s="643"/>
      <c r="CW42" s="643"/>
      <c r="CX42" s="643"/>
      <c r="CY42" s="644"/>
      <c r="CZ42" s="645">
        <v>6.3</v>
      </c>
      <c r="DA42" s="646"/>
      <c r="DB42" s="646"/>
      <c r="DC42" s="647"/>
      <c r="DD42" s="648">
        <v>499091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38481362</v>
      </c>
      <c r="S43" s="665"/>
      <c r="T43" s="665"/>
      <c r="U43" s="665"/>
      <c r="V43" s="665"/>
      <c r="W43" s="665"/>
      <c r="X43" s="665"/>
      <c r="Y43" s="666"/>
      <c r="Z43" s="667">
        <v>100</v>
      </c>
      <c r="AA43" s="667"/>
      <c r="AB43" s="667"/>
      <c r="AC43" s="667"/>
      <c r="AD43" s="668">
        <v>14020423</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73732</v>
      </c>
      <c r="CS43" s="661"/>
      <c r="CT43" s="661"/>
      <c r="CU43" s="661"/>
      <c r="CV43" s="661"/>
      <c r="CW43" s="661"/>
      <c r="CX43" s="661"/>
      <c r="CY43" s="662"/>
      <c r="CZ43" s="645">
        <v>0.2</v>
      </c>
      <c r="DA43" s="663"/>
      <c r="DB43" s="663"/>
      <c r="DC43" s="664"/>
      <c r="DD43" s="648">
        <v>73732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2338862</v>
      </c>
      <c r="CS44" s="643"/>
      <c r="CT44" s="643"/>
      <c r="CU44" s="643"/>
      <c r="CV44" s="643"/>
      <c r="CW44" s="643"/>
      <c r="CX44" s="643"/>
      <c r="CY44" s="644"/>
      <c r="CZ44" s="645">
        <v>6.3</v>
      </c>
      <c r="DA44" s="646"/>
      <c r="DB44" s="646"/>
      <c r="DC44" s="647"/>
      <c r="DD44" s="648">
        <v>499091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1292378</v>
      </c>
      <c r="CS45" s="661"/>
      <c r="CT45" s="661"/>
      <c r="CU45" s="661"/>
      <c r="CV45" s="661"/>
      <c r="CW45" s="661"/>
      <c r="CX45" s="661"/>
      <c r="CY45" s="662"/>
      <c r="CZ45" s="645">
        <v>3.5</v>
      </c>
      <c r="DA45" s="663"/>
      <c r="DB45" s="663"/>
      <c r="DC45" s="664"/>
      <c r="DD45" s="648">
        <v>98736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1046484</v>
      </c>
      <c r="CS46" s="643"/>
      <c r="CT46" s="643"/>
      <c r="CU46" s="643"/>
      <c r="CV46" s="643"/>
      <c r="CW46" s="643"/>
      <c r="CX46" s="643"/>
      <c r="CY46" s="644"/>
      <c r="CZ46" s="645">
        <v>2.8</v>
      </c>
      <c r="DA46" s="646"/>
      <c r="DB46" s="646"/>
      <c r="DC46" s="647"/>
      <c r="DD46" s="648">
        <v>400355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138</v>
      </c>
      <c r="CS47" s="661"/>
      <c r="CT47" s="661"/>
      <c r="CU47" s="661"/>
      <c r="CV47" s="661"/>
      <c r="CW47" s="661"/>
      <c r="CX47" s="661"/>
      <c r="CY47" s="662"/>
      <c r="CZ47" s="645" t="s">
        <v>245</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137</v>
      </c>
      <c r="CS48" s="643"/>
      <c r="CT48" s="643"/>
      <c r="CU48" s="643"/>
      <c r="CV48" s="643"/>
      <c r="CW48" s="643"/>
      <c r="CX48" s="643"/>
      <c r="CY48" s="644"/>
      <c r="CZ48" s="645" t="s">
        <v>245</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37400732</v>
      </c>
      <c r="CS49" s="627"/>
      <c r="CT49" s="627"/>
      <c r="CU49" s="627"/>
      <c r="CV49" s="627"/>
      <c r="CW49" s="627"/>
      <c r="CX49" s="627"/>
      <c r="CY49" s="628"/>
      <c r="CZ49" s="629">
        <v>100</v>
      </c>
      <c r="DA49" s="630"/>
      <c r="DB49" s="630"/>
      <c r="DC49" s="631"/>
      <c r="DD49" s="632">
        <v>17380361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0aII+fasOpA92kUR1alA0Tl9WpWSXVxg3rigU2RgSmMfViyNYKAjTwbx28sR/aEqtZao4zIpHepmftAcxH+G+w==" saltValue="HF9mCVXA7dHV4b3765X58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4" sqref="A24:AY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7" t="s">
        <v>370</v>
      </c>
      <c r="DK2" s="1148"/>
      <c r="DL2" s="1148"/>
      <c r="DM2" s="1148"/>
      <c r="DN2" s="1148"/>
      <c r="DO2" s="1149"/>
      <c r="DP2" s="251"/>
      <c r="DQ2" s="1147" t="s">
        <v>371</v>
      </c>
      <c r="DR2" s="1148"/>
      <c r="DS2" s="1148"/>
      <c r="DT2" s="1148"/>
      <c r="DU2" s="1148"/>
      <c r="DV2" s="1148"/>
      <c r="DW2" s="1148"/>
      <c r="DX2" s="1148"/>
      <c r="DY2" s="1148"/>
      <c r="DZ2" s="11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372</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374</v>
      </c>
      <c r="B5" s="1055"/>
      <c r="C5" s="1055"/>
      <c r="D5" s="1055"/>
      <c r="E5" s="1055"/>
      <c r="F5" s="1055"/>
      <c r="G5" s="1055"/>
      <c r="H5" s="1055"/>
      <c r="I5" s="1055"/>
      <c r="J5" s="1055"/>
      <c r="K5" s="1055"/>
      <c r="L5" s="1055"/>
      <c r="M5" s="1055"/>
      <c r="N5" s="1055"/>
      <c r="O5" s="1055"/>
      <c r="P5" s="1056"/>
      <c r="Q5" s="1060" t="s">
        <v>375</v>
      </c>
      <c r="R5" s="1061"/>
      <c r="S5" s="1061"/>
      <c r="T5" s="1061"/>
      <c r="U5" s="1062"/>
      <c r="V5" s="1060" t="s">
        <v>376</v>
      </c>
      <c r="W5" s="1061"/>
      <c r="X5" s="1061"/>
      <c r="Y5" s="1061"/>
      <c r="Z5" s="1062"/>
      <c r="AA5" s="1060" t="s">
        <v>377</v>
      </c>
      <c r="AB5" s="1061"/>
      <c r="AC5" s="1061"/>
      <c r="AD5" s="1061"/>
      <c r="AE5" s="1061"/>
      <c r="AF5" s="1150" t="s">
        <v>378</v>
      </c>
      <c r="AG5" s="1061"/>
      <c r="AH5" s="1061"/>
      <c r="AI5" s="1061"/>
      <c r="AJ5" s="1076"/>
      <c r="AK5" s="1061" t="s">
        <v>379</v>
      </c>
      <c r="AL5" s="1061"/>
      <c r="AM5" s="1061"/>
      <c r="AN5" s="1061"/>
      <c r="AO5" s="1062"/>
      <c r="AP5" s="1060" t="s">
        <v>380</v>
      </c>
      <c r="AQ5" s="1061"/>
      <c r="AR5" s="1061"/>
      <c r="AS5" s="1061"/>
      <c r="AT5" s="1062"/>
      <c r="AU5" s="1060" t="s">
        <v>381</v>
      </c>
      <c r="AV5" s="1061"/>
      <c r="AW5" s="1061"/>
      <c r="AX5" s="1061"/>
      <c r="AY5" s="1076"/>
      <c r="AZ5" s="258"/>
      <c r="BA5" s="258"/>
      <c r="BB5" s="258"/>
      <c r="BC5" s="258"/>
      <c r="BD5" s="258"/>
      <c r="BE5" s="259"/>
      <c r="BF5" s="259"/>
      <c r="BG5" s="259"/>
      <c r="BH5" s="259"/>
      <c r="BI5" s="259"/>
      <c r="BJ5" s="259"/>
      <c r="BK5" s="259"/>
      <c r="BL5" s="259"/>
      <c r="BM5" s="259"/>
      <c r="BN5" s="259"/>
      <c r="BO5" s="259"/>
      <c r="BP5" s="259"/>
      <c r="BQ5" s="1054" t="s">
        <v>382</v>
      </c>
      <c r="BR5" s="1055"/>
      <c r="BS5" s="1055"/>
      <c r="BT5" s="1055"/>
      <c r="BU5" s="1055"/>
      <c r="BV5" s="1055"/>
      <c r="BW5" s="1055"/>
      <c r="BX5" s="1055"/>
      <c r="BY5" s="1055"/>
      <c r="BZ5" s="1055"/>
      <c r="CA5" s="1055"/>
      <c r="CB5" s="1055"/>
      <c r="CC5" s="1055"/>
      <c r="CD5" s="1055"/>
      <c r="CE5" s="1055"/>
      <c r="CF5" s="1055"/>
      <c r="CG5" s="1056"/>
      <c r="CH5" s="1060" t="s">
        <v>383</v>
      </c>
      <c r="CI5" s="1061"/>
      <c r="CJ5" s="1061"/>
      <c r="CK5" s="1061"/>
      <c r="CL5" s="1062"/>
      <c r="CM5" s="1060" t="s">
        <v>384</v>
      </c>
      <c r="CN5" s="1061"/>
      <c r="CO5" s="1061"/>
      <c r="CP5" s="1061"/>
      <c r="CQ5" s="1062"/>
      <c r="CR5" s="1060" t="s">
        <v>385</v>
      </c>
      <c r="CS5" s="1061"/>
      <c r="CT5" s="1061"/>
      <c r="CU5" s="1061"/>
      <c r="CV5" s="1062"/>
      <c r="CW5" s="1060" t="s">
        <v>386</v>
      </c>
      <c r="CX5" s="1061"/>
      <c r="CY5" s="1061"/>
      <c r="CZ5" s="1061"/>
      <c r="DA5" s="1062"/>
      <c r="DB5" s="1060" t="s">
        <v>387</v>
      </c>
      <c r="DC5" s="1061"/>
      <c r="DD5" s="1061"/>
      <c r="DE5" s="1061"/>
      <c r="DF5" s="1062"/>
      <c r="DG5" s="1165" t="s">
        <v>388</v>
      </c>
      <c r="DH5" s="1166"/>
      <c r="DI5" s="1166"/>
      <c r="DJ5" s="1166"/>
      <c r="DK5" s="1167"/>
      <c r="DL5" s="1165" t="s">
        <v>389</v>
      </c>
      <c r="DM5" s="1166"/>
      <c r="DN5" s="1166"/>
      <c r="DO5" s="1166"/>
      <c r="DP5" s="1167"/>
      <c r="DQ5" s="1060" t="s">
        <v>390</v>
      </c>
      <c r="DR5" s="1061"/>
      <c r="DS5" s="1061"/>
      <c r="DT5" s="1061"/>
      <c r="DU5" s="1062"/>
      <c r="DV5" s="1060" t="s">
        <v>381</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5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68"/>
      <c r="DH6" s="1169"/>
      <c r="DI6" s="1169"/>
      <c r="DJ6" s="1169"/>
      <c r="DK6" s="1170"/>
      <c r="DL6" s="1168"/>
      <c r="DM6" s="1169"/>
      <c r="DN6" s="1169"/>
      <c r="DO6" s="1169"/>
      <c r="DP6" s="1170"/>
      <c r="DQ6" s="1063"/>
      <c r="DR6" s="1064"/>
      <c r="DS6" s="1064"/>
      <c r="DT6" s="1064"/>
      <c r="DU6" s="1065"/>
      <c r="DV6" s="1063"/>
      <c r="DW6" s="1064"/>
      <c r="DX6" s="1064"/>
      <c r="DY6" s="1064"/>
      <c r="DZ6" s="1077"/>
      <c r="EA6" s="256"/>
    </row>
    <row r="7" spans="1:131" s="257" customFormat="1" ht="26.25" customHeight="1" thickTop="1" x14ac:dyDescent="0.15">
      <c r="A7" s="260">
        <v>1</v>
      </c>
      <c r="B7" s="1109" t="s">
        <v>391</v>
      </c>
      <c r="C7" s="1110"/>
      <c r="D7" s="1110"/>
      <c r="E7" s="1110"/>
      <c r="F7" s="1110"/>
      <c r="G7" s="1110"/>
      <c r="H7" s="1110"/>
      <c r="I7" s="1110"/>
      <c r="J7" s="1110"/>
      <c r="K7" s="1110"/>
      <c r="L7" s="1110"/>
      <c r="M7" s="1110"/>
      <c r="N7" s="1110"/>
      <c r="O7" s="1110"/>
      <c r="P7" s="1111"/>
      <c r="Q7" s="1171">
        <v>38204</v>
      </c>
      <c r="R7" s="1172"/>
      <c r="S7" s="1172"/>
      <c r="T7" s="1172"/>
      <c r="U7" s="1172"/>
      <c r="V7" s="1172">
        <v>37123</v>
      </c>
      <c r="W7" s="1172"/>
      <c r="X7" s="1172"/>
      <c r="Y7" s="1172"/>
      <c r="Z7" s="1172"/>
      <c r="AA7" s="1172">
        <v>1081</v>
      </c>
      <c r="AB7" s="1172"/>
      <c r="AC7" s="1172"/>
      <c r="AD7" s="1172"/>
      <c r="AE7" s="1173"/>
      <c r="AF7" s="1174">
        <v>1073</v>
      </c>
      <c r="AG7" s="1175"/>
      <c r="AH7" s="1175"/>
      <c r="AI7" s="1175"/>
      <c r="AJ7" s="1176"/>
      <c r="AK7" s="1158">
        <v>57</v>
      </c>
      <c r="AL7" s="1159"/>
      <c r="AM7" s="1159"/>
      <c r="AN7" s="1159"/>
      <c r="AO7" s="1159"/>
      <c r="AP7" s="1159">
        <v>14782</v>
      </c>
      <c r="AQ7" s="1159"/>
      <c r="AR7" s="1159"/>
      <c r="AS7" s="1159"/>
      <c r="AT7" s="1159"/>
      <c r="AU7" s="1160"/>
      <c r="AV7" s="1160"/>
      <c r="AW7" s="1160"/>
      <c r="AX7" s="1160"/>
      <c r="AY7" s="1161"/>
      <c r="AZ7" s="254"/>
      <c r="BA7" s="254"/>
      <c r="BB7" s="254"/>
      <c r="BC7" s="254"/>
      <c r="BD7" s="254"/>
      <c r="BE7" s="255"/>
      <c r="BF7" s="255"/>
      <c r="BG7" s="255"/>
      <c r="BH7" s="255"/>
      <c r="BI7" s="255"/>
      <c r="BJ7" s="255"/>
      <c r="BK7" s="255"/>
      <c r="BL7" s="255"/>
      <c r="BM7" s="255"/>
      <c r="BN7" s="255"/>
      <c r="BO7" s="255"/>
      <c r="BP7" s="255"/>
      <c r="BQ7" s="261">
        <v>1</v>
      </c>
      <c r="BR7" s="262" t="s">
        <v>600</v>
      </c>
      <c r="BS7" s="1162" t="s">
        <v>599</v>
      </c>
      <c r="BT7" s="1163"/>
      <c r="BU7" s="1163"/>
      <c r="BV7" s="1163"/>
      <c r="BW7" s="1163"/>
      <c r="BX7" s="1163"/>
      <c r="BY7" s="1163"/>
      <c r="BZ7" s="1163"/>
      <c r="CA7" s="1163"/>
      <c r="CB7" s="1163"/>
      <c r="CC7" s="1163"/>
      <c r="CD7" s="1163"/>
      <c r="CE7" s="1163"/>
      <c r="CF7" s="1163"/>
      <c r="CG7" s="1164"/>
      <c r="CH7" s="1155">
        <v>1</v>
      </c>
      <c r="CI7" s="1156"/>
      <c r="CJ7" s="1156"/>
      <c r="CK7" s="1156"/>
      <c r="CL7" s="1157"/>
      <c r="CM7" s="1155">
        <v>27</v>
      </c>
      <c r="CN7" s="1156"/>
      <c r="CO7" s="1156"/>
      <c r="CP7" s="1156"/>
      <c r="CQ7" s="1157"/>
      <c r="CR7" s="1155">
        <v>5</v>
      </c>
      <c r="CS7" s="1156"/>
      <c r="CT7" s="1156"/>
      <c r="CU7" s="1156"/>
      <c r="CV7" s="1157"/>
      <c r="CW7" s="1155" t="s">
        <v>588</v>
      </c>
      <c r="CX7" s="1156"/>
      <c r="CY7" s="1156"/>
      <c r="CZ7" s="1156"/>
      <c r="DA7" s="1157"/>
      <c r="DB7" s="1155">
        <v>282</v>
      </c>
      <c r="DC7" s="1156"/>
      <c r="DD7" s="1156"/>
      <c r="DE7" s="1156"/>
      <c r="DF7" s="1157"/>
      <c r="DG7" s="1155" t="s">
        <v>588</v>
      </c>
      <c r="DH7" s="1156"/>
      <c r="DI7" s="1156"/>
      <c r="DJ7" s="1156"/>
      <c r="DK7" s="1157"/>
      <c r="DL7" s="1155" t="s">
        <v>588</v>
      </c>
      <c r="DM7" s="1156"/>
      <c r="DN7" s="1156"/>
      <c r="DO7" s="1156"/>
      <c r="DP7" s="1157"/>
      <c r="DQ7" s="1155" t="s">
        <v>588</v>
      </c>
      <c r="DR7" s="1156"/>
      <c r="DS7" s="1156"/>
      <c r="DT7" s="1156"/>
      <c r="DU7" s="1157"/>
      <c r="DV7" s="1152"/>
      <c r="DW7" s="1153"/>
      <c r="DX7" s="1153"/>
      <c r="DY7" s="1153"/>
      <c r="DZ7" s="1154"/>
      <c r="EA7" s="256"/>
    </row>
    <row r="8" spans="1:131" s="257" customFormat="1" ht="26.25" customHeight="1" x14ac:dyDescent="0.15">
      <c r="A8" s="263">
        <v>2</v>
      </c>
      <c r="B8" s="1096" t="s">
        <v>392</v>
      </c>
      <c r="C8" s="1097"/>
      <c r="D8" s="1097"/>
      <c r="E8" s="1097"/>
      <c r="F8" s="1097"/>
      <c r="G8" s="1097"/>
      <c r="H8" s="1097"/>
      <c r="I8" s="1097"/>
      <c r="J8" s="1097"/>
      <c r="K8" s="1097"/>
      <c r="L8" s="1097"/>
      <c r="M8" s="1097"/>
      <c r="N8" s="1097"/>
      <c r="O8" s="1097"/>
      <c r="P8" s="1098"/>
      <c r="Q8" s="1102">
        <v>341</v>
      </c>
      <c r="R8" s="1103"/>
      <c r="S8" s="1103"/>
      <c r="T8" s="1103"/>
      <c r="U8" s="1103"/>
      <c r="V8" s="1103">
        <v>341</v>
      </c>
      <c r="W8" s="1103"/>
      <c r="X8" s="1103"/>
      <c r="Y8" s="1103"/>
      <c r="Z8" s="1103"/>
      <c r="AA8" s="1103">
        <v>0</v>
      </c>
      <c r="AB8" s="1103"/>
      <c r="AC8" s="1103"/>
      <c r="AD8" s="1103"/>
      <c r="AE8" s="1104"/>
      <c r="AF8" s="1078">
        <v>0</v>
      </c>
      <c r="AG8" s="1079"/>
      <c r="AH8" s="1079"/>
      <c r="AI8" s="1079"/>
      <c r="AJ8" s="1080"/>
      <c r="AK8" s="1145">
        <v>0</v>
      </c>
      <c r="AL8" s="1146"/>
      <c r="AM8" s="1146"/>
      <c r="AN8" s="1146"/>
      <c r="AO8" s="1146"/>
      <c r="AP8" s="1146">
        <v>0</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6"/>
    </row>
    <row r="9" spans="1:131" s="257" customFormat="1" ht="26.25" customHeight="1" x14ac:dyDescent="0.15">
      <c r="A9" s="263">
        <v>3</v>
      </c>
      <c r="B9" s="1096"/>
      <c r="C9" s="1097"/>
      <c r="D9" s="1097"/>
      <c r="E9" s="1097"/>
      <c r="F9" s="1097"/>
      <c r="G9" s="1097"/>
      <c r="H9" s="1097"/>
      <c r="I9" s="1097"/>
      <c r="J9" s="1097"/>
      <c r="K9" s="1097"/>
      <c r="L9" s="1097"/>
      <c r="M9" s="1097"/>
      <c r="N9" s="1097"/>
      <c r="O9" s="1097"/>
      <c r="P9" s="1098"/>
      <c r="Q9" s="1102"/>
      <c r="R9" s="1103"/>
      <c r="S9" s="1103"/>
      <c r="T9" s="1103"/>
      <c r="U9" s="1103"/>
      <c r="V9" s="1103"/>
      <c r="W9" s="1103"/>
      <c r="X9" s="1103"/>
      <c r="Y9" s="1103"/>
      <c r="Z9" s="1103"/>
      <c r="AA9" s="1103"/>
      <c r="AB9" s="1103"/>
      <c r="AC9" s="1103"/>
      <c r="AD9" s="1103"/>
      <c r="AE9" s="1104"/>
      <c r="AF9" s="1078"/>
      <c r="AG9" s="1079"/>
      <c r="AH9" s="1079"/>
      <c r="AI9" s="1079"/>
      <c r="AJ9" s="1080"/>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6"/>
    </row>
    <row r="10" spans="1:131" s="257" customFormat="1" ht="26.25" customHeight="1" x14ac:dyDescent="0.15">
      <c r="A10" s="263">
        <v>4</v>
      </c>
      <c r="B10" s="1096"/>
      <c r="C10" s="1097"/>
      <c r="D10" s="1097"/>
      <c r="E10" s="1097"/>
      <c r="F10" s="1097"/>
      <c r="G10" s="1097"/>
      <c r="H10" s="1097"/>
      <c r="I10" s="1097"/>
      <c r="J10" s="1097"/>
      <c r="K10" s="1097"/>
      <c r="L10" s="1097"/>
      <c r="M10" s="1097"/>
      <c r="N10" s="1097"/>
      <c r="O10" s="1097"/>
      <c r="P10" s="1098"/>
      <c r="Q10" s="1102"/>
      <c r="R10" s="1103"/>
      <c r="S10" s="1103"/>
      <c r="T10" s="1103"/>
      <c r="U10" s="1103"/>
      <c r="V10" s="1103"/>
      <c r="W10" s="1103"/>
      <c r="X10" s="1103"/>
      <c r="Y10" s="1103"/>
      <c r="Z10" s="1103"/>
      <c r="AA10" s="1103"/>
      <c r="AB10" s="1103"/>
      <c r="AC10" s="1103"/>
      <c r="AD10" s="1103"/>
      <c r="AE10" s="1104"/>
      <c r="AF10" s="1078"/>
      <c r="AG10" s="1079"/>
      <c r="AH10" s="1079"/>
      <c r="AI10" s="1079"/>
      <c r="AJ10" s="1080"/>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6"/>
    </row>
    <row r="11" spans="1:131" s="257" customFormat="1" ht="26.25" customHeight="1" x14ac:dyDescent="0.15">
      <c r="A11" s="263">
        <v>5</v>
      </c>
      <c r="B11" s="1096"/>
      <c r="C11" s="1097"/>
      <c r="D11" s="1097"/>
      <c r="E11" s="1097"/>
      <c r="F11" s="1097"/>
      <c r="G11" s="1097"/>
      <c r="H11" s="1097"/>
      <c r="I11" s="1097"/>
      <c r="J11" s="1097"/>
      <c r="K11" s="1097"/>
      <c r="L11" s="1097"/>
      <c r="M11" s="1097"/>
      <c r="N11" s="1097"/>
      <c r="O11" s="1097"/>
      <c r="P11" s="1098"/>
      <c r="Q11" s="1102"/>
      <c r="R11" s="1103"/>
      <c r="S11" s="1103"/>
      <c r="T11" s="1103"/>
      <c r="U11" s="1103"/>
      <c r="V11" s="1103"/>
      <c r="W11" s="1103"/>
      <c r="X11" s="1103"/>
      <c r="Y11" s="1103"/>
      <c r="Z11" s="1103"/>
      <c r="AA11" s="1103"/>
      <c r="AB11" s="1103"/>
      <c r="AC11" s="1103"/>
      <c r="AD11" s="1103"/>
      <c r="AE11" s="1104"/>
      <c r="AF11" s="1078"/>
      <c r="AG11" s="1079"/>
      <c r="AH11" s="1079"/>
      <c r="AI11" s="1079"/>
      <c r="AJ11" s="1080"/>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96"/>
      <c r="C12" s="1097"/>
      <c r="D12" s="1097"/>
      <c r="E12" s="1097"/>
      <c r="F12" s="1097"/>
      <c r="G12" s="1097"/>
      <c r="H12" s="1097"/>
      <c r="I12" s="1097"/>
      <c r="J12" s="1097"/>
      <c r="K12" s="1097"/>
      <c r="L12" s="1097"/>
      <c r="M12" s="1097"/>
      <c r="N12" s="1097"/>
      <c r="O12" s="1097"/>
      <c r="P12" s="1098"/>
      <c r="Q12" s="1102"/>
      <c r="R12" s="1103"/>
      <c r="S12" s="1103"/>
      <c r="T12" s="1103"/>
      <c r="U12" s="1103"/>
      <c r="V12" s="1103"/>
      <c r="W12" s="1103"/>
      <c r="X12" s="1103"/>
      <c r="Y12" s="1103"/>
      <c r="Z12" s="1103"/>
      <c r="AA12" s="1103"/>
      <c r="AB12" s="1103"/>
      <c r="AC12" s="1103"/>
      <c r="AD12" s="1103"/>
      <c r="AE12" s="1104"/>
      <c r="AF12" s="1078"/>
      <c r="AG12" s="1079"/>
      <c r="AH12" s="1079"/>
      <c r="AI12" s="1079"/>
      <c r="AJ12" s="1080"/>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96"/>
      <c r="C13" s="1097"/>
      <c r="D13" s="1097"/>
      <c r="E13" s="1097"/>
      <c r="F13" s="1097"/>
      <c r="G13" s="1097"/>
      <c r="H13" s="1097"/>
      <c r="I13" s="1097"/>
      <c r="J13" s="1097"/>
      <c r="K13" s="1097"/>
      <c r="L13" s="1097"/>
      <c r="M13" s="1097"/>
      <c r="N13" s="1097"/>
      <c r="O13" s="1097"/>
      <c r="P13" s="1098"/>
      <c r="Q13" s="1102"/>
      <c r="R13" s="1103"/>
      <c r="S13" s="1103"/>
      <c r="T13" s="1103"/>
      <c r="U13" s="1103"/>
      <c r="V13" s="1103"/>
      <c r="W13" s="1103"/>
      <c r="X13" s="1103"/>
      <c r="Y13" s="1103"/>
      <c r="Z13" s="1103"/>
      <c r="AA13" s="1103"/>
      <c r="AB13" s="1103"/>
      <c r="AC13" s="1103"/>
      <c r="AD13" s="1103"/>
      <c r="AE13" s="1104"/>
      <c r="AF13" s="1078"/>
      <c r="AG13" s="1079"/>
      <c r="AH13" s="1079"/>
      <c r="AI13" s="1079"/>
      <c r="AJ13" s="1080"/>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96"/>
      <c r="C14" s="1097"/>
      <c r="D14" s="1097"/>
      <c r="E14" s="1097"/>
      <c r="F14" s="1097"/>
      <c r="G14" s="1097"/>
      <c r="H14" s="1097"/>
      <c r="I14" s="1097"/>
      <c r="J14" s="1097"/>
      <c r="K14" s="1097"/>
      <c r="L14" s="1097"/>
      <c r="M14" s="1097"/>
      <c r="N14" s="1097"/>
      <c r="O14" s="1097"/>
      <c r="P14" s="1098"/>
      <c r="Q14" s="1102"/>
      <c r="R14" s="1103"/>
      <c r="S14" s="1103"/>
      <c r="T14" s="1103"/>
      <c r="U14" s="1103"/>
      <c r="V14" s="1103"/>
      <c r="W14" s="1103"/>
      <c r="X14" s="1103"/>
      <c r="Y14" s="1103"/>
      <c r="Z14" s="1103"/>
      <c r="AA14" s="1103"/>
      <c r="AB14" s="1103"/>
      <c r="AC14" s="1103"/>
      <c r="AD14" s="1103"/>
      <c r="AE14" s="1104"/>
      <c r="AF14" s="1078"/>
      <c r="AG14" s="1079"/>
      <c r="AH14" s="1079"/>
      <c r="AI14" s="1079"/>
      <c r="AJ14" s="1080"/>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78"/>
      <c r="AG15" s="1079"/>
      <c r="AH15" s="1079"/>
      <c r="AI15" s="1079"/>
      <c r="AJ15" s="1080"/>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78"/>
      <c r="AG16" s="1079"/>
      <c r="AH16" s="1079"/>
      <c r="AI16" s="1079"/>
      <c r="AJ16" s="1080"/>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78"/>
      <c r="AG17" s="1079"/>
      <c r="AH17" s="1079"/>
      <c r="AI17" s="1079"/>
      <c r="AJ17" s="1080"/>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78"/>
      <c r="AG18" s="1079"/>
      <c r="AH18" s="1079"/>
      <c r="AI18" s="1079"/>
      <c r="AJ18" s="1080"/>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78"/>
      <c r="AG19" s="1079"/>
      <c r="AH19" s="1079"/>
      <c r="AI19" s="1079"/>
      <c r="AJ19" s="1080"/>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78"/>
      <c r="AG20" s="1079"/>
      <c r="AH20" s="1079"/>
      <c r="AI20" s="1079"/>
      <c r="AJ20" s="1080"/>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78"/>
      <c r="AG21" s="1079"/>
      <c r="AH21" s="1079"/>
      <c r="AI21" s="1079"/>
      <c r="AJ21" s="1080"/>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078"/>
      <c r="AG22" s="1079"/>
      <c r="AH22" s="1079"/>
      <c r="AI22" s="1079"/>
      <c r="AJ22" s="1080"/>
      <c r="AK22" s="1136"/>
      <c r="AL22" s="1137"/>
      <c r="AM22" s="1137"/>
      <c r="AN22" s="1137"/>
      <c r="AO22" s="1137"/>
      <c r="AP22" s="1137"/>
      <c r="AQ22" s="1137"/>
      <c r="AR22" s="1137"/>
      <c r="AS22" s="1137"/>
      <c r="AT22" s="1137"/>
      <c r="AU22" s="1138"/>
      <c r="AV22" s="1138"/>
      <c r="AW22" s="1138"/>
      <c r="AX22" s="1138"/>
      <c r="AY22" s="1139"/>
      <c r="AZ22" s="1094" t="s">
        <v>393</v>
      </c>
      <c r="BA22" s="1094"/>
      <c r="BB22" s="1094"/>
      <c r="BC22" s="1094"/>
      <c r="BD22" s="1095"/>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7">
        <v>38482</v>
      </c>
      <c r="R23" s="1128"/>
      <c r="S23" s="1128"/>
      <c r="T23" s="1128"/>
      <c r="U23" s="1128"/>
      <c r="V23" s="1128">
        <v>37401</v>
      </c>
      <c r="W23" s="1128"/>
      <c r="X23" s="1128"/>
      <c r="Y23" s="1128"/>
      <c r="Z23" s="1128"/>
      <c r="AA23" s="1128">
        <f>SUM(AA7:AE22)</f>
        <v>1081</v>
      </c>
      <c r="AB23" s="1128"/>
      <c r="AC23" s="1128"/>
      <c r="AD23" s="1128"/>
      <c r="AE23" s="1129"/>
      <c r="AF23" s="1130">
        <v>1073</v>
      </c>
      <c r="AG23" s="1128"/>
      <c r="AH23" s="1128"/>
      <c r="AI23" s="1128"/>
      <c r="AJ23" s="1131"/>
      <c r="AK23" s="1132"/>
      <c r="AL23" s="1133"/>
      <c r="AM23" s="1133"/>
      <c r="AN23" s="1133"/>
      <c r="AO23" s="1133"/>
      <c r="AP23" s="1128">
        <v>14782</v>
      </c>
      <c r="AQ23" s="1128"/>
      <c r="AR23" s="1128"/>
      <c r="AS23" s="1128"/>
      <c r="AT23" s="1128"/>
      <c r="AU23" s="1134"/>
      <c r="AV23" s="1134"/>
      <c r="AW23" s="1134"/>
      <c r="AX23" s="1134"/>
      <c r="AY23" s="1135"/>
      <c r="AZ23" s="1124" t="s">
        <v>396</v>
      </c>
      <c r="BA23" s="1125"/>
      <c r="BB23" s="1125"/>
      <c r="BC23" s="1125"/>
      <c r="BD23" s="1126"/>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3" t="s">
        <v>397</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2" t="s">
        <v>398</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374</v>
      </c>
      <c r="B26" s="1055"/>
      <c r="C26" s="1055"/>
      <c r="D26" s="1055"/>
      <c r="E26" s="1055"/>
      <c r="F26" s="1055"/>
      <c r="G26" s="1055"/>
      <c r="H26" s="1055"/>
      <c r="I26" s="1055"/>
      <c r="J26" s="1055"/>
      <c r="K26" s="1055"/>
      <c r="L26" s="1055"/>
      <c r="M26" s="1055"/>
      <c r="N26" s="1055"/>
      <c r="O26" s="1055"/>
      <c r="P26" s="1056"/>
      <c r="Q26" s="1060" t="s">
        <v>399</v>
      </c>
      <c r="R26" s="1061"/>
      <c r="S26" s="1061"/>
      <c r="T26" s="1061"/>
      <c r="U26" s="1062"/>
      <c r="V26" s="1060" t="s">
        <v>400</v>
      </c>
      <c r="W26" s="1061"/>
      <c r="X26" s="1061"/>
      <c r="Y26" s="1061"/>
      <c r="Z26" s="1062"/>
      <c r="AA26" s="1060" t="s">
        <v>401</v>
      </c>
      <c r="AB26" s="1061"/>
      <c r="AC26" s="1061"/>
      <c r="AD26" s="1061"/>
      <c r="AE26" s="1061"/>
      <c r="AF26" s="1118" t="s">
        <v>402</v>
      </c>
      <c r="AG26" s="1067"/>
      <c r="AH26" s="1067"/>
      <c r="AI26" s="1067"/>
      <c r="AJ26" s="1119"/>
      <c r="AK26" s="1061" t="s">
        <v>403</v>
      </c>
      <c r="AL26" s="1061"/>
      <c r="AM26" s="1061"/>
      <c r="AN26" s="1061"/>
      <c r="AO26" s="1062"/>
      <c r="AP26" s="1060" t="s">
        <v>404</v>
      </c>
      <c r="AQ26" s="1061"/>
      <c r="AR26" s="1061"/>
      <c r="AS26" s="1061"/>
      <c r="AT26" s="1062"/>
      <c r="AU26" s="1060" t="s">
        <v>405</v>
      </c>
      <c r="AV26" s="1061"/>
      <c r="AW26" s="1061"/>
      <c r="AX26" s="1061"/>
      <c r="AY26" s="1062"/>
      <c r="AZ26" s="1060" t="s">
        <v>406</v>
      </c>
      <c r="BA26" s="1061"/>
      <c r="BB26" s="1061"/>
      <c r="BC26" s="1061"/>
      <c r="BD26" s="1062"/>
      <c r="BE26" s="1060" t="s">
        <v>381</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20"/>
      <c r="AG27" s="1070"/>
      <c r="AH27" s="1070"/>
      <c r="AI27" s="1070"/>
      <c r="AJ27" s="1121"/>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9" t="s">
        <v>407</v>
      </c>
      <c r="C28" s="1110"/>
      <c r="D28" s="1110"/>
      <c r="E28" s="1110"/>
      <c r="F28" s="1110"/>
      <c r="G28" s="1110"/>
      <c r="H28" s="1110"/>
      <c r="I28" s="1110"/>
      <c r="J28" s="1110"/>
      <c r="K28" s="1110"/>
      <c r="L28" s="1110"/>
      <c r="M28" s="1110"/>
      <c r="N28" s="1110"/>
      <c r="O28" s="1110"/>
      <c r="P28" s="1111"/>
      <c r="Q28" s="1112">
        <v>7641</v>
      </c>
      <c r="R28" s="1113"/>
      <c r="S28" s="1113"/>
      <c r="T28" s="1113"/>
      <c r="U28" s="1113"/>
      <c r="V28" s="1113">
        <v>7400</v>
      </c>
      <c r="W28" s="1113"/>
      <c r="X28" s="1113"/>
      <c r="Y28" s="1113"/>
      <c r="Z28" s="1113"/>
      <c r="AA28" s="1113">
        <v>241</v>
      </c>
      <c r="AB28" s="1113"/>
      <c r="AC28" s="1113"/>
      <c r="AD28" s="1113"/>
      <c r="AE28" s="1114"/>
      <c r="AF28" s="1115">
        <v>241</v>
      </c>
      <c r="AG28" s="1113"/>
      <c r="AH28" s="1113"/>
      <c r="AI28" s="1113"/>
      <c r="AJ28" s="1116"/>
      <c r="AK28" s="1117">
        <v>885</v>
      </c>
      <c r="AL28" s="1105"/>
      <c r="AM28" s="1105"/>
      <c r="AN28" s="1105"/>
      <c r="AO28" s="1105"/>
      <c r="AP28" s="1105" t="s">
        <v>601</v>
      </c>
      <c r="AQ28" s="1105"/>
      <c r="AR28" s="1105"/>
      <c r="AS28" s="1105"/>
      <c r="AT28" s="1105"/>
      <c r="AU28" s="1105" t="s">
        <v>588</v>
      </c>
      <c r="AV28" s="1105"/>
      <c r="AW28" s="1105"/>
      <c r="AX28" s="1105"/>
      <c r="AY28" s="1105"/>
      <c r="AZ28" s="1106" t="s">
        <v>588</v>
      </c>
      <c r="BA28" s="1106"/>
      <c r="BB28" s="1106"/>
      <c r="BC28" s="1106"/>
      <c r="BD28" s="1106"/>
      <c r="BE28" s="1107"/>
      <c r="BF28" s="1107"/>
      <c r="BG28" s="1107"/>
      <c r="BH28" s="1107"/>
      <c r="BI28" s="1108"/>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96" t="s">
        <v>408</v>
      </c>
      <c r="C29" s="1097"/>
      <c r="D29" s="1097"/>
      <c r="E29" s="1097"/>
      <c r="F29" s="1097"/>
      <c r="G29" s="1097"/>
      <c r="H29" s="1097"/>
      <c r="I29" s="1097"/>
      <c r="J29" s="1097"/>
      <c r="K29" s="1097"/>
      <c r="L29" s="1097"/>
      <c r="M29" s="1097"/>
      <c r="N29" s="1097"/>
      <c r="O29" s="1097"/>
      <c r="P29" s="1098"/>
      <c r="Q29" s="1102">
        <v>5187</v>
      </c>
      <c r="R29" s="1103"/>
      <c r="S29" s="1103"/>
      <c r="T29" s="1103"/>
      <c r="U29" s="1103"/>
      <c r="V29" s="1103">
        <v>5095</v>
      </c>
      <c r="W29" s="1103"/>
      <c r="X29" s="1103"/>
      <c r="Y29" s="1103"/>
      <c r="Z29" s="1103"/>
      <c r="AA29" s="1103">
        <v>92</v>
      </c>
      <c r="AB29" s="1103"/>
      <c r="AC29" s="1103"/>
      <c r="AD29" s="1103"/>
      <c r="AE29" s="1104"/>
      <c r="AF29" s="1078">
        <v>92</v>
      </c>
      <c r="AG29" s="1079"/>
      <c r="AH29" s="1079"/>
      <c r="AI29" s="1079"/>
      <c r="AJ29" s="1080"/>
      <c r="AK29" s="1037">
        <v>1018</v>
      </c>
      <c r="AL29" s="1028"/>
      <c r="AM29" s="1028"/>
      <c r="AN29" s="1028"/>
      <c r="AO29" s="1028"/>
      <c r="AP29" s="1028" t="s">
        <v>588</v>
      </c>
      <c r="AQ29" s="1028"/>
      <c r="AR29" s="1028"/>
      <c r="AS29" s="1028"/>
      <c r="AT29" s="1028"/>
      <c r="AU29" s="1028" t="s">
        <v>588</v>
      </c>
      <c r="AV29" s="1028"/>
      <c r="AW29" s="1028"/>
      <c r="AX29" s="1028"/>
      <c r="AY29" s="1028"/>
      <c r="AZ29" s="1101" t="s">
        <v>588</v>
      </c>
      <c r="BA29" s="1101"/>
      <c r="BB29" s="1101"/>
      <c r="BC29" s="1101"/>
      <c r="BD29" s="1101"/>
      <c r="BE29" s="1091"/>
      <c r="BF29" s="1091"/>
      <c r="BG29" s="1091"/>
      <c r="BH29" s="1091"/>
      <c r="BI29" s="1092"/>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96" t="s">
        <v>409</v>
      </c>
      <c r="C30" s="1097"/>
      <c r="D30" s="1097"/>
      <c r="E30" s="1097"/>
      <c r="F30" s="1097"/>
      <c r="G30" s="1097"/>
      <c r="H30" s="1097"/>
      <c r="I30" s="1097"/>
      <c r="J30" s="1097"/>
      <c r="K30" s="1097"/>
      <c r="L30" s="1097"/>
      <c r="M30" s="1097"/>
      <c r="N30" s="1097"/>
      <c r="O30" s="1097"/>
      <c r="P30" s="1098"/>
      <c r="Q30" s="1102">
        <v>1663</v>
      </c>
      <c r="R30" s="1103"/>
      <c r="S30" s="1103"/>
      <c r="T30" s="1103"/>
      <c r="U30" s="1103"/>
      <c r="V30" s="1103">
        <v>1618</v>
      </c>
      <c r="W30" s="1103"/>
      <c r="X30" s="1103"/>
      <c r="Y30" s="1103"/>
      <c r="Z30" s="1103"/>
      <c r="AA30" s="1103">
        <v>45</v>
      </c>
      <c r="AB30" s="1103"/>
      <c r="AC30" s="1103"/>
      <c r="AD30" s="1103"/>
      <c r="AE30" s="1104"/>
      <c r="AF30" s="1078">
        <v>45</v>
      </c>
      <c r="AG30" s="1079"/>
      <c r="AH30" s="1079"/>
      <c r="AI30" s="1079"/>
      <c r="AJ30" s="1080"/>
      <c r="AK30" s="1037">
        <v>837</v>
      </c>
      <c r="AL30" s="1028"/>
      <c r="AM30" s="1028"/>
      <c r="AN30" s="1028"/>
      <c r="AO30" s="1028"/>
      <c r="AP30" s="1028" t="s">
        <v>601</v>
      </c>
      <c r="AQ30" s="1028"/>
      <c r="AR30" s="1028"/>
      <c r="AS30" s="1028"/>
      <c r="AT30" s="1028"/>
      <c r="AU30" s="1028" t="s">
        <v>588</v>
      </c>
      <c r="AV30" s="1028"/>
      <c r="AW30" s="1028"/>
      <c r="AX30" s="1028"/>
      <c r="AY30" s="1028"/>
      <c r="AZ30" s="1101" t="s">
        <v>588</v>
      </c>
      <c r="BA30" s="1101"/>
      <c r="BB30" s="1101"/>
      <c r="BC30" s="1101"/>
      <c r="BD30" s="1101"/>
      <c r="BE30" s="1091"/>
      <c r="BF30" s="1091"/>
      <c r="BG30" s="1091"/>
      <c r="BH30" s="1091"/>
      <c r="BI30" s="1092"/>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96" t="s">
        <v>410</v>
      </c>
      <c r="C31" s="1097"/>
      <c r="D31" s="1097"/>
      <c r="E31" s="1097"/>
      <c r="F31" s="1097"/>
      <c r="G31" s="1097"/>
      <c r="H31" s="1097"/>
      <c r="I31" s="1097"/>
      <c r="J31" s="1097"/>
      <c r="K31" s="1097"/>
      <c r="L31" s="1097"/>
      <c r="M31" s="1097"/>
      <c r="N31" s="1097"/>
      <c r="O31" s="1097"/>
      <c r="P31" s="1098"/>
      <c r="Q31" s="1102">
        <v>1302</v>
      </c>
      <c r="R31" s="1103"/>
      <c r="S31" s="1103"/>
      <c r="T31" s="1103"/>
      <c r="U31" s="1103"/>
      <c r="V31" s="1103">
        <v>1197</v>
      </c>
      <c r="W31" s="1103"/>
      <c r="X31" s="1103"/>
      <c r="Y31" s="1103"/>
      <c r="Z31" s="1103"/>
      <c r="AA31" s="1103">
        <v>105</v>
      </c>
      <c r="AB31" s="1103"/>
      <c r="AC31" s="1103"/>
      <c r="AD31" s="1103"/>
      <c r="AE31" s="1104"/>
      <c r="AF31" s="1078">
        <v>130</v>
      </c>
      <c r="AG31" s="1079"/>
      <c r="AH31" s="1079"/>
      <c r="AI31" s="1079"/>
      <c r="AJ31" s="1080"/>
      <c r="AK31" s="1037">
        <v>66</v>
      </c>
      <c r="AL31" s="1028"/>
      <c r="AM31" s="1028"/>
      <c r="AN31" s="1028"/>
      <c r="AO31" s="1028"/>
      <c r="AP31" s="1028">
        <v>1146</v>
      </c>
      <c r="AQ31" s="1028"/>
      <c r="AR31" s="1028"/>
      <c r="AS31" s="1028"/>
      <c r="AT31" s="1028"/>
      <c r="AU31" s="1028">
        <v>145</v>
      </c>
      <c r="AV31" s="1028"/>
      <c r="AW31" s="1028"/>
      <c r="AX31" s="1028"/>
      <c r="AY31" s="1028"/>
      <c r="AZ31" s="1101" t="s">
        <v>588</v>
      </c>
      <c r="BA31" s="1101"/>
      <c r="BB31" s="1101"/>
      <c r="BC31" s="1101"/>
      <c r="BD31" s="1101"/>
      <c r="BE31" s="1091" t="s">
        <v>411</v>
      </c>
      <c r="BF31" s="1091"/>
      <c r="BG31" s="1091"/>
      <c r="BH31" s="1091"/>
      <c r="BI31" s="1092"/>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96" t="s">
        <v>412</v>
      </c>
      <c r="C32" s="1097"/>
      <c r="D32" s="1097"/>
      <c r="E32" s="1097"/>
      <c r="F32" s="1097"/>
      <c r="G32" s="1097"/>
      <c r="H32" s="1097"/>
      <c r="I32" s="1097"/>
      <c r="J32" s="1097"/>
      <c r="K32" s="1097"/>
      <c r="L32" s="1097"/>
      <c r="M32" s="1097"/>
      <c r="N32" s="1097"/>
      <c r="O32" s="1097"/>
      <c r="P32" s="1098"/>
      <c r="Q32" s="1102">
        <v>1035</v>
      </c>
      <c r="R32" s="1103"/>
      <c r="S32" s="1103"/>
      <c r="T32" s="1103"/>
      <c r="U32" s="1103"/>
      <c r="V32" s="1103">
        <v>938</v>
      </c>
      <c r="W32" s="1103"/>
      <c r="X32" s="1103"/>
      <c r="Y32" s="1103"/>
      <c r="Z32" s="1103"/>
      <c r="AA32" s="1103">
        <v>97</v>
      </c>
      <c r="AB32" s="1103"/>
      <c r="AC32" s="1103"/>
      <c r="AD32" s="1103"/>
      <c r="AE32" s="1104"/>
      <c r="AF32" s="1078">
        <v>0</v>
      </c>
      <c r="AG32" s="1079"/>
      <c r="AH32" s="1079"/>
      <c r="AI32" s="1079"/>
      <c r="AJ32" s="1080"/>
      <c r="AK32" s="1037">
        <v>481</v>
      </c>
      <c r="AL32" s="1028"/>
      <c r="AM32" s="1028"/>
      <c r="AN32" s="1028"/>
      <c r="AO32" s="1028"/>
      <c r="AP32" s="1028">
        <v>1865</v>
      </c>
      <c r="AQ32" s="1028"/>
      <c r="AR32" s="1028"/>
      <c r="AS32" s="1028"/>
      <c r="AT32" s="1028"/>
      <c r="AU32" s="1028">
        <v>1535</v>
      </c>
      <c r="AV32" s="1028"/>
      <c r="AW32" s="1028"/>
      <c r="AX32" s="1028"/>
      <c r="AY32" s="1028"/>
      <c r="AZ32" s="1101" t="s">
        <v>588</v>
      </c>
      <c r="BA32" s="1101"/>
      <c r="BB32" s="1101"/>
      <c r="BC32" s="1101"/>
      <c r="BD32" s="1101"/>
      <c r="BE32" s="1091" t="s">
        <v>413</v>
      </c>
      <c r="BF32" s="1091"/>
      <c r="BG32" s="1091"/>
      <c r="BH32" s="1091"/>
      <c r="BI32" s="1092"/>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96"/>
      <c r="C33" s="1097"/>
      <c r="D33" s="1097"/>
      <c r="E33" s="1097"/>
      <c r="F33" s="1097"/>
      <c r="G33" s="1097"/>
      <c r="H33" s="1097"/>
      <c r="I33" s="1097"/>
      <c r="J33" s="1097"/>
      <c r="K33" s="1097"/>
      <c r="L33" s="1097"/>
      <c r="M33" s="1097"/>
      <c r="N33" s="1097"/>
      <c r="O33" s="1097"/>
      <c r="P33" s="1098"/>
      <c r="Q33" s="1102"/>
      <c r="R33" s="1103"/>
      <c r="S33" s="1103"/>
      <c r="T33" s="1103"/>
      <c r="U33" s="1103"/>
      <c r="V33" s="1103"/>
      <c r="W33" s="1103"/>
      <c r="X33" s="1103"/>
      <c r="Y33" s="1103"/>
      <c r="Z33" s="1103"/>
      <c r="AA33" s="1103"/>
      <c r="AB33" s="1103"/>
      <c r="AC33" s="1103"/>
      <c r="AD33" s="1103"/>
      <c r="AE33" s="1104"/>
      <c r="AF33" s="1078"/>
      <c r="AG33" s="1079"/>
      <c r="AH33" s="1079"/>
      <c r="AI33" s="1079"/>
      <c r="AJ33" s="1080"/>
      <c r="AK33" s="1037"/>
      <c r="AL33" s="1028"/>
      <c r="AM33" s="1028"/>
      <c r="AN33" s="1028"/>
      <c r="AO33" s="1028"/>
      <c r="AP33" s="1028"/>
      <c r="AQ33" s="1028"/>
      <c r="AR33" s="1028"/>
      <c r="AS33" s="1028"/>
      <c r="AT33" s="1028"/>
      <c r="AU33" s="1028"/>
      <c r="AV33" s="1028"/>
      <c r="AW33" s="1028"/>
      <c r="AX33" s="1028"/>
      <c r="AY33" s="1028"/>
      <c r="AZ33" s="1101"/>
      <c r="BA33" s="1101"/>
      <c r="BB33" s="1101"/>
      <c r="BC33" s="1101"/>
      <c r="BD33" s="1101"/>
      <c r="BE33" s="1091"/>
      <c r="BF33" s="1091"/>
      <c r="BG33" s="1091"/>
      <c r="BH33" s="1091"/>
      <c r="BI33" s="1092"/>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96"/>
      <c r="C34" s="1097"/>
      <c r="D34" s="1097"/>
      <c r="E34" s="1097"/>
      <c r="F34" s="1097"/>
      <c r="G34" s="1097"/>
      <c r="H34" s="1097"/>
      <c r="I34" s="1097"/>
      <c r="J34" s="1097"/>
      <c r="K34" s="1097"/>
      <c r="L34" s="1097"/>
      <c r="M34" s="1097"/>
      <c r="N34" s="1097"/>
      <c r="O34" s="1097"/>
      <c r="P34" s="1098"/>
      <c r="Q34" s="1102"/>
      <c r="R34" s="1103"/>
      <c r="S34" s="1103"/>
      <c r="T34" s="1103"/>
      <c r="U34" s="1103"/>
      <c r="V34" s="1103"/>
      <c r="W34" s="1103"/>
      <c r="X34" s="1103"/>
      <c r="Y34" s="1103"/>
      <c r="Z34" s="1103"/>
      <c r="AA34" s="1103"/>
      <c r="AB34" s="1103"/>
      <c r="AC34" s="1103"/>
      <c r="AD34" s="1103"/>
      <c r="AE34" s="1104"/>
      <c r="AF34" s="1078"/>
      <c r="AG34" s="1079"/>
      <c r="AH34" s="1079"/>
      <c r="AI34" s="1079"/>
      <c r="AJ34" s="1080"/>
      <c r="AK34" s="1037"/>
      <c r="AL34" s="1028"/>
      <c r="AM34" s="1028"/>
      <c r="AN34" s="1028"/>
      <c r="AO34" s="1028"/>
      <c r="AP34" s="1028"/>
      <c r="AQ34" s="1028"/>
      <c r="AR34" s="1028"/>
      <c r="AS34" s="1028"/>
      <c r="AT34" s="1028"/>
      <c r="AU34" s="1028"/>
      <c r="AV34" s="1028"/>
      <c r="AW34" s="1028"/>
      <c r="AX34" s="1028"/>
      <c r="AY34" s="1028"/>
      <c r="AZ34" s="1101"/>
      <c r="BA34" s="1101"/>
      <c r="BB34" s="1101"/>
      <c r="BC34" s="1101"/>
      <c r="BD34" s="1101"/>
      <c r="BE34" s="1091"/>
      <c r="BF34" s="1091"/>
      <c r="BG34" s="1091"/>
      <c r="BH34" s="1091"/>
      <c r="BI34" s="1092"/>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96"/>
      <c r="C35" s="1097"/>
      <c r="D35" s="1097"/>
      <c r="E35" s="1097"/>
      <c r="F35" s="1097"/>
      <c r="G35" s="1097"/>
      <c r="H35" s="1097"/>
      <c r="I35" s="1097"/>
      <c r="J35" s="1097"/>
      <c r="K35" s="1097"/>
      <c r="L35" s="1097"/>
      <c r="M35" s="1097"/>
      <c r="N35" s="1097"/>
      <c r="O35" s="1097"/>
      <c r="P35" s="1098"/>
      <c r="Q35" s="1102"/>
      <c r="R35" s="1103"/>
      <c r="S35" s="1103"/>
      <c r="T35" s="1103"/>
      <c r="U35" s="1103"/>
      <c r="V35" s="1103"/>
      <c r="W35" s="1103"/>
      <c r="X35" s="1103"/>
      <c r="Y35" s="1103"/>
      <c r="Z35" s="1103"/>
      <c r="AA35" s="1103"/>
      <c r="AB35" s="1103"/>
      <c r="AC35" s="1103"/>
      <c r="AD35" s="1103"/>
      <c r="AE35" s="1104"/>
      <c r="AF35" s="1078"/>
      <c r="AG35" s="1079"/>
      <c r="AH35" s="1079"/>
      <c r="AI35" s="1079"/>
      <c r="AJ35" s="1080"/>
      <c r="AK35" s="1037"/>
      <c r="AL35" s="1028"/>
      <c r="AM35" s="1028"/>
      <c r="AN35" s="1028"/>
      <c r="AO35" s="1028"/>
      <c r="AP35" s="1028"/>
      <c r="AQ35" s="1028"/>
      <c r="AR35" s="1028"/>
      <c r="AS35" s="1028"/>
      <c r="AT35" s="1028"/>
      <c r="AU35" s="1028"/>
      <c r="AV35" s="1028"/>
      <c r="AW35" s="1028"/>
      <c r="AX35" s="1028"/>
      <c r="AY35" s="1028"/>
      <c r="AZ35" s="1101"/>
      <c r="BA35" s="1101"/>
      <c r="BB35" s="1101"/>
      <c r="BC35" s="1101"/>
      <c r="BD35" s="1101"/>
      <c r="BE35" s="1091"/>
      <c r="BF35" s="1091"/>
      <c r="BG35" s="1091"/>
      <c r="BH35" s="1091"/>
      <c r="BI35" s="1092"/>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78"/>
      <c r="AG36" s="1079"/>
      <c r="AH36" s="1079"/>
      <c r="AI36" s="1079"/>
      <c r="AJ36" s="1080"/>
      <c r="AK36" s="1037"/>
      <c r="AL36" s="1028"/>
      <c r="AM36" s="1028"/>
      <c r="AN36" s="1028"/>
      <c r="AO36" s="1028"/>
      <c r="AP36" s="1028"/>
      <c r="AQ36" s="1028"/>
      <c r="AR36" s="1028"/>
      <c r="AS36" s="1028"/>
      <c r="AT36" s="1028"/>
      <c r="AU36" s="1028"/>
      <c r="AV36" s="1028"/>
      <c r="AW36" s="1028"/>
      <c r="AX36" s="1028"/>
      <c r="AY36" s="1028"/>
      <c r="AZ36" s="1101"/>
      <c r="BA36" s="1101"/>
      <c r="BB36" s="1101"/>
      <c r="BC36" s="1101"/>
      <c r="BD36" s="1101"/>
      <c r="BE36" s="1091"/>
      <c r="BF36" s="1091"/>
      <c r="BG36" s="1091"/>
      <c r="BH36" s="1091"/>
      <c r="BI36" s="1092"/>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78"/>
      <c r="AG37" s="1079"/>
      <c r="AH37" s="1079"/>
      <c r="AI37" s="1079"/>
      <c r="AJ37" s="1080"/>
      <c r="AK37" s="1037"/>
      <c r="AL37" s="1028"/>
      <c r="AM37" s="1028"/>
      <c r="AN37" s="1028"/>
      <c r="AO37" s="1028"/>
      <c r="AP37" s="1028"/>
      <c r="AQ37" s="1028"/>
      <c r="AR37" s="1028"/>
      <c r="AS37" s="1028"/>
      <c r="AT37" s="1028"/>
      <c r="AU37" s="1028"/>
      <c r="AV37" s="1028"/>
      <c r="AW37" s="1028"/>
      <c r="AX37" s="1028"/>
      <c r="AY37" s="1028"/>
      <c r="AZ37" s="1101"/>
      <c r="BA37" s="1101"/>
      <c r="BB37" s="1101"/>
      <c r="BC37" s="1101"/>
      <c r="BD37" s="1101"/>
      <c r="BE37" s="1091"/>
      <c r="BF37" s="1091"/>
      <c r="BG37" s="1091"/>
      <c r="BH37" s="1091"/>
      <c r="BI37" s="1092"/>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78"/>
      <c r="AG38" s="1079"/>
      <c r="AH38" s="1079"/>
      <c r="AI38" s="1079"/>
      <c r="AJ38" s="1080"/>
      <c r="AK38" s="1037"/>
      <c r="AL38" s="1028"/>
      <c r="AM38" s="1028"/>
      <c r="AN38" s="1028"/>
      <c r="AO38" s="1028"/>
      <c r="AP38" s="1028"/>
      <c r="AQ38" s="1028"/>
      <c r="AR38" s="1028"/>
      <c r="AS38" s="1028"/>
      <c r="AT38" s="1028"/>
      <c r="AU38" s="1028"/>
      <c r="AV38" s="1028"/>
      <c r="AW38" s="1028"/>
      <c r="AX38" s="1028"/>
      <c r="AY38" s="1028"/>
      <c r="AZ38" s="1101"/>
      <c r="BA38" s="1101"/>
      <c r="BB38" s="1101"/>
      <c r="BC38" s="1101"/>
      <c r="BD38" s="1101"/>
      <c r="BE38" s="1091"/>
      <c r="BF38" s="1091"/>
      <c r="BG38" s="1091"/>
      <c r="BH38" s="1091"/>
      <c r="BI38" s="1092"/>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78"/>
      <c r="AG39" s="1079"/>
      <c r="AH39" s="1079"/>
      <c r="AI39" s="1079"/>
      <c r="AJ39" s="1080"/>
      <c r="AK39" s="1037"/>
      <c r="AL39" s="1028"/>
      <c r="AM39" s="1028"/>
      <c r="AN39" s="1028"/>
      <c r="AO39" s="1028"/>
      <c r="AP39" s="1028"/>
      <c r="AQ39" s="1028"/>
      <c r="AR39" s="1028"/>
      <c r="AS39" s="1028"/>
      <c r="AT39" s="1028"/>
      <c r="AU39" s="1028"/>
      <c r="AV39" s="1028"/>
      <c r="AW39" s="1028"/>
      <c r="AX39" s="1028"/>
      <c r="AY39" s="1028"/>
      <c r="AZ39" s="1101"/>
      <c r="BA39" s="1101"/>
      <c r="BB39" s="1101"/>
      <c r="BC39" s="1101"/>
      <c r="BD39" s="1101"/>
      <c r="BE39" s="1091"/>
      <c r="BF39" s="1091"/>
      <c r="BG39" s="1091"/>
      <c r="BH39" s="1091"/>
      <c r="BI39" s="1092"/>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78"/>
      <c r="AG40" s="1079"/>
      <c r="AH40" s="1079"/>
      <c r="AI40" s="1079"/>
      <c r="AJ40" s="1080"/>
      <c r="AK40" s="1037"/>
      <c r="AL40" s="1028"/>
      <c r="AM40" s="1028"/>
      <c r="AN40" s="1028"/>
      <c r="AO40" s="1028"/>
      <c r="AP40" s="1028"/>
      <c r="AQ40" s="1028"/>
      <c r="AR40" s="1028"/>
      <c r="AS40" s="1028"/>
      <c r="AT40" s="1028"/>
      <c r="AU40" s="1028"/>
      <c r="AV40" s="1028"/>
      <c r="AW40" s="1028"/>
      <c r="AX40" s="1028"/>
      <c r="AY40" s="1028"/>
      <c r="AZ40" s="1101"/>
      <c r="BA40" s="1101"/>
      <c r="BB40" s="1101"/>
      <c r="BC40" s="1101"/>
      <c r="BD40" s="1101"/>
      <c r="BE40" s="1091"/>
      <c r="BF40" s="1091"/>
      <c r="BG40" s="1091"/>
      <c r="BH40" s="1091"/>
      <c r="BI40" s="1092"/>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78"/>
      <c r="AG41" s="1079"/>
      <c r="AH41" s="1079"/>
      <c r="AI41" s="1079"/>
      <c r="AJ41" s="1080"/>
      <c r="AK41" s="1037"/>
      <c r="AL41" s="1028"/>
      <c r="AM41" s="1028"/>
      <c r="AN41" s="1028"/>
      <c r="AO41" s="1028"/>
      <c r="AP41" s="1028"/>
      <c r="AQ41" s="1028"/>
      <c r="AR41" s="1028"/>
      <c r="AS41" s="1028"/>
      <c r="AT41" s="1028"/>
      <c r="AU41" s="1028"/>
      <c r="AV41" s="1028"/>
      <c r="AW41" s="1028"/>
      <c r="AX41" s="1028"/>
      <c r="AY41" s="1028"/>
      <c r="AZ41" s="1101"/>
      <c r="BA41" s="1101"/>
      <c r="BB41" s="1101"/>
      <c r="BC41" s="1101"/>
      <c r="BD41" s="1101"/>
      <c r="BE41" s="1091"/>
      <c r="BF41" s="1091"/>
      <c r="BG41" s="1091"/>
      <c r="BH41" s="1091"/>
      <c r="BI41" s="1092"/>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78"/>
      <c r="AG42" s="1079"/>
      <c r="AH42" s="1079"/>
      <c r="AI42" s="1079"/>
      <c r="AJ42" s="1080"/>
      <c r="AK42" s="1037"/>
      <c r="AL42" s="1028"/>
      <c r="AM42" s="1028"/>
      <c r="AN42" s="1028"/>
      <c r="AO42" s="1028"/>
      <c r="AP42" s="1028"/>
      <c r="AQ42" s="1028"/>
      <c r="AR42" s="1028"/>
      <c r="AS42" s="1028"/>
      <c r="AT42" s="1028"/>
      <c r="AU42" s="1028"/>
      <c r="AV42" s="1028"/>
      <c r="AW42" s="1028"/>
      <c r="AX42" s="1028"/>
      <c r="AY42" s="1028"/>
      <c r="AZ42" s="1101"/>
      <c r="BA42" s="1101"/>
      <c r="BB42" s="1101"/>
      <c r="BC42" s="1101"/>
      <c r="BD42" s="1101"/>
      <c r="BE42" s="1091"/>
      <c r="BF42" s="1091"/>
      <c r="BG42" s="1091"/>
      <c r="BH42" s="1091"/>
      <c r="BI42" s="1092"/>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78"/>
      <c r="AG43" s="1079"/>
      <c r="AH43" s="1079"/>
      <c r="AI43" s="1079"/>
      <c r="AJ43" s="1080"/>
      <c r="AK43" s="1037"/>
      <c r="AL43" s="1028"/>
      <c r="AM43" s="1028"/>
      <c r="AN43" s="1028"/>
      <c r="AO43" s="1028"/>
      <c r="AP43" s="1028"/>
      <c r="AQ43" s="1028"/>
      <c r="AR43" s="1028"/>
      <c r="AS43" s="1028"/>
      <c r="AT43" s="1028"/>
      <c r="AU43" s="1028"/>
      <c r="AV43" s="1028"/>
      <c r="AW43" s="1028"/>
      <c r="AX43" s="1028"/>
      <c r="AY43" s="1028"/>
      <c r="AZ43" s="1101"/>
      <c r="BA43" s="1101"/>
      <c r="BB43" s="1101"/>
      <c r="BC43" s="1101"/>
      <c r="BD43" s="1101"/>
      <c r="BE43" s="1091"/>
      <c r="BF43" s="1091"/>
      <c r="BG43" s="1091"/>
      <c r="BH43" s="1091"/>
      <c r="BI43" s="1092"/>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78"/>
      <c r="AG44" s="1079"/>
      <c r="AH44" s="1079"/>
      <c r="AI44" s="1079"/>
      <c r="AJ44" s="1080"/>
      <c r="AK44" s="1037"/>
      <c r="AL44" s="1028"/>
      <c r="AM44" s="1028"/>
      <c r="AN44" s="1028"/>
      <c r="AO44" s="1028"/>
      <c r="AP44" s="1028"/>
      <c r="AQ44" s="1028"/>
      <c r="AR44" s="1028"/>
      <c r="AS44" s="1028"/>
      <c r="AT44" s="1028"/>
      <c r="AU44" s="1028"/>
      <c r="AV44" s="1028"/>
      <c r="AW44" s="1028"/>
      <c r="AX44" s="1028"/>
      <c r="AY44" s="1028"/>
      <c r="AZ44" s="1101"/>
      <c r="BA44" s="1101"/>
      <c r="BB44" s="1101"/>
      <c r="BC44" s="1101"/>
      <c r="BD44" s="1101"/>
      <c r="BE44" s="1091"/>
      <c r="BF44" s="1091"/>
      <c r="BG44" s="1091"/>
      <c r="BH44" s="1091"/>
      <c r="BI44" s="1092"/>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78"/>
      <c r="AG45" s="1079"/>
      <c r="AH45" s="1079"/>
      <c r="AI45" s="1079"/>
      <c r="AJ45" s="1080"/>
      <c r="AK45" s="1037"/>
      <c r="AL45" s="1028"/>
      <c r="AM45" s="1028"/>
      <c r="AN45" s="1028"/>
      <c r="AO45" s="1028"/>
      <c r="AP45" s="1028"/>
      <c r="AQ45" s="1028"/>
      <c r="AR45" s="1028"/>
      <c r="AS45" s="1028"/>
      <c r="AT45" s="1028"/>
      <c r="AU45" s="1028"/>
      <c r="AV45" s="1028"/>
      <c r="AW45" s="1028"/>
      <c r="AX45" s="1028"/>
      <c r="AY45" s="1028"/>
      <c r="AZ45" s="1101"/>
      <c r="BA45" s="1101"/>
      <c r="BB45" s="1101"/>
      <c r="BC45" s="1101"/>
      <c r="BD45" s="1101"/>
      <c r="BE45" s="1091"/>
      <c r="BF45" s="1091"/>
      <c r="BG45" s="1091"/>
      <c r="BH45" s="1091"/>
      <c r="BI45" s="1092"/>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78"/>
      <c r="AG46" s="1079"/>
      <c r="AH46" s="1079"/>
      <c r="AI46" s="1079"/>
      <c r="AJ46" s="1080"/>
      <c r="AK46" s="1037"/>
      <c r="AL46" s="1028"/>
      <c r="AM46" s="1028"/>
      <c r="AN46" s="1028"/>
      <c r="AO46" s="1028"/>
      <c r="AP46" s="1028"/>
      <c r="AQ46" s="1028"/>
      <c r="AR46" s="1028"/>
      <c r="AS46" s="1028"/>
      <c r="AT46" s="1028"/>
      <c r="AU46" s="1028"/>
      <c r="AV46" s="1028"/>
      <c r="AW46" s="1028"/>
      <c r="AX46" s="1028"/>
      <c r="AY46" s="1028"/>
      <c r="AZ46" s="1101"/>
      <c r="BA46" s="1101"/>
      <c r="BB46" s="1101"/>
      <c r="BC46" s="1101"/>
      <c r="BD46" s="1101"/>
      <c r="BE46" s="1091"/>
      <c r="BF46" s="1091"/>
      <c r="BG46" s="1091"/>
      <c r="BH46" s="1091"/>
      <c r="BI46" s="1092"/>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78"/>
      <c r="AG47" s="1079"/>
      <c r="AH47" s="1079"/>
      <c r="AI47" s="1079"/>
      <c r="AJ47" s="1080"/>
      <c r="AK47" s="1037"/>
      <c r="AL47" s="1028"/>
      <c r="AM47" s="1028"/>
      <c r="AN47" s="1028"/>
      <c r="AO47" s="1028"/>
      <c r="AP47" s="1028"/>
      <c r="AQ47" s="1028"/>
      <c r="AR47" s="1028"/>
      <c r="AS47" s="1028"/>
      <c r="AT47" s="1028"/>
      <c r="AU47" s="1028"/>
      <c r="AV47" s="1028"/>
      <c r="AW47" s="1028"/>
      <c r="AX47" s="1028"/>
      <c r="AY47" s="1028"/>
      <c r="AZ47" s="1101"/>
      <c r="BA47" s="1101"/>
      <c r="BB47" s="1101"/>
      <c r="BC47" s="1101"/>
      <c r="BD47" s="1101"/>
      <c r="BE47" s="1091"/>
      <c r="BF47" s="1091"/>
      <c r="BG47" s="1091"/>
      <c r="BH47" s="1091"/>
      <c r="BI47" s="1092"/>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78"/>
      <c r="AG48" s="1079"/>
      <c r="AH48" s="1079"/>
      <c r="AI48" s="1079"/>
      <c r="AJ48" s="1080"/>
      <c r="AK48" s="1037"/>
      <c r="AL48" s="1028"/>
      <c r="AM48" s="1028"/>
      <c r="AN48" s="1028"/>
      <c r="AO48" s="1028"/>
      <c r="AP48" s="1028"/>
      <c r="AQ48" s="1028"/>
      <c r="AR48" s="1028"/>
      <c r="AS48" s="1028"/>
      <c r="AT48" s="1028"/>
      <c r="AU48" s="1028"/>
      <c r="AV48" s="1028"/>
      <c r="AW48" s="1028"/>
      <c r="AX48" s="1028"/>
      <c r="AY48" s="1028"/>
      <c r="AZ48" s="1101"/>
      <c r="BA48" s="1101"/>
      <c r="BB48" s="1101"/>
      <c r="BC48" s="1101"/>
      <c r="BD48" s="1101"/>
      <c r="BE48" s="1091"/>
      <c r="BF48" s="1091"/>
      <c r="BG48" s="1091"/>
      <c r="BH48" s="1091"/>
      <c r="BI48" s="1092"/>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78"/>
      <c r="AG49" s="1079"/>
      <c r="AH49" s="1079"/>
      <c r="AI49" s="1079"/>
      <c r="AJ49" s="1080"/>
      <c r="AK49" s="1037"/>
      <c r="AL49" s="1028"/>
      <c r="AM49" s="1028"/>
      <c r="AN49" s="1028"/>
      <c r="AO49" s="1028"/>
      <c r="AP49" s="1028"/>
      <c r="AQ49" s="1028"/>
      <c r="AR49" s="1028"/>
      <c r="AS49" s="1028"/>
      <c r="AT49" s="1028"/>
      <c r="AU49" s="1028"/>
      <c r="AV49" s="1028"/>
      <c r="AW49" s="1028"/>
      <c r="AX49" s="1028"/>
      <c r="AY49" s="1028"/>
      <c r="AZ49" s="1101"/>
      <c r="BA49" s="1101"/>
      <c r="BB49" s="1101"/>
      <c r="BC49" s="1101"/>
      <c r="BD49" s="1101"/>
      <c r="BE49" s="1091"/>
      <c r="BF49" s="1091"/>
      <c r="BG49" s="1091"/>
      <c r="BH49" s="1091"/>
      <c r="BI49" s="1092"/>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96"/>
      <c r="C50" s="1097"/>
      <c r="D50" s="1097"/>
      <c r="E50" s="1097"/>
      <c r="F50" s="1097"/>
      <c r="G50" s="1097"/>
      <c r="H50" s="1097"/>
      <c r="I50" s="1097"/>
      <c r="J50" s="1097"/>
      <c r="K50" s="1097"/>
      <c r="L50" s="1097"/>
      <c r="M50" s="1097"/>
      <c r="N50" s="1097"/>
      <c r="O50" s="1097"/>
      <c r="P50" s="1098"/>
      <c r="Q50" s="1099"/>
      <c r="R50" s="1082"/>
      <c r="S50" s="1082"/>
      <c r="T50" s="1082"/>
      <c r="U50" s="1082"/>
      <c r="V50" s="1082"/>
      <c r="W50" s="1082"/>
      <c r="X50" s="1082"/>
      <c r="Y50" s="1082"/>
      <c r="Z50" s="1082"/>
      <c r="AA50" s="1082"/>
      <c r="AB50" s="1082"/>
      <c r="AC50" s="1082"/>
      <c r="AD50" s="1082"/>
      <c r="AE50" s="1100"/>
      <c r="AF50" s="1078"/>
      <c r="AG50" s="1079"/>
      <c r="AH50" s="1079"/>
      <c r="AI50" s="1079"/>
      <c r="AJ50" s="1080"/>
      <c r="AK50" s="1081"/>
      <c r="AL50" s="1082"/>
      <c r="AM50" s="1082"/>
      <c r="AN50" s="1082"/>
      <c r="AO50" s="1082"/>
      <c r="AP50" s="1082"/>
      <c r="AQ50" s="1082"/>
      <c r="AR50" s="1082"/>
      <c r="AS50" s="1082"/>
      <c r="AT50" s="1082"/>
      <c r="AU50" s="1082"/>
      <c r="AV50" s="1082"/>
      <c r="AW50" s="1082"/>
      <c r="AX50" s="1082"/>
      <c r="AY50" s="1082"/>
      <c r="AZ50" s="1083"/>
      <c r="BA50" s="1083"/>
      <c r="BB50" s="1083"/>
      <c r="BC50" s="1083"/>
      <c r="BD50" s="1083"/>
      <c r="BE50" s="1091"/>
      <c r="BF50" s="1091"/>
      <c r="BG50" s="1091"/>
      <c r="BH50" s="1091"/>
      <c r="BI50" s="1092"/>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96"/>
      <c r="C51" s="1097"/>
      <c r="D51" s="1097"/>
      <c r="E51" s="1097"/>
      <c r="F51" s="1097"/>
      <c r="G51" s="1097"/>
      <c r="H51" s="1097"/>
      <c r="I51" s="1097"/>
      <c r="J51" s="1097"/>
      <c r="K51" s="1097"/>
      <c r="L51" s="1097"/>
      <c r="M51" s="1097"/>
      <c r="N51" s="1097"/>
      <c r="O51" s="1097"/>
      <c r="P51" s="1098"/>
      <c r="Q51" s="1099"/>
      <c r="R51" s="1082"/>
      <c r="S51" s="1082"/>
      <c r="T51" s="1082"/>
      <c r="U51" s="1082"/>
      <c r="V51" s="1082"/>
      <c r="W51" s="1082"/>
      <c r="X51" s="1082"/>
      <c r="Y51" s="1082"/>
      <c r="Z51" s="1082"/>
      <c r="AA51" s="1082"/>
      <c r="AB51" s="1082"/>
      <c r="AC51" s="1082"/>
      <c r="AD51" s="1082"/>
      <c r="AE51" s="1100"/>
      <c r="AF51" s="1078"/>
      <c r="AG51" s="1079"/>
      <c r="AH51" s="1079"/>
      <c r="AI51" s="1079"/>
      <c r="AJ51" s="1080"/>
      <c r="AK51" s="1081"/>
      <c r="AL51" s="1082"/>
      <c r="AM51" s="1082"/>
      <c r="AN51" s="1082"/>
      <c r="AO51" s="1082"/>
      <c r="AP51" s="1082"/>
      <c r="AQ51" s="1082"/>
      <c r="AR51" s="1082"/>
      <c r="AS51" s="1082"/>
      <c r="AT51" s="1082"/>
      <c r="AU51" s="1082"/>
      <c r="AV51" s="1082"/>
      <c r="AW51" s="1082"/>
      <c r="AX51" s="1082"/>
      <c r="AY51" s="1082"/>
      <c r="AZ51" s="1083"/>
      <c r="BA51" s="1083"/>
      <c r="BB51" s="1083"/>
      <c r="BC51" s="1083"/>
      <c r="BD51" s="1083"/>
      <c r="BE51" s="1091"/>
      <c r="BF51" s="1091"/>
      <c r="BG51" s="1091"/>
      <c r="BH51" s="1091"/>
      <c r="BI51" s="1092"/>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96"/>
      <c r="C52" s="1097"/>
      <c r="D52" s="1097"/>
      <c r="E52" s="1097"/>
      <c r="F52" s="1097"/>
      <c r="G52" s="1097"/>
      <c r="H52" s="1097"/>
      <c r="I52" s="1097"/>
      <c r="J52" s="1097"/>
      <c r="K52" s="1097"/>
      <c r="L52" s="1097"/>
      <c r="M52" s="1097"/>
      <c r="N52" s="1097"/>
      <c r="O52" s="1097"/>
      <c r="P52" s="1098"/>
      <c r="Q52" s="1099"/>
      <c r="R52" s="1082"/>
      <c r="S52" s="1082"/>
      <c r="T52" s="1082"/>
      <c r="U52" s="1082"/>
      <c r="V52" s="1082"/>
      <c r="W52" s="1082"/>
      <c r="X52" s="1082"/>
      <c r="Y52" s="1082"/>
      <c r="Z52" s="1082"/>
      <c r="AA52" s="1082"/>
      <c r="AB52" s="1082"/>
      <c r="AC52" s="1082"/>
      <c r="AD52" s="1082"/>
      <c r="AE52" s="1100"/>
      <c r="AF52" s="1078"/>
      <c r="AG52" s="1079"/>
      <c r="AH52" s="1079"/>
      <c r="AI52" s="1079"/>
      <c r="AJ52" s="1080"/>
      <c r="AK52" s="1081"/>
      <c r="AL52" s="1082"/>
      <c r="AM52" s="1082"/>
      <c r="AN52" s="1082"/>
      <c r="AO52" s="1082"/>
      <c r="AP52" s="1082"/>
      <c r="AQ52" s="1082"/>
      <c r="AR52" s="1082"/>
      <c r="AS52" s="1082"/>
      <c r="AT52" s="1082"/>
      <c r="AU52" s="1082"/>
      <c r="AV52" s="1082"/>
      <c r="AW52" s="1082"/>
      <c r="AX52" s="1082"/>
      <c r="AY52" s="1082"/>
      <c r="AZ52" s="1083"/>
      <c r="BA52" s="1083"/>
      <c r="BB52" s="1083"/>
      <c r="BC52" s="1083"/>
      <c r="BD52" s="1083"/>
      <c r="BE52" s="1091"/>
      <c r="BF52" s="1091"/>
      <c r="BG52" s="1091"/>
      <c r="BH52" s="1091"/>
      <c r="BI52" s="1092"/>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96"/>
      <c r="C53" s="1097"/>
      <c r="D53" s="1097"/>
      <c r="E53" s="1097"/>
      <c r="F53" s="1097"/>
      <c r="G53" s="1097"/>
      <c r="H53" s="1097"/>
      <c r="I53" s="1097"/>
      <c r="J53" s="1097"/>
      <c r="K53" s="1097"/>
      <c r="L53" s="1097"/>
      <c r="M53" s="1097"/>
      <c r="N53" s="1097"/>
      <c r="O53" s="1097"/>
      <c r="P53" s="1098"/>
      <c r="Q53" s="1099"/>
      <c r="R53" s="1082"/>
      <c r="S53" s="1082"/>
      <c r="T53" s="1082"/>
      <c r="U53" s="1082"/>
      <c r="V53" s="1082"/>
      <c r="W53" s="1082"/>
      <c r="X53" s="1082"/>
      <c r="Y53" s="1082"/>
      <c r="Z53" s="1082"/>
      <c r="AA53" s="1082"/>
      <c r="AB53" s="1082"/>
      <c r="AC53" s="1082"/>
      <c r="AD53" s="1082"/>
      <c r="AE53" s="1100"/>
      <c r="AF53" s="1078"/>
      <c r="AG53" s="1079"/>
      <c r="AH53" s="1079"/>
      <c r="AI53" s="1079"/>
      <c r="AJ53" s="1080"/>
      <c r="AK53" s="1081"/>
      <c r="AL53" s="1082"/>
      <c r="AM53" s="1082"/>
      <c r="AN53" s="1082"/>
      <c r="AO53" s="1082"/>
      <c r="AP53" s="1082"/>
      <c r="AQ53" s="1082"/>
      <c r="AR53" s="1082"/>
      <c r="AS53" s="1082"/>
      <c r="AT53" s="1082"/>
      <c r="AU53" s="1082"/>
      <c r="AV53" s="1082"/>
      <c r="AW53" s="1082"/>
      <c r="AX53" s="1082"/>
      <c r="AY53" s="1082"/>
      <c r="AZ53" s="1083"/>
      <c r="BA53" s="1083"/>
      <c r="BB53" s="1083"/>
      <c r="BC53" s="1083"/>
      <c r="BD53" s="1083"/>
      <c r="BE53" s="1091"/>
      <c r="BF53" s="1091"/>
      <c r="BG53" s="1091"/>
      <c r="BH53" s="1091"/>
      <c r="BI53" s="1092"/>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96"/>
      <c r="C54" s="1097"/>
      <c r="D54" s="1097"/>
      <c r="E54" s="1097"/>
      <c r="F54" s="1097"/>
      <c r="G54" s="1097"/>
      <c r="H54" s="1097"/>
      <c r="I54" s="1097"/>
      <c r="J54" s="1097"/>
      <c r="K54" s="1097"/>
      <c r="L54" s="1097"/>
      <c r="M54" s="1097"/>
      <c r="N54" s="1097"/>
      <c r="O54" s="1097"/>
      <c r="P54" s="1098"/>
      <c r="Q54" s="1099"/>
      <c r="R54" s="1082"/>
      <c r="S54" s="1082"/>
      <c r="T54" s="1082"/>
      <c r="U54" s="1082"/>
      <c r="V54" s="1082"/>
      <c r="W54" s="1082"/>
      <c r="X54" s="1082"/>
      <c r="Y54" s="1082"/>
      <c r="Z54" s="1082"/>
      <c r="AA54" s="1082"/>
      <c r="AB54" s="1082"/>
      <c r="AC54" s="1082"/>
      <c r="AD54" s="1082"/>
      <c r="AE54" s="1100"/>
      <c r="AF54" s="1078"/>
      <c r="AG54" s="1079"/>
      <c r="AH54" s="1079"/>
      <c r="AI54" s="1079"/>
      <c r="AJ54" s="1080"/>
      <c r="AK54" s="1081"/>
      <c r="AL54" s="1082"/>
      <c r="AM54" s="1082"/>
      <c r="AN54" s="1082"/>
      <c r="AO54" s="1082"/>
      <c r="AP54" s="1082"/>
      <c r="AQ54" s="1082"/>
      <c r="AR54" s="1082"/>
      <c r="AS54" s="1082"/>
      <c r="AT54" s="1082"/>
      <c r="AU54" s="1082"/>
      <c r="AV54" s="1082"/>
      <c r="AW54" s="1082"/>
      <c r="AX54" s="1082"/>
      <c r="AY54" s="1082"/>
      <c r="AZ54" s="1083"/>
      <c r="BA54" s="1083"/>
      <c r="BB54" s="1083"/>
      <c r="BC54" s="1083"/>
      <c r="BD54" s="1083"/>
      <c r="BE54" s="1091"/>
      <c r="BF54" s="1091"/>
      <c r="BG54" s="1091"/>
      <c r="BH54" s="1091"/>
      <c r="BI54" s="1092"/>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96"/>
      <c r="C55" s="1097"/>
      <c r="D55" s="1097"/>
      <c r="E55" s="1097"/>
      <c r="F55" s="1097"/>
      <c r="G55" s="1097"/>
      <c r="H55" s="1097"/>
      <c r="I55" s="1097"/>
      <c r="J55" s="1097"/>
      <c r="K55" s="1097"/>
      <c r="L55" s="1097"/>
      <c r="M55" s="1097"/>
      <c r="N55" s="1097"/>
      <c r="O55" s="1097"/>
      <c r="P55" s="1098"/>
      <c r="Q55" s="1099"/>
      <c r="R55" s="1082"/>
      <c r="S55" s="1082"/>
      <c r="T55" s="1082"/>
      <c r="U55" s="1082"/>
      <c r="V55" s="1082"/>
      <c r="W55" s="1082"/>
      <c r="X55" s="1082"/>
      <c r="Y55" s="1082"/>
      <c r="Z55" s="1082"/>
      <c r="AA55" s="1082"/>
      <c r="AB55" s="1082"/>
      <c r="AC55" s="1082"/>
      <c r="AD55" s="1082"/>
      <c r="AE55" s="1100"/>
      <c r="AF55" s="1078"/>
      <c r="AG55" s="1079"/>
      <c r="AH55" s="1079"/>
      <c r="AI55" s="1079"/>
      <c r="AJ55" s="1080"/>
      <c r="AK55" s="1081"/>
      <c r="AL55" s="1082"/>
      <c r="AM55" s="1082"/>
      <c r="AN55" s="1082"/>
      <c r="AO55" s="1082"/>
      <c r="AP55" s="1082"/>
      <c r="AQ55" s="1082"/>
      <c r="AR55" s="1082"/>
      <c r="AS55" s="1082"/>
      <c r="AT55" s="1082"/>
      <c r="AU55" s="1082"/>
      <c r="AV55" s="1082"/>
      <c r="AW55" s="1082"/>
      <c r="AX55" s="1082"/>
      <c r="AY55" s="1082"/>
      <c r="AZ55" s="1083"/>
      <c r="BA55" s="1083"/>
      <c r="BB55" s="1083"/>
      <c r="BC55" s="1083"/>
      <c r="BD55" s="1083"/>
      <c r="BE55" s="1091"/>
      <c r="BF55" s="1091"/>
      <c r="BG55" s="1091"/>
      <c r="BH55" s="1091"/>
      <c r="BI55" s="1092"/>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96"/>
      <c r="C56" s="1097"/>
      <c r="D56" s="1097"/>
      <c r="E56" s="1097"/>
      <c r="F56" s="1097"/>
      <c r="G56" s="1097"/>
      <c r="H56" s="1097"/>
      <c r="I56" s="1097"/>
      <c r="J56" s="1097"/>
      <c r="K56" s="1097"/>
      <c r="L56" s="1097"/>
      <c r="M56" s="1097"/>
      <c r="N56" s="1097"/>
      <c r="O56" s="1097"/>
      <c r="P56" s="1098"/>
      <c r="Q56" s="1099"/>
      <c r="R56" s="1082"/>
      <c r="S56" s="1082"/>
      <c r="T56" s="1082"/>
      <c r="U56" s="1082"/>
      <c r="V56" s="1082"/>
      <c r="W56" s="1082"/>
      <c r="X56" s="1082"/>
      <c r="Y56" s="1082"/>
      <c r="Z56" s="1082"/>
      <c r="AA56" s="1082"/>
      <c r="AB56" s="1082"/>
      <c r="AC56" s="1082"/>
      <c r="AD56" s="1082"/>
      <c r="AE56" s="1100"/>
      <c r="AF56" s="1078"/>
      <c r="AG56" s="1079"/>
      <c r="AH56" s="1079"/>
      <c r="AI56" s="1079"/>
      <c r="AJ56" s="1080"/>
      <c r="AK56" s="1081"/>
      <c r="AL56" s="1082"/>
      <c r="AM56" s="1082"/>
      <c r="AN56" s="1082"/>
      <c r="AO56" s="1082"/>
      <c r="AP56" s="1082"/>
      <c r="AQ56" s="1082"/>
      <c r="AR56" s="1082"/>
      <c r="AS56" s="1082"/>
      <c r="AT56" s="1082"/>
      <c r="AU56" s="1082"/>
      <c r="AV56" s="1082"/>
      <c r="AW56" s="1082"/>
      <c r="AX56" s="1082"/>
      <c r="AY56" s="1082"/>
      <c r="AZ56" s="1083"/>
      <c r="BA56" s="1083"/>
      <c r="BB56" s="1083"/>
      <c r="BC56" s="1083"/>
      <c r="BD56" s="1083"/>
      <c r="BE56" s="1091"/>
      <c r="BF56" s="1091"/>
      <c r="BG56" s="1091"/>
      <c r="BH56" s="1091"/>
      <c r="BI56" s="1092"/>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96"/>
      <c r="C57" s="1097"/>
      <c r="D57" s="1097"/>
      <c r="E57" s="1097"/>
      <c r="F57" s="1097"/>
      <c r="G57" s="1097"/>
      <c r="H57" s="1097"/>
      <c r="I57" s="1097"/>
      <c r="J57" s="1097"/>
      <c r="K57" s="1097"/>
      <c r="L57" s="1097"/>
      <c r="M57" s="1097"/>
      <c r="N57" s="1097"/>
      <c r="O57" s="1097"/>
      <c r="P57" s="1098"/>
      <c r="Q57" s="1099"/>
      <c r="R57" s="1082"/>
      <c r="S57" s="1082"/>
      <c r="T57" s="1082"/>
      <c r="U57" s="1082"/>
      <c r="V57" s="1082"/>
      <c r="W57" s="1082"/>
      <c r="X57" s="1082"/>
      <c r="Y57" s="1082"/>
      <c r="Z57" s="1082"/>
      <c r="AA57" s="1082"/>
      <c r="AB57" s="1082"/>
      <c r="AC57" s="1082"/>
      <c r="AD57" s="1082"/>
      <c r="AE57" s="1100"/>
      <c r="AF57" s="1078"/>
      <c r="AG57" s="1079"/>
      <c r="AH57" s="1079"/>
      <c r="AI57" s="1079"/>
      <c r="AJ57" s="1080"/>
      <c r="AK57" s="1081"/>
      <c r="AL57" s="1082"/>
      <c r="AM57" s="1082"/>
      <c r="AN57" s="1082"/>
      <c r="AO57" s="1082"/>
      <c r="AP57" s="1082"/>
      <c r="AQ57" s="1082"/>
      <c r="AR57" s="1082"/>
      <c r="AS57" s="1082"/>
      <c r="AT57" s="1082"/>
      <c r="AU57" s="1082"/>
      <c r="AV57" s="1082"/>
      <c r="AW57" s="1082"/>
      <c r="AX57" s="1082"/>
      <c r="AY57" s="1082"/>
      <c r="AZ57" s="1083"/>
      <c r="BA57" s="1083"/>
      <c r="BB57" s="1083"/>
      <c r="BC57" s="1083"/>
      <c r="BD57" s="1083"/>
      <c r="BE57" s="1091"/>
      <c r="BF57" s="1091"/>
      <c r="BG57" s="1091"/>
      <c r="BH57" s="1091"/>
      <c r="BI57" s="1092"/>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96"/>
      <c r="C58" s="1097"/>
      <c r="D58" s="1097"/>
      <c r="E58" s="1097"/>
      <c r="F58" s="1097"/>
      <c r="G58" s="1097"/>
      <c r="H58" s="1097"/>
      <c r="I58" s="1097"/>
      <c r="J58" s="1097"/>
      <c r="K58" s="1097"/>
      <c r="L58" s="1097"/>
      <c r="M58" s="1097"/>
      <c r="N58" s="1097"/>
      <c r="O58" s="1097"/>
      <c r="P58" s="1098"/>
      <c r="Q58" s="1099"/>
      <c r="R58" s="1082"/>
      <c r="S58" s="1082"/>
      <c r="T58" s="1082"/>
      <c r="U58" s="1082"/>
      <c r="V58" s="1082"/>
      <c r="W58" s="1082"/>
      <c r="X58" s="1082"/>
      <c r="Y58" s="1082"/>
      <c r="Z58" s="1082"/>
      <c r="AA58" s="1082"/>
      <c r="AB58" s="1082"/>
      <c r="AC58" s="1082"/>
      <c r="AD58" s="1082"/>
      <c r="AE58" s="1100"/>
      <c r="AF58" s="1078"/>
      <c r="AG58" s="1079"/>
      <c r="AH58" s="1079"/>
      <c r="AI58" s="1079"/>
      <c r="AJ58" s="1080"/>
      <c r="AK58" s="1081"/>
      <c r="AL58" s="1082"/>
      <c r="AM58" s="1082"/>
      <c r="AN58" s="1082"/>
      <c r="AO58" s="1082"/>
      <c r="AP58" s="1082"/>
      <c r="AQ58" s="1082"/>
      <c r="AR58" s="1082"/>
      <c r="AS58" s="1082"/>
      <c r="AT58" s="1082"/>
      <c r="AU58" s="1082"/>
      <c r="AV58" s="1082"/>
      <c r="AW58" s="1082"/>
      <c r="AX58" s="1082"/>
      <c r="AY58" s="1082"/>
      <c r="AZ58" s="1083"/>
      <c r="BA58" s="1083"/>
      <c r="BB58" s="1083"/>
      <c r="BC58" s="1083"/>
      <c r="BD58" s="1083"/>
      <c r="BE58" s="1091"/>
      <c r="BF58" s="1091"/>
      <c r="BG58" s="1091"/>
      <c r="BH58" s="1091"/>
      <c r="BI58" s="1092"/>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96"/>
      <c r="C59" s="1097"/>
      <c r="D59" s="1097"/>
      <c r="E59" s="1097"/>
      <c r="F59" s="1097"/>
      <c r="G59" s="1097"/>
      <c r="H59" s="1097"/>
      <c r="I59" s="1097"/>
      <c r="J59" s="1097"/>
      <c r="K59" s="1097"/>
      <c r="L59" s="1097"/>
      <c r="M59" s="1097"/>
      <c r="N59" s="1097"/>
      <c r="O59" s="1097"/>
      <c r="P59" s="1098"/>
      <c r="Q59" s="1099"/>
      <c r="R59" s="1082"/>
      <c r="S59" s="1082"/>
      <c r="T59" s="1082"/>
      <c r="U59" s="1082"/>
      <c r="V59" s="1082"/>
      <c r="W59" s="1082"/>
      <c r="X59" s="1082"/>
      <c r="Y59" s="1082"/>
      <c r="Z59" s="1082"/>
      <c r="AA59" s="1082"/>
      <c r="AB59" s="1082"/>
      <c r="AC59" s="1082"/>
      <c r="AD59" s="1082"/>
      <c r="AE59" s="1100"/>
      <c r="AF59" s="1078"/>
      <c r="AG59" s="1079"/>
      <c r="AH59" s="1079"/>
      <c r="AI59" s="1079"/>
      <c r="AJ59" s="1080"/>
      <c r="AK59" s="1081"/>
      <c r="AL59" s="1082"/>
      <c r="AM59" s="1082"/>
      <c r="AN59" s="1082"/>
      <c r="AO59" s="1082"/>
      <c r="AP59" s="1082"/>
      <c r="AQ59" s="1082"/>
      <c r="AR59" s="1082"/>
      <c r="AS59" s="1082"/>
      <c r="AT59" s="1082"/>
      <c r="AU59" s="1082"/>
      <c r="AV59" s="1082"/>
      <c r="AW59" s="1082"/>
      <c r="AX59" s="1082"/>
      <c r="AY59" s="1082"/>
      <c r="AZ59" s="1083"/>
      <c r="BA59" s="1083"/>
      <c r="BB59" s="1083"/>
      <c r="BC59" s="1083"/>
      <c r="BD59" s="1083"/>
      <c r="BE59" s="1091"/>
      <c r="BF59" s="1091"/>
      <c r="BG59" s="1091"/>
      <c r="BH59" s="1091"/>
      <c r="BI59" s="1092"/>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96"/>
      <c r="C60" s="1097"/>
      <c r="D60" s="1097"/>
      <c r="E60" s="1097"/>
      <c r="F60" s="1097"/>
      <c r="G60" s="1097"/>
      <c r="H60" s="1097"/>
      <c r="I60" s="1097"/>
      <c r="J60" s="1097"/>
      <c r="K60" s="1097"/>
      <c r="L60" s="1097"/>
      <c r="M60" s="1097"/>
      <c r="N60" s="1097"/>
      <c r="O60" s="1097"/>
      <c r="P60" s="1098"/>
      <c r="Q60" s="1099"/>
      <c r="R60" s="1082"/>
      <c r="S60" s="1082"/>
      <c r="T60" s="1082"/>
      <c r="U60" s="1082"/>
      <c r="V60" s="1082"/>
      <c r="W60" s="1082"/>
      <c r="X60" s="1082"/>
      <c r="Y60" s="1082"/>
      <c r="Z60" s="1082"/>
      <c r="AA60" s="1082"/>
      <c r="AB60" s="1082"/>
      <c r="AC60" s="1082"/>
      <c r="AD60" s="1082"/>
      <c r="AE60" s="1100"/>
      <c r="AF60" s="1078"/>
      <c r="AG60" s="1079"/>
      <c r="AH60" s="1079"/>
      <c r="AI60" s="1079"/>
      <c r="AJ60" s="1080"/>
      <c r="AK60" s="1081"/>
      <c r="AL60" s="1082"/>
      <c r="AM60" s="1082"/>
      <c r="AN60" s="1082"/>
      <c r="AO60" s="1082"/>
      <c r="AP60" s="1082"/>
      <c r="AQ60" s="1082"/>
      <c r="AR60" s="1082"/>
      <c r="AS60" s="1082"/>
      <c r="AT60" s="1082"/>
      <c r="AU60" s="1082"/>
      <c r="AV60" s="1082"/>
      <c r="AW60" s="1082"/>
      <c r="AX60" s="1082"/>
      <c r="AY60" s="1082"/>
      <c r="AZ60" s="1083"/>
      <c r="BA60" s="1083"/>
      <c r="BB60" s="1083"/>
      <c r="BC60" s="1083"/>
      <c r="BD60" s="1083"/>
      <c r="BE60" s="1091"/>
      <c r="BF60" s="1091"/>
      <c r="BG60" s="1091"/>
      <c r="BH60" s="1091"/>
      <c r="BI60" s="1092"/>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96"/>
      <c r="C61" s="1097"/>
      <c r="D61" s="1097"/>
      <c r="E61" s="1097"/>
      <c r="F61" s="1097"/>
      <c r="G61" s="1097"/>
      <c r="H61" s="1097"/>
      <c r="I61" s="1097"/>
      <c r="J61" s="1097"/>
      <c r="K61" s="1097"/>
      <c r="L61" s="1097"/>
      <c r="M61" s="1097"/>
      <c r="N61" s="1097"/>
      <c r="O61" s="1097"/>
      <c r="P61" s="1098"/>
      <c r="Q61" s="1099"/>
      <c r="R61" s="1082"/>
      <c r="S61" s="1082"/>
      <c r="T61" s="1082"/>
      <c r="U61" s="1082"/>
      <c r="V61" s="1082"/>
      <c r="W61" s="1082"/>
      <c r="X61" s="1082"/>
      <c r="Y61" s="1082"/>
      <c r="Z61" s="1082"/>
      <c r="AA61" s="1082"/>
      <c r="AB61" s="1082"/>
      <c r="AC61" s="1082"/>
      <c r="AD61" s="1082"/>
      <c r="AE61" s="1100"/>
      <c r="AF61" s="1078"/>
      <c r="AG61" s="1079"/>
      <c r="AH61" s="1079"/>
      <c r="AI61" s="1079"/>
      <c r="AJ61" s="1080"/>
      <c r="AK61" s="1081"/>
      <c r="AL61" s="1082"/>
      <c r="AM61" s="1082"/>
      <c r="AN61" s="1082"/>
      <c r="AO61" s="1082"/>
      <c r="AP61" s="1082"/>
      <c r="AQ61" s="1082"/>
      <c r="AR61" s="1082"/>
      <c r="AS61" s="1082"/>
      <c r="AT61" s="1082"/>
      <c r="AU61" s="1082"/>
      <c r="AV61" s="1082"/>
      <c r="AW61" s="1082"/>
      <c r="AX61" s="1082"/>
      <c r="AY61" s="1082"/>
      <c r="AZ61" s="1083"/>
      <c r="BA61" s="1083"/>
      <c r="BB61" s="1083"/>
      <c r="BC61" s="1083"/>
      <c r="BD61" s="1083"/>
      <c r="BE61" s="1091"/>
      <c r="BF61" s="1091"/>
      <c r="BG61" s="1091"/>
      <c r="BH61" s="1091"/>
      <c r="BI61" s="1092"/>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96"/>
      <c r="C62" s="1097"/>
      <c r="D62" s="1097"/>
      <c r="E62" s="1097"/>
      <c r="F62" s="1097"/>
      <c r="G62" s="1097"/>
      <c r="H62" s="1097"/>
      <c r="I62" s="1097"/>
      <c r="J62" s="1097"/>
      <c r="K62" s="1097"/>
      <c r="L62" s="1097"/>
      <c r="M62" s="1097"/>
      <c r="N62" s="1097"/>
      <c r="O62" s="1097"/>
      <c r="P62" s="1098"/>
      <c r="Q62" s="1099"/>
      <c r="R62" s="1082"/>
      <c r="S62" s="1082"/>
      <c r="T62" s="1082"/>
      <c r="U62" s="1082"/>
      <c r="V62" s="1082"/>
      <c r="W62" s="1082"/>
      <c r="X62" s="1082"/>
      <c r="Y62" s="1082"/>
      <c r="Z62" s="1082"/>
      <c r="AA62" s="1082"/>
      <c r="AB62" s="1082"/>
      <c r="AC62" s="1082"/>
      <c r="AD62" s="1082"/>
      <c r="AE62" s="1100"/>
      <c r="AF62" s="1078"/>
      <c r="AG62" s="1079"/>
      <c r="AH62" s="1079"/>
      <c r="AI62" s="1079"/>
      <c r="AJ62" s="1080"/>
      <c r="AK62" s="1081"/>
      <c r="AL62" s="1082"/>
      <c r="AM62" s="1082"/>
      <c r="AN62" s="1082"/>
      <c r="AO62" s="1082"/>
      <c r="AP62" s="1082"/>
      <c r="AQ62" s="1082"/>
      <c r="AR62" s="1082"/>
      <c r="AS62" s="1082"/>
      <c r="AT62" s="1082"/>
      <c r="AU62" s="1082"/>
      <c r="AV62" s="1082"/>
      <c r="AW62" s="1082"/>
      <c r="AX62" s="1082"/>
      <c r="AY62" s="1082"/>
      <c r="AZ62" s="1083"/>
      <c r="BA62" s="1083"/>
      <c r="BB62" s="1083"/>
      <c r="BC62" s="1083"/>
      <c r="BD62" s="1083"/>
      <c r="BE62" s="1091"/>
      <c r="BF62" s="1091"/>
      <c r="BG62" s="1091"/>
      <c r="BH62" s="1091"/>
      <c r="BI62" s="1092"/>
      <c r="BJ62" s="1093" t="s">
        <v>414</v>
      </c>
      <c r="BK62" s="1094"/>
      <c r="BL62" s="1094"/>
      <c r="BM62" s="1094"/>
      <c r="BN62" s="1095"/>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394</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7"/>
      <c r="AF63" s="1088">
        <v>507</v>
      </c>
      <c r="AG63" s="1016"/>
      <c r="AH63" s="1016"/>
      <c r="AI63" s="1016"/>
      <c r="AJ63" s="1089"/>
      <c r="AK63" s="1090"/>
      <c r="AL63" s="1020"/>
      <c r="AM63" s="1020"/>
      <c r="AN63" s="1020"/>
      <c r="AO63" s="1020"/>
      <c r="AP63" s="1016">
        <f>SUM(AP28:AT62)</f>
        <v>3011</v>
      </c>
      <c r="AQ63" s="1016"/>
      <c r="AR63" s="1016"/>
      <c r="AS63" s="1016"/>
      <c r="AT63" s="1016"/>
      <c r="AU63" s="1016">
        <f>SUM(AU28:AY62)</f>
        <v>1680</v>
      </c>
      <c r="AV63" s="1016"/>
      <c r="AW63" s="1016"/>
      <c r="AX63" s="1016"/>
      <c r="AY63" s="1016"/>
      <c r="AZ63" s="1084"/>
      <c r="BA63" s="1084"/>
      <c r="BB63" s="1084"/>
      <c r="BC63" s="1084"/>
      <c r="BD63" s="1084"/>
      <c r="BE63" s="1017"/>
      <c r="BF63" s="1017"/>
      <c r="BG63" s="1017"/>
      <c r="BH63" s="1017"/>
      <c r="BI63" s="1018"/>
      <c r="BJ63" s="1085" t="s">
        <v>416</v>
      </c>
      <c r="BK63" s="1008"/>
      <c r="BL63" s="1008"/>
      <c r="BM63" s="1008"/>
      <c r="BN63" s="1086"/>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418</v>
      </c>
      <c r="B66" s="1055"/>
      <c r="C66" s="1055"/>
      <c r="D66" s="1055"/>
      <c r="E66" s="1055"/>
      <c r="F66" s="1055"/>
      <c r="G66" s="1055"/>
      <c r="H66" s="1055"/>
      <c r="I66" s="1055"/>
      <c r="J66" s="1055"/>
      <c r="K66" s="1055"/>
      <c r="L66" s="1055"/>
      <c r="M66" s="1055"/>
      <c r="N66" s="1055"/>
      <c r="O66" s="1055"/>
      <c r="P66" s="1056"/>
      <c r="Q66" s="1060" t="s">
        <v>419</v>
      </c>
      <c r="R66" s="1061"/>
      <c r="S66" s="1061"/>
      <c r="T66" s="1061"/>
      <c r="U66" s="1062"/>
      <c r="V66" s="1060" t="s">
        <v>400</v>
      </c>
      <c r="W66" s="1061"/>
      <c r="X66" s="1061"/>
      <c r="Y66" s="1061"/>
      <c r="Z66" s="1062"/>
      <c r="AA66" s="1060" t="s">
        <v>420</v>
      </c>
      <c r="AB66" s="1061"/>
      <c r="AC66" s="1061"/>
      <c r="AD66" s="1061"/>
      <c r="AE66" s="1062"/>
      <c r="AF66" s="1066" t="s">
        <v>402</v>
      </c>
      <c r="AG66" s="1067"/>
      <c r="AH66" s="1067"/>
      <c r="AI66" s="1067"/>
      <c r="AJ66" s="1068"/>
      <c r="AK66" s="1060" t="s">
        <v>421</v>
      </c>
      <c r="AL66" s="1055"/>
      <c r="AM66" s="1055"/>
      <c r="AN66" s="1055"/>
      <c r="AO66" s="1056"/>
      <c r="AP66" s="1060" t="s">
        <v>404</v>
      </c>
      <c r="AQ66" s="1061"/>
      <c r="AR66" s="1061"/>
      <c r="AS66" s="1061"/>
      <c r="AT66" s="1062"/>
      <c r="AU66" s="1060" t="s">
        <v>422</v>
      </c>
      <c r="AV66" s="1061"/>
      <c r="AW66" s="1061"/>
      <c r="AX66" s="1061"/>
      <c r="AY66" s="1062"/>
      <c r="AZ66" s="1060" t="s">
        <v>381</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39" t="s">
        <v>589</v>
      </c>
      <c r="C68" s="1040"/>
      <c r="D68" s="1040"/>
      <c r="E68" s="1040"/>
      <c r="F68" s="1040"/>
      <c r="G68" s="1040"/>
      <c r="H68" s="1040"/>
      <c r="I68" s="1040"/>
      <c r="J68" s="1040"/>
      <c r="K68" s="1040"/>
      <c r="L68" s="1040"/>
      <c r="M68" s="1040"/>
      <c r="N68" s="1040"/>
      <c r="O68" s="1040"/>
      <c r="P68" s="1041"/>
      <c r="Q68" s="1047">
        <v>6959</v>
      </c>
      <c r="R68" s="1043"/>
      <c r="S68" s="1043"/>
      <c r="T68" s="1043"/>
      <c r="U68" s="1044"/>
      <c r="V68" s="1042">
        <v>6856</v>
      </c>
      <c r="W68" s="1043"/>
      <c r="X68" s="1043"/>
      <c r="Y68" s="1043"/>
      <c r="Z68" s="1044"/>
      <c r="AA68" s="1042">
        <v>103</v>
      </c>
      <c r="AB68" s="1043"/>
      <c r="AC68" s="1043"/>
      <c r="AD68" s="1043"/>
      <c r="AE68" s="1044"/>
      <c r="AF68" s="1042">
        <v>103</v>
      </c>
      <c r="AG68" s="1043"/>
      <c r="AH68" s="1043"/>
      <c r="AI68" s="1043"/>
      <c r="AJ68" s="1044"/>
      <c r="AK68" s="1042">
        <v>2441</v>
      </c>
      <c r="AL68" s="1043"/>
      <c r="AM68" s="1043"/>
      <c r="AN68" s="1043"/>
      <c r="AO68" s="1044"/>
      <c r="AP68" s="1042" t="s">
        <v>588</v>
      </c>
      <c r="AQ68" s="1043"/>
      <c r="AR68" s="1043"/>
      <c r="AS68" s="1043"/>
      <c r="AT68" s="1044"/>
      <c r="AU68" s="1042" t="s">
        <v>588</v>
      </c>
      <c r="AV68" s="1043"/>
      <c r="AW68" s="1043"/>
      <c r="AX68" s="1043"/>
      <c r="AY68" s="1044"/>
      <c r="AZ68" s="1045"/>
      <c r="BA68" s="1045"/>
      <c r="BB68" s="1045"/>
      <c r="BC68" s="1045"/>
      <c r="BD68" s="1046"/>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590</v>
      </c>
      <c r="C69" s="1032"/>
      <c r="D69" s="1032"/>
      <c r="E69" s="1032"/>
      <c r="F69" s="1032"/>
      <c r="G69" s="1032"/>
      <c r="H69" s="1032"/>
      <c r="I69" s="1032"/>
      <c r="J69" s="1032"/>
      <c r="K69" s="1032"/>
      <c r="L69" s="1032"/>
      <c r="M69" s="1032"/>
      <c r="N69" s="1032"/>
      <c r="O69" s="1032"/>
      <c r="P69" s="1033"/>
      <c r="Q69" s="1035">
        <v>1424517</v>
      </c>
      <c r="R69" s="1036"/>
      <c r="S69" s="1036"/>
      <c r="T69" s="1036"/>
      <c r="U69" s="1037"/>
      <c r="V69" s="1038">
        <v>1354325</v>
      </c>
      <c r="W69" s="1036"/>
      <c r="X69" s="1036"/>
      <c r="Y69" s="1036"/>
      <c r="Z69" s="1037"/>
      <c r="AA69" s="1038">
        <f>Q69-V69</f>
        <v>70192</v>
      </c>
      <c r="AB69" s="1036"/>
      <c r="AC69" s="1036"/>
      <c r="AD69" s="1036"/>
      <c r="AE69" s="1037"/>
      <c r="AF69" s="1038">
        <v>70192</v>
      </c>
      <c r="AG69" s="1036"/>
      <c r="AH69" s="1036"/>
      <c r="AI69" s="1036"/>
      <c r="AJ69" s="1037"/>
      <c r="AK69" s="1038">
        <v>20230</v>
      </c>
      <c r="AL69" s="1036"/>
      <c r="AM69" s="1036"/>
      <c r="AN69" s="1036"/>
      <c r="AO69" s="1037"/>
      <c r="AP69" s="1038" t="s">
        <v>588</v>
      </c>
      <c r="AQ69" s="1036"/>
      <c r="AR69" s="1036"/>
      <c r="AS69" s="1036"/>
      <c r="AT69" s="1037"/>
      <c r="AU69" s="1038" t="s">
        <v>588</v>
      </c>
      <c r="AV69" s="1036"/>
      <c r="AW69" s="1036"/>
      <c r="AX69" s="1036"/>
      <c r="AY69" s="1037"/>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10042</v>
      </c>
      <c r="R70" s="1028"/>
      <c r="S70" s="1028"/>
      <c r="T70" s="1028"/>
      <c r="U70" s="1028"/>
      <c r="V70" s="1028">
        <v>9586</v>
      </c>
      <c r="W70" s="1028"/>
      <c r="X70" s="1028"/>
      <c r="Y70" s="1028"/>
      <c r="Z70" s="1028"/>
      <c r="AA70" s="1028">
        <f t="shared" ref="AA70:AA77" si="0">Q70-V70</f>
        <v>456</v>
      </c>
      <c r="AB70" s="1028"/>
      <c r="AC70" s="1028"/>
      <c r="AD70" s="1028"/>
      <c r="AE70" s="1028"/>
      <c r="AF70" s="1028">
        <v>456</v>
      </c>
      <c r="AG70" s="1028"/>
      <c r="AH70" s="1028"/>
      <c r="AI70" s="1028"/>
      <c r="AJ70" s="1028"/>
      <c r="AK70" s="1028" t="s">
        <v>588</v>
      </c>
      <c r="AL70" s="1028"/>
      <c r="AM70" s="1028"/>
      <c r="AN70" s="1028"/>
      <c r="AO70" s="1028"/>
      <c r="AP70" s="1028">
        <v>253</v>
      </c>
      <c r="AQ70" s="1028"/>
      <c r="AR70" s="1028"/>
      <c r="AS70" s="1028"/>
      <c r="AT70" s="1028"/>
      <c r="AU70" s="1028">
        <v>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592</v>
      </c>
      <c r="C71" s="1032"/>
      <c r="D71" s="1032"/>
      <c r="E71" s="1032"/>
      <c r="F71" s="1032"/>
      <c r="G71" s="1032"/>
      <c r="H71" s="1032"/>
      <c r="I71" s="1032"/>
      <c r="J71" s="1032"/>
      <c r="K71" s="1032"/>
      <c r="L71" s="1032"/>
      <c r="M71" s="1032"/>
      <c r="N71" s="1032"/>
      <c r="O71" s="1032"/>
      <c r="P71" s="1033"/>
      <c r="Q71" s="1034">
        <v>441</v>
      </c>
      <c r="R71" s="1028"/>
      <c r="S71" s="1028"/>
      <c r="T71" s="1028"/>
      <c r="U71" s="1028"/>
      <c r="V71" s="1028">
        <v>403</v>
      </c>
      <c r="W71" s="1028"/>
      <c r="X71" s="1028"/>
      <c r="Y71" s="1028"/>
      <c r="Z71" s="1028"/>
      <c r="AA71" s="1028">
        <f t="shared" si="0"/>
        <v>38</v>
      </c>
      <c r="AB71" s="1028"/>
      <c r="AC71" s="1028"/>
      <c r="AD71" s="1028"/>
      <c r="AE71" s="1028"/>
      <c r="AF71" s="1028">
        <v>38</v>
      </c>
      <c r="AG71" s="1028"/>
      <c r="AH71" s="1028"/>
      <c r="AI71" s="1028"/>
      <c r="AJ71" s="1028"/>
      <c r="AK71" s="1028" t="s">
        <v>588</v>
      </c>
      <c r="AL71" s="1028"/>
      <c r="AM71" s="1028"/>
      <c r="AN71" s="1028"/>
      <c r="AO71" s="1028"/>
      <c r="AP71" s="1028">
        <v>233</v>
      </c>
      <c r="AQ71" s="1028"/>
      <c r="AR71" s="1028"/>
      <c r="AS71" s="1028"/>
      <c r="AT71" s="1028"/>
      <c r="AU71" s="1028">
        <v>46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593</v>
      </c>
      <c r="C72" s="1032"/>
      <c r="D72" s="1032"/>
      <c r="E72" s="1032"/>
      <c r="F72" s="1032"/>
      <c r="G72" s="1032"/>
      <c r="H72" s="1032"/>
      <c r="I72" s="1032"/>
      <c r="J72" s="1032"/>
      <c r="K72" s="1032"/>
      <c r="L72" s="1032"/>
      <c r="M72" s="1032"/>
      <c r="N72" s="1032"/>
      <c r="O72" s="1032"/>
      <c r="P72" s="1033"/>
      <c r="Q72" s="1034">
        <v>180</v>
      </c>
      <c r="R72" s="1028"/>
      <c r="S72" s="1028"/>
      <c r="T72" s="1028"/>
      <c r="U72" s="1028"/>
      <c r="V72" s="1028">
        <v>173</v>
      </c>
      <c r="W72" s="1028"/>
      <c r="X72" s="1028"/>
      <c r="Y72" s="1028"/>
      <c r="Z72" s="1028"/>
      <c r="AA72" s="1028">
        <f t="shared" si="0"/>
        <v>7</v>
      </c>
      <c r="AB72" s="1028"/>
      <c r="AC72" s="1028"/>
      <c r="AD72" s="1028"/>
      <c r="AE72" s="1028"/>
      <c r="AF72" s="1028">
        <v>7</v>
      </c>
      <c r="AG72" s="1028"/>
      <c r="AH72" s="1028"/>
      <c r="AI72" s="1028"/>
      <c r="AJ72" s="1028"/>
      <c r="AK72" s="1028">
        <v>71</v>
      </c>
      <c r="AL72" s="1028"/>
      <c r="AM72" s="1028"/>
      <c r="AN72" s="1028"/>
      <c r="AO72" s="1028"/>
      <c r="AP72" s="1028" t="s">
        <v>588</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594</v>
      </c>
      <c r="C73" s="1032"/>
      <c r="D73" s="1032"/>
      <c r="E73" s="1032"/>
      <c r="F73" s="1032"/>
      <c r="G73" s="1032"/>
      <c r="H73" s="1032"/>
      <c r="I73" s="1032"/>
      <c r="J73" s="1032"/>
      <c r="K73" s="1032"/>
      <c r="L73" s="1032"/>
      <c r="M73" s="1032"/>
      <c r="N73" s="1032"/>
      <c r="O73" s="1032"/>
      <c r="P73" s="1033"/>
      <c r="Q73" s="1035">
        <v>1950</v>
      </c>
      <c r="R73" s="1036"/>
      <c r="S73" s="1036"/>
      <c r="T73" s="1036"/>
      <c r="U73" s="1037"/>
      <c r="V73" s="1038">
        <v>1930</v>
      </c>
      <c r="W73" s="1036"/>
      <c r="X73" s="1036"/>
      <c r="Y73" s="1036"/>
      <c r="Z73" s="1037"/>
      <c r="AA73" s="1038">
        <f t="shared" si="0"/>
        <v>20</v>
      </c>
      <c r="AB73" s="1036"/>
      <c r="AC73" s="1036"/>
      <c r="AD73" s="1036"/>
      <c r="AE73" s="1037"/>
      <c r="AF73" s="1038">
        <v>20</v>
      </c>
      <c r="AG73" s="1036"/>
      <c r="AH73" s="1036"/>
      <c r="AI73" s="1036"/>
      <c r="AJ73" s="1037"/>
      <c r="AK73" s="1038">
        <v>53</v>
      </c>
      <c r="AL73" s="1036"/>
      <c r="AM73" s="1036"/>
      <c r="AN73" s="1036"/>
      <c r="AO73" s="1037"/>
      <c r="AP73" s="1038" t="s">
        <v>588</v>
      </c>
      <c r="AQ73" s="1036"/>
      <c r="AR73" s="1036"/>
      <c r="AS73" s="1036"/>
      <c r="AT73" s="1037"/>
      <c r="AU73" s="1038" t="s">
        <v>588</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595</v>
      </c>
      <c r="C74" s="1032"/>
      <c r="D74" s="1032"/>
      <c r="E74" s="1032"/>
      <c r="F74" s="1032"/>
      <c r="G74" s="1032"/>
      <c r="H74" s="1032"/>
      <c r="I74" s="1032"/>
      <c r="J74" s="1032"/>
      <c r="K74" s="1032"/>
      <c r="L74" s="1032"/>
      <c r="M74" s="1032"/>
      <c r="N74" s="1032"/>
      <c r="O74" s="1032"/>
      <c r="P74" s="1033"/>
      <c r="Q74" s="1034">
        <v>312</v>
      </c>
      <c r="R74" s="1028"/>
      <c r="S74" s="1028"/>
      <c r="T74" s="1028"/>
      <c r="U74" s="1028"/>
      <c r="V74" s="1028">
        <v>191</v>
      </c>
      <c r="W74" s="1028"/>
      <c r="X74" s="1028"/>
      <c r="Y74" s="1028"/>
      <c r="Z74" s="1028"/>
      <c r="AA74" s="1028">
        <f t="shared" si="0"/>
        <v>121</v>
      </c>
      <c r="AB74" s="1028"/>
      <c r="AC74" s="1028"/>
      <c r="AD74" s="1028"/>
      <c r="AE74" s="1028"/>
      <c r="AF74" s="1028">
        <v>121</v>
      </c>
      <c r="AG74" s="1028"/>
      <c r="AH74" s="1028"/>
      <c r="AI74" s="1028"/>
      <c r="AJ74" s="1028"/>
      <c r="AK74" s="1028">
        <v>57</v>
      </c>
      <c r="AL74" s="1028"/>
      <c r="AM74" s="1028"/>
      <c r="AN74" s="1028"/>
      <c r="AO74" s="1028"/>
      <c r="AP74" s="1028" t="s">
        <v>588</v>
      </c>
      <c r="AQ74" s="1028"/>
      <c r="AR74" s="1028"/>
      <c r="AS74" s="1028"/>
      <c r="AT74" s="1028"/>
      <c r="AU74" s="1028" t="s">
        <v>588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596</v>
      </c>
      <c r="C75" s="1032"/>
      <c r="D75" s="1032"/>
      <c r="E75" s="1032"/>
      <c r="F75" s="1032"/>
      <c r="G75" s="1032"/>
      <c r="H75" s="1032"/>
      <c r="I75" s="1032"/>
      <c r="J75" s="1032"/>
      <c r="K75" s="1032"/>
      <c r="L75" s="1032"/>
      <c r="M75" s="1032"/>
      <c r="N75" s="1032"/>
      <c r="O75" s="1032"/>
      <c r="P75" s="1033"/>
      <c r="Q75" s="1035">
        <v>4669</v>
      </c>
      <c r="R75" s="1036"/>
      <c r="S75" s="1036"/>
      <c r="T75" s="1036"/>
      <c r="U75" s="1037"/>
      <c r="V75" s="1038">
        <v>4084</v>
      </c>
      <c r="W75" s="1036"/>
      <c r="X75" s="1036"/>
      <c r="Y75" s="1036"/>
      <c r="Z75" s="1037"/>
      <c r="AA75" s="1028">
        <f t="shared" si="0"/>
        <v>585</v>
      </c>
      <c r="AB75" s="1028"/>
      <c r="AC75" s="1028"/>
      <c r="AD75" s="1028"/>
      <c r="AE75" s="1028"/>
      <c r="AF75" s="1038">
        <v>585</v>
      </c>
      <c r="AG75" s="1036"/>
      <c r="AH75" s="1036"/>
      <c r="AI75" s="1036"/>
      <c r="AJ75" s="1037"/>
      <c r="AK75" s="1038">
        <v>100</v>
      </c>
      <c r="AL75" s="1036"/>
      <c r="AM75" s="1036"/>
      <c r="AN75" s="1036"/>
      <c r="AO75" s="1037"/>
      <c r="AP75" s="1038" t="s">
        <v>588</v>
      </c>
      <c r="AQ75" s="1036"/>
      <c r="AR75" s="1036"/>
      <c r="AS75" s="1036"/>
      <c r="AT75" s="1037"/>
      <c r="AU75" s="1028" t="s">
        <v>588</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597</v>
      </c>
      <c r="C76" s="1032"/>
      <c r="D76" s="1032"/>
      <c r="E76" s="1032"/>
      <c r="F76" s="1032"/>
      <c r="G76" s="1032"/>
      <c r="H76" s="1032"/>
      <c r="I76" s="1032"/>
      <c r="J76" s="1032"/>
      <c r="K76" s="1032"/>
      <c r="L76" s="1032"/>
      <c r="M76" s="1032"/>
      <c r="N76" s="1032"/>
      <c r="O76" s="1032"/>
      <c r="P76" s="1033"/>
      <c r="Q76" s="1035">
        <v>2661</v>
      </c>
      <c r="R76" s="1036"/>
      <c r="S76" s="1036"/>
      <c r="T76" s="1036"/>
      <c r="U76" s="1037"/>
      <c r="V76" s="1038">
        <v>2537</v>
      </c>
      <c r="W76" s="1036"/>
      <c r="X76" s="1036"/>
      <c r="Y76" s="1036"/>
      <c r="Z76" s="1037"/>
      <c r="AA76" s="1028">
        <f t="shared" si="0"/>
        <v>124</v>
      </c>
      <c r="AB76" s="1028"/>
      <c r="AC76" s="1028"/>
      <c r="AD76" s="1028"/>
      <c r="AE76" s="1028"/>
      <c r="AF76" s="1038">
        <v>124</v>
      </c>
      <c r="AG76" s="1036"/>
      <c r="AH76" s="1036"/>
      <c r="AI76" s="1036"/>
      <c r="AJ76" s="1037"/>
      <c r="AK76" s="1038">
        <v>212</v>
      </c>
      <c r="AL76" s="1036"/>
      <c r="AM76" s="1036"/>
      <c r="AN76" s="1036"/>
      <c r="AO76" s="1037"/>
      <c r="AP76" s="1038">
        <v>3171</v>
      </c>
      <c r="AQ76" s="1036"/>
      <c r="AR76" s="1036"/>
      <c r="AS76" s="1036"/>
      <c r="AT76" s="1037"/>
      <c r="AU76" s="1028">
        <v>739</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598</v>
      </c>
      <c r="C77" s="1032"/>
      <c r="D77" s="1032"/>
      <c r="E77" s="1032"/>
      <c r="F77" s="1032"/>
      <c r="G77" s="1032"/>
      <c r="H77" s="1032"/>
      <c r="I77" s="1032"/>
      <c r="J77" s="1032"/>
      <c r="K77" s="1032"/>
      <c r="L77" s="1032"/>
      <c r="M77" s="1032"/>
      <c r="N77" s="1032"/>
      <c r="O77" s="1032"/>
      <c r="P77" s="1033"/>
      <c r="Q77" s="1035">
        <v>4</v>
      </c>
      <c r="R77" s="1036"/>
      <c r="S77" s="1036"/>
      <c r="T77" s="1036"/>
      <c r="U77" s="1037"/>
      <c r="V77" s="1038">
        <v>3</v>
      </c>
      <c r="W77" s="1036"/>
      <c r="X77" s="1036"/>
      <c r="Y77" s="1036"/>
      <c r="Z77" s="1037"/>
      <c r="AA77" s="1028">
        <f t="shared" si="0"/>
        <v>1</v>
      </c>
      <c r="AB77" s="1028"/>
      <c r="AC77" s="1028"/>
      <c r="AD77" s="1028"/>
      <c r="AE77" s="1028"/>
      <c r="AF77" s="1038">
        <v>1</v>
      </c>
      <c r="AG77" s="1036"/>
      <c r="AH77" s="1036"/>
      <c r="AI77" s="1036"/>
      <c r="AJ77" s="1037"/>
      <c r="AK77" s="1038" t="s">
        <v>608</v>
      </c>
      <c r="AL77" s="1036"/>
      <c r="AM77" s="1036"/>
      <c r="AN77" s="1036"/>
      <c r="AO77" s="1037"/>
      <c r="AP77" s="1038" t="s">
        <v>601</v>
      </c>
      <c r="AQ77" s="1036"/>
      <c r="AR77" s="1036"/>
      <c r="AS77" s="1036"/>
      <c r="AT77" s="1037"/>
      <c r="AU77" s="1028" t="s">
        <v>588</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71647</v>
      </c>
      <c r="AG88" s="1016"/>
      <c r="AH88" s="1016"/>
      <c r="AI88" s="1016"/>
      <c r="AJ88" s="1016"/>
      <c r="AK88" s="1020"/>
      <c r="AL88" s="1020"/>
      <c r="AM88" s="1020"/>
      <c r="AN88" s="1020"/>
      <c r="AO88" s="1020"/>
      <c r="AP88" s="1016">
        <v>3657</v>
      </c>
      <c r="AQ88" s="1016"/>
      <c r="AR88" s="1016"/>
      <c r="AS88" s="1016"/>
      <c r="AT88" s="1016"/>
      <c r="AU88" s="1016">
        <v>791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CR7</f>
        <v>5</v>
      </c>
      <c r="CS102" s="1008"/>
      <c r="CT102" s="1008"/>
      <c r="CU102" s="1008"/>
      <c r="CV102" s="1009"/>
      <c r="CW102" s="1007" t="str">
        <f t="shared" ref="CW102" si="1">CW7</f>
        <v>-</v>
      </c>
      <c r="CX102" s="1008"/>
      <c r="CY102" s="1008"/>
      <c r="CZ102" s="1008"/>
      <c r="DA102" s="1009"/>
      <c r="DB102" s="1007">
        <f t="shared" ref="DB102" si="2">DB7</f>
        <v>282</v>
      </c>
      <c r="DC102" s="1008"/>
      <c r="DD102" s="1008"/>
      <c r="DE102" s="1008"/>
      <c r="DF102" s="1009"/>
      <c r="DG102" s="1007" t="str">
        <f t="shared" ref="DG102" si="3">DG7</f>
        <v>-</v>
      </c>
      <c r="DH102" s="1008"/>
      <c r="DI102" s="1008"/>
      <c r="DJ102" s="1008"/>
      <c r="DK102" s="1009"/>
      <c r="DL102" s="1007" t="str">
        <f t="shared" ref="DL102" si="4">DL7</f>
        <v>-</v>
      </c>
      <c r="DM102" s="1008"/>
      <c r="DN102" s="1008"/>
      <c r="DO102" s="1008"/>
      <c r="DP102" s="1009"/>
      <c r="DQ102" s="1007" t="str">
        <f t="shared" ref="DQ102" si="5">DQ7</f>
        <v>-</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309</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309</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309</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1222032</v>
      </c>
      <c r="AB110" s="944"/>
      <c r="AC110" s="944"/>
      <c r="AD110" s="944"/>
      <c r="AE110" s="945"/>
      <c r="AF110" s="946">
        <v>1247195</v>
      </c>
      <c r="AG110" s="944"/>
      <c r="AH110" s="944"/>
      <c r="AI110" s="944"/>
      <c r="AJ110" s="945"/>
      <c r="AK110" s="946">
        <v>1254450</v>
      </c>
      <c r="AL110" s="944"/>
      <c r="AM110" s="944"/>
      <c r="AN110" s="944"/>
      <c r="AO110" s="945"/>
      <c r="AP110" s="947">
        <v>9.5</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14805320</v>
      </c>
      <c r="BR110" s="891"/>
      <c r="BS110" s="891"/>
      <c r="BT110" s="891"/>
      <c r="BU110" s="891"/>
      <c r="BV110" s="891">
        <v>14713738</v>
      </c>
      <c r="BW110" s="891"/>
      <c r="BX110" s="891"/>
      <c r="BY110" s="891"/>
      <c r="BZ110" s="891"/>
      <c r="CA110" s="891">
        <v>14782299</v>
      </c>
      <c r="CB110" s="891"/>
      <c r="CC110" s="891"/>
      <c r="CD110" s="891"/>
      <c r="CE110" s="891"/>
      <c r="CF110" s="915">
        <v>112.3</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416</v>
      </c>
      <c r="DH110" s="891"/>
      <c r="DI110" s="891"/>
      <c r="DJ110" s="891"/>
      <c r="DK110" s="891"/>
      <c r="DL110" s="891" t="s">
        <v>396</v>
      </c>
      <c r="DM110" s="891"/>
      <c r="DN110" s="891"/>
      <c r="DO110" s="891"/>
      <c r="DP110" s="891"/>
      <c r="DQ110" s="891" t="s">
        <v>416</v>
      </c>
      <c r="DR110" s="891"/>
      <c r="DS110" s="891"/>
      <c r="DT110" s="891"/>
      <c r="DU110" s="891"/>
      <c r="DV110" s="892" t="s">
        <v>416</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441</v>
      </c>
      <c r="AL111" s="972"/>
      <c r="AM111" s="972"/>
      <c r="AN111" s="972"/>
      <c r="AO111" s="973"/>
      <c r="AP111" s="975" t="s">
        <v>416</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481321</v>
      </c>
      <c r="BR111" s="863"/>
      <c r="BS111" s="863"/>
      <c r="BT111" s="863"/>
      <c r="BU111" s="863"/>
      <c r="BV111" s="863">
        <v>582180</v>
      </c>
      <c r="BW111" s="863"/>
      <c r="BX111" s="863"/>
      <c r="BY111" s="863"/>
      <c r="BZ111" s="863"/>
      <c r="CA111" s="863">
        <v>680125</v>
      </c>
      <c r="CB111" s="863"/>
      <c r="CC111" s="863"/>
      <c r="CD111" s="863"/>
      <c r="CE111" s="863"/>
      <c r="CF111" s="924">
        <v>5.2</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138</v>
      </c>
      <c r="DH111" s="863"/>
      <c r="DI111" s="863"/>
      <c r="DJ111" s="863"/>
      <c r="DK111" s="863"/>
      <c r="DL111" s="863" t="s">
        <v>138</v>
      </c>
      <c r="DM111" s="863"/>
      <c r="DN111" s="863"/>
      <c r="DO111" s="863"/>
      <c r="DP111" s="863"/>
      <c r="DQ111" s="863" t="s">
        <v>138</v>
      </c>
      <c r="DR111" s="863"/>
      <c r="DS111" s="863"/>
      <c r="DT111" s="863"/>
      <c r="DU111" s="863"/>
      <c r="DV111" s="840" t="s">
        <v>138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446</v>
      </c>
      <c r="AB112" s="826"/>
      <c r="AC112" s="826"/>
      <c r="AD112" s="826"/>
      <c r="AE112" s="827"/>
      <c r="AF112" s="828" t="s">
        <v>447</v>
      </c>
      <c r="AG112" s="826"/>
      <c r="AH112" s="826"/>
      <c r="AI112" s="826"/>
      <c r="AJ112" s="827"/>
      <c r="AK112" s="828" t="s">
        <v>448</v>
      </c>
      <c r="AL112" s="826"/>
      <c r="AM112" s="826"/>
      <c r="AN112" s="826"/>
      <c r="AO112" s="827"/>
      <c r="AP112" s="873" t="s">
        <v>447</v>
      </c>
      <c r="AQ112" s="874"/>
      <c r="AR112" s="874"/>
      <c r="AS112" s="874"/>
      <c r="AT112" s="875"/>
      <c r="AU112" s="985"/>
      <c r="AV112" s="986"/>
      <c r="AW112" s="986"/>
      <c r="AX112" s="986"/>
      <c r="AY112" s="986"/>
      <c r="AZ112" s="861" t="s">
        <v>449</v>
      </c>
      <c r="BA112" s="796"/>
      <c r="BB112" s="796"/>
      <c r="BC112" s="796"/>
      <c r="BD112" s="796"/>
      <c r="BE112" s="796"/>
      <c r="BF112" s="796"/>
      <c r="BG112" s="796"/>
      <c r="BH112" s="796"/>
      <c r="BI112" s="796"/>
      <c r="BJ112" s="796"/>
      <c r="BK112" s="796"/>
      <c r="BL112" s="796"/>
      <c r="BM112" s="796"/>
      <c r="BN112" s="796"/>
      <c r="BO112" s="796"/>
      <c r="BP112" s="797"/>
      <c r="BQ112" s="862">
        <v>1299815</v>
      </c>
      <c r="BR112" s="863"/>
      <c r="BS112" s="863"/>
      <c r="BT112" s="863"/>
      <c r="BU112" s="863"/>
      <c r="BV112" s="863">
        <v>1402879</v>
      </c>
      <c r="BW112" s="863"/>
      <c r="BX112" s="863"/>
      <c r="BY112" s="863"/>
      <c r="BZ112" s="863"/>
      <c r="CA112" s="863">
        <v>1680327</v>
      </c>
      <c r="CB112" s="863"/>
      <c r="CC112" s="863"/>
      <c r="CD112" s="863"/>
      <c r="CE112" s="863"/>
      <c r="CF112" s="924">
        <v>12.8</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451</v>
      </c>
      <c r="DH112" s="863"/>
      <c r="DI112" s="863"/>
      <c r="DJ112" s="863"/>
      <c r="DK112" s="863"/>
      <c r="DL112" s="863" t="s">
        <v>452</v>
      </c>
      <c r="DM112" s="863"/>
      <c r="DN112" s="863"/>
      <c r="DO112" s="863"/>
      <c r="DP112" s="863"/>
      <c r="DQ112" s="863" t="s">
        <v>448</v>
      </c>
      <c r="DR112" s="863"/>
      <c r="DS112" s="863"/>
      <c r="DT112" s="863"/>
      <c r="DU112" s="863"/>
      <c r="DV112" s="840" t="s">
        <v>451</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110552</v>
      </c>
      <c r="AB113" s="972"/>
      <c r="AC113" s="972"/>
      <c r="AD113" s="972"/>
      <c r="AE113" s="973"/>
      <c r="AF113" s="974">
        <v>118843</v>
      </c>
      <c r="AG113" s="972"/>
      <c r="AH113" s="972"/>
      <c r="AI113" s="972"/>
      <c r="AJ113" s="973"/>
      <c r="AK113" s="974">
        <v>173908</v>
      </c>
      <c r="AL113" s="972"/>
      <c r="AM113" s="972"/>
      <c r="AN113" s="972"/>
      <c r="AO113" s="973"/>
      <c r="AP113" s="975">
        <v>1.3</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560959</v>
      </c>
      <c r="BR113" s="863"/>
      <c r="BS113" s="863"/>
      <c r="BT113" s="863"/>
      <c r="BU113" s="863"/>
      <c r="BV113" s="863">
        <v>811165</v>
      </c>
      <c r="BW113" s="863"/>
      <c r="BX113" s="863"/>
      <c r="BY113" s="863"/>
      <c r="BZ113" s="863"/>
      <c r="CA113" s="863">
        <v>790416</v>
      </c>
      <c r="CB113" s="863"/>
      <c r="CC113" s="863"/>
      <c r="CD113" s="863"/>
      <c r="CE113" s="863"/>
      <c r="CF113" s="924">
        <v>6</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451</v>
      </c>
      <c r="DM113" s="826"/>
      <c r="DN113" s="826"/>
      <c r="DO113" s="826"/>
      <c r="DP113" s="827"/>
      <c r="DQ113" s="828" t="s">
        <v>451</v>
      </c>
      <c r="DR113" s="826"/>
      <c r="DS113" s="826"/>
      <c r="DT113" s="826"/>
      <c r="DU113" s="827"/>
      <c r="DV113" s="873" t="s">
        <v>452</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45252</v>
      </c>
      <c r="AB114" s="826"/>
      <c r="AC114" s="826"/>
      <c r="AD114" s="826"/>
      <c r="AE114" s="827"/>
      <c r="AF114" s="828">
        <v>43876</v>
      </c>
      <c r="AG114" s="826"/>
      <c r="AH114" s="826"/>
      <c r="AI114" s="826"/>
      <c r="AJ114" s="827"/>
      <c r="AK114" s="828">
        <v>31892</v>
      </c>
      <c r="AL114" s="826"/>
      <c r="AM114" s="826"/>
      <c r="AN114" s="826"/>
      <c r="AO114" s="827"/>
      <c r="AP114" s="873">
        <v>0.2</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3183767</v>
      </c>
      <c r="BR114" s="863"/>
      <c r="BS114" s="863"/>
      <c r="BT114" s="863"/>
      <c r="BU114" s="863"/>
      <c r="BV114" s="863">
        <v>3049721</v>
      </c>
      <c r="BW114" s="863"/>
      <c r="BX114" s="863"/>
      <c r="BY114" s="863"/>
      <c r="BZ114" s="863"/>
      <c r="CA114" s="863">
        <v>2879867</v>
      </c>
      <c r="CB114" s="863"/>
      <c r="CC114" s="863"/>
      <c r="CD114" s="863"/>
      <c r="CE114" s="863"/>
      <c r="CF114" s="924">
        <v>21.9</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459</v>
      </c>
      <c r="DM114" s="826"/>
      <c r="DN114" s="826"/>
      <c r="DO114" s="826"/>
      <c r="DP114" s="827"/>
      <c r="DQ114" s="828" t="s">
        <v>460</v>
      </c>
      <c r="DR114" s="826"/>
      <c r="DS114" s="826"/>
      <c r="DT114" s="826"/>
      <c r="DU114" s="827"/>
      <c r="DV114" s="873" t="s">
        <v>451</v>
      </c>
      <c r="DW114" s="874"/>
      <c r="DX114" s="874"/>
      <c r="DY114" s="874"/>
      <c r="DZ114" s="875"/>
    </row>
    <row r="115" spans="1:130" s="248" customFormat="1" ht="26.25" customHeight="1" x14ac:dyDescent="0.15">
      <c r="A115" s="967"/>
      <c r="B115" s="968"/>
      <c r="C115" s="796" t="s">
        <v>461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35148</v>
      </c>
      <c r="AB115" s="972"/>
      <c r="AC115" s="972"/>
      <c r="AD115" s="972"/>
      <c r="AE115" s="973"/>
      <c r="AF115" s="974">
        <v>33560</v>
      </c>
      <c r="AG115" s="972"/>
      <c r="AH115" s="972"/>
      <c r="AI115" s="972"/>
      <c r="AJ115" s="973"/>
      <c r="AK115" s="974">
        <v>48008</v>
      </c>
      <c r="AL115" s="972"/>
      <c r="AM115" s="972"/>
      <c r="AN115" s="972"/>
      <c r="AO115" s="973"/>
      <c r="AP115" s="975">
        <v>0.4</v>
      </c>
      <c r="AQ115" s="976"/>
      <c r="AR115" s="976"/>
      <c r="AS115" s="976"/>
      <c r="AT115" s="977"/>
      <c r="AU115" s="985"/>
      <c r="AV115" s="986"/>
      <c r="AW115" s="986"/>
      <c r="AX115" s="986"/>
      <c r="AY115" s="986"/>
      <c r="AZ115" s="861" t="s">
        <v>462</v>
      </c>
      <c r="BA115" s="796"/>
      <c r="BB115" s="796"/>
      <c r="BC115" s="796"/>
      <c r="BD115" s="796"/>
      <c r="BE115" s="796"/>
      <c r="BF115" s="796"/>
      <c r="BG115" s="796"/>
      <c r="BH115" s="796"/>
      <c r="BI115" s="796"/>
      <c r="BJ115" s="796"/>
      <c r="BK115" s="796"/>
      <c r="BL115" s="796"/>
      <c r="BM115" s="796"/>
      <c r="BN115" s="796"/>
      <c r="BO115" s="796"/>
      <c r="BP115" s="797"/>
      <c r="BQ115" s="862" t="s">
        <v>452</v>
      </c>
      <c r="BR115" s="863"/>
      <c r="BS115" s="863"/>
      <c r="BT115" s="863"/>
      <c r="BU115" s="863"/>
      <c r="BV115" s="863" t="s">
        <v>459</v>
      </c>
      <c r="BW115" s="863"/>
      <c r="BX115" s="863"/>
      <c r="BY115" s="863"/>
      <c r="BZ115" s="863"/>
      <c r="CA115" s="863" t="s">
        <v>448</v>
      </c>
      <c r="CB115" s="863"/>
      <c r="CC115" s="863"/>
      <c r="CD115" s="863"/>
      <c r="CE115" s="863"/>
      <c r="CF115" s="924" t="s">
        <v>447</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282390</v>
      </c>
      <c r="DH115" s="826"/>
      <c r="DI115" s="826"/>
      <c r="DJ115" s="826"/>
      <c r="DK115" s="827"/>
      <c r="DL115" s="828">
        <v>282390</v>
      </c>
      <c r="DM115" s="826"/>
      <c r="DN115" s="826"/>
      <c r="DO115" s="826"/>
      <c r="DP115" s="827"/>
      <c r="DQ115" s="828">
        <v>282390</v>
      </c>
      <c r="DR115" s="826"/>
      <c r="DS115" s="826"/>
      <c r="DT115" s="826"/>
      <c r="DU115" s="827"/>
      <c r="DV115" s="873">
        <v>2.1</v>
      </c>
      <c r="DW115" s="874"/>
      <c r="DX115" s="874"/>
      <c r="DY115" s="874"/>
      <c r="DZ115" s="875"/>
    </row>
    <row r="116" spans="1:130" s="248" customFormat="1" ht="26.25" customHeight="1" x14ac:dyDescent="0.15">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451</v>
      </c>
      <c r="AB116" s="826"/>
      <c r="AC116" s="826"/>
      <c r="AD116" s="826"/>
      <c r="AE116" s="827"/>
      <c r="AF116" s="828" t="s">
        <v>465</v>
      </c>
      <c r="AG116" s="826"/>
      <c r="AH116" s="826"/>
      <c r="AI116" s="826"/>
      <c r="AJ116" s="827"/>
      <c r="AK116" s="828" t="s">
        <v>466</v>
      </c>
      <c r="AL116" s="826"/>
      <c r="AM116" s="826"/>
      <c r="AN116" s="826"/>
      <c r="AO116" s="827"/>
      <c r="AP116" s="873" t="s">
        <v>466</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447</v>
      </c>
      <c r="BW116" s="863"/>
      <c r="BX116" s="863"/>
      <c r="BY116" s="863"/>
      <c r="BZ116" s="863"/>
      <c r="CA116" s="863" t="s">
        <v>451</v>
      </c>
      <c r="CB116" s="863"/>
      <c r="CC116" s="863"/>
      <c r="CD116" s="863"/>
      <c r="CE116" s="863"/>
      <c r="CF116" s="924" t="s">
        <v>451</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124189</v>
      </c>
      <c r="DH116" s="826"/>
      <c r="DI116" s="826"/>
      <c r="DJ116" s="826"/>
      <c r="DK116" s="827"/>
      <c r="DL116" s="828">
        <v>114636</v>
      </c>
      <c r="DM116" s="826"/>
      <c r="DN116" s="826"/>
      <c r="DO116" s="826"/>
      <c r="DP116" s="827"/>
      <c r="DQ116" s="828">
        <v>105083</v>
      </c>
      <c r="DR116" s="826"/>
      <c r="DS116" s="826"/>
      <c r="DT116" s="826"/>
      <c r="DU116" s="827"/>
      <c r="DV116" s="873">
        <v>0.8</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1412984</v>
      </c>
      <c r="AB117" s="958"/>
      <c r="AC117" s="958"/>
      <c r="AD117" s="958"/>
      <c r="AE117" s="959"/>
      <c r="AF117" s="960">
        <v>1443474</v>
      </c>
      <c r="AG117" s="958"/>
      <c r="AH117" s="958"/>
      <c r="AI117" s="958"/>
      <c r="AJ117" s="959"/>
      <c r="AK117" s="960">
        <v>1508258</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451</v>
      </c>
      <c r="BW117" s="863"/>
      <c r="BX117" s="863"/>
      <c r="BY117" s="863"/>
      <c r="BZ117" s="863"/>
      <c r="CA117" s="863" t="s">
        <v>446</v>
      </c>
      <c r="CB117" s="863"/>
      <c r="CC117" s="863"/>
      <c r="CD117" s="863"/>
      <c r="CE117" s="863"/>
      <c r="CF117" s="924" t="s">
        <v>459</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447</v>
      </c>
      <c r="DM117" s="826"/>
      <c r="DN117" s="826"/>
      <c r="DO117" s="826"/>
      <c r="DP117" s="827"/>
      <c r="DQ117" s="828" t="s">
        <v>459</v>
      </c>
      <c r="DR117" s="826"/>
      <c r="DS117" s="826"/>
      <c r="DT117" s="826"/>
      <c r="DU117" s="827"/>
      <c r="DV117" s="873" t="s">
        <v>446</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309</v>
      </c>
      <c r="AL118" s="951"/>
      <c r="AM118" s="951"/>
      <c r="AN118" s="951"/>
      <c r="AO118" s="952"/>
      <c r="AP118" s="954" t="s">
        <v>434</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451</v>
      </c>
      <c r="BR118" s="894"/>
      <c r="BS118" s="894"/>
      <c r="BT118" s="894"/>
      <c r="BU118" s="894"/>
      <c r="BV118" s="894" t="s">
        <v>447</v>
      </c>
      <c r="BW118" s="894"/>
      <c r="BX118" s="894"/>
      <c r="BY118" s="894"/>
      <c r="BZ118" s="894"/>
      <c r="CA118" s="894" t="s">
        <v>460</v>
      </c>
      <c r="CB118" s="894"/>
      <c r="CC118" s="894"/>
      <c r="CD118" s="894"/>
      <c r="CE118" s="894"/>
      <c r="CF118" s="924" t="s">
        <v>448</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451</v>
      </c>
      <c r="DH118" s="826"/>
      <c r="DI118" s="826"/>
      <c r="DJ118" s="826"/>
      <c r="DK118" s="827"/>
      <c r="DL118" s="828" t="s">
        <v>465</v>
      </c>
      <c r="DM118" s="826"/>
      <c r="DN118" s="826"/>
      <c r="DO118" s="826"/>
      <c r="DP118" s="827"/>
      <c r="DQ118" s="828" t="s">
        <v>459</v>
      </c>
      <c r="DR118" s="826"/>
      <c r="DS118" s="826"/>
      <c r="DT118" s="826"/>
      <c r="DU118" s="827"/>
      <c r="DV118" s="873" t="s">
        <v>447</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460</v>
      </c>
      <c r="AG119" s="944"/>
      <c r="AH119" s="944"/>
      <c r="AI119" s="944"/>
      <c r="AJ119" s="945"/>
      <c r="AK119" s="946" t="s">
        <v>459</v>
      </c>
      <c r="AL119" s="944"/>
      <c r="AM119" s="944"/>
      <c r="AN119" s="944"/>
      <c r="AO119" s="945"/>
      <c r="AP119" s="947" t="s">
        <v>459</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474</v>
      </c>
      <c r="BP119" s="927"/>
      <c r="BQ119" s="931">
        <v>20331182</v>
      </c>
      <c r="BR119" s="894"/>
      <c r="BS119" s="894"/>
      <c r="BT119" s="894"/>
      <c r="BU119" s="894"/>
      <c r="BV119" s="894">
        <v>20559683</v>
      </c>
      <c r="BW119" s="894"/>
      <c r="BX119" s="894"/>
      <c r="BY119" s="894"/>
      <c r="BZ119" s="894"/>
      <c r="CA119" s="894">
        <v>20813034</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74742</v>
      </c>
      <c r="DH119" s="809"/>
      <c r="DI119" s="809"/>
      <c r="DJ119" s="809"/>
      <c r="DK119" s="810"/>
      <c r="DL119" s="811">
        <v>185154</v>
      </c>
      <c r="DM119" s="809"/>
      <c r="DN119" s="809"/>
      <c r="DO119" s="809"/>
      <c r="DP119" s="810"/>
      <c r="DQ119" s="811">
        <v>292652</v>
      </c>
      <c r="DR119" s="809"/>
      <c r="DS119" s="809"/>
      <c r="DT119" s="809"/>
      <c r="DU119" s="810"/>
      <c r="DV119" s="897">
        <v>2.2000000000000002</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459</v>
      </c>
      <c r="AG120" s="826"/>
      <c r="AH120" s="826"/>
      <c r="AI120" s="826"/>
      <c r="AJ120" s="827"/>
      <c r="AK120" s="828" t="s">
        <v>451</v>
      </c>
      <c r="AL120" s="826"/>
      <c r="AM120" s="826"/>
      <c r="AN120" s="826"/>
      <c r="AO120" s="827"/>
      <c r="AP120" s="873" t="s">
        <v>447</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5259651</v>
      </c>
      <c r="BR120" s="891"/>
      <c r="BS120" s="891"/>
      <c r="BT120" s="891"/>
      <c r="BU120" s="891"/>
      <c r="BV120" s="891">
        <v>5261555</v>
      </c>
      <c r="BW120" s="891"/>
      <c r="BX120" s="891"/>
      <c r="BY120" s="891"/>
      <c r="BZ120" s="891"/>
      <c r="CA120" s="891">
        <v>5606336</v>
      </c>
      <c r="CB120" s="891"/>
      <c r="CC120" s="891"/>
      <c r="CD120" s="891"/>
      <c r="CE120" s="891"/>
      <c r="CF120" s="915">
        <v>42.6</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1203978</v>
      </c>
      <c r="DH120" s="891"/>
      <c r="DI120" s="891"/>
      <c r="DJ120" s="891"/>
      <c r="DK120" s="891"/>
      <c r="DL120" s="891">
        <v>1290290</v>
      </c>
      <c r="DM120" s="891"/>
      <c r="DN120" s="891"/>
      <c r="DO120" s="891"/>
      <c r="DP120" s="891"/>
      <c r="DQ120" s="891">
        <v>1534834</v>
      </c>
      <c r="DR120" s="891"/>
      <c r="DS120" s="891"/>
      <c r="DT120" s="891"/>
      <c r="DU120" s="891"/>
      <c r="DV120" s="892">
        <v>11.7</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460</v>
      </c>
      <c r="AG121" s="826"/>
      <c r="AH121" s="826"/>
      <c r="AI121" s="826"/>
      <c r="AJ121" s="827"/>
      <c r="AK121" s="828" t="s">
        <v>466</v>
      </c>
      <c r="AL121" s="826"/>
      <c r="AM121" s="826"/>
      <c r="AN121" s="826"/>
      <c r="AO121" s="827"/>
      <c r="AP121" s="873" t="s">
        <v>138</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1941924</v>
      </c>
      <c r="BR121" s="863"/>
      <c r="BS121" s="863"/>
      <c r="BT121" s="863"/>
      <c r="BU121" s="863"/>
      <c r="BV121" s="863">
        <v>2258177</v>
      </c>
      <c r="BW121" s="863"/>
      <c r="BX121" s="863"/>
      <c r="BY121" s="863"/>
      <c r="BZ121" s="863"/>
      <c r="CA121" s="863">
        <v>2463092</v>
      </c>
      <c r="CB121" s="863"/>
      <c r="CC121" s="863"/>
      <c r="CD121" s="863"/>
      <c r="CE121" s="863"/>
      <c r="CF121" s="924">
        <v>18.7</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t="s">
        <v>138</v>
      </c>
      <c r="DH121" s="863"/>
      <c r="DI121" s="863"/>
      <c r="DJ121" s="863"/>
      <c r="DK121" s="863"/>
      <c r="DL121" s="863" t="s">
        <v>447</v>
      </c>
      <c r="DM121" s="863"/>
      <c r="DN121" s="863"/>
      <c r="DO121" s="863"/>
      <c r="DP121" s="863"/>
      <c r="DQ121" s="863">
        <v>145493</v>
      </c>
      <c r="DR121" s="863"/>
      <c r="DS121" s="863"/>
      <c r="DT121" s="863"/>
      <c r="DU121" s="863"/>
      <c r="DV121" s="840">
        <v>1.1000000000000001</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447</v>
      </c>
      <c r="AB122" s="826"/>
      <c r="AC122" s="826"/>
      <c r="AD122" s="826"/>
      <c r="AE122" s="827"/>
      <c r="AF122" s="828" t="s">
        <v>459</v>
      </c>
      <c r="AG122" s="826"/>
      <c r="AH122" s="826"/>
      <c r="AI122" s="826"/>
      <c r="AJ122" s="827"/>
      <c r="AK122" s="828" t="s">
        <v>460</v>
      </c>
      <c r="AL122" s="826"/>
      <c r="AM122" s="826"/>
      <c r="AN122" s="826"/>
      <c r="AO122" s="827"/>
      <c r="AP122" s="873" t="s">
        <v>460</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13838625</v>
      </c>
      <c r="BR122" s="894"/>
      <c r="BS122" s="894"/>
      <c r="BT122" s="894"/>
      <c r="BU122" s="894"/>
      <c r="BV122" s="894">
        <v>14027699</v>
      </c>
      <c r="BW122" s="894"/>
      <c r="BX122" s="894"/>
      <c r="BY122" s="894"/>
      <c r="BZ122" s="894"/>
      <c r="CA122" s="894">
        <v>14123022</v>
      </c>
      <c r="CB122" s="894"/>
      <c r="CC122" s="894"/>
      <c r="CD122" s="894"/>
      <c r="CE122" s="894"/>
      <c r="CF122" s="895">
        <v>107.3</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t="s">
        <v>459</v>
      </c>
      <c r="DH122" s="863"/>
      <c r="DI122" s="863"/>
      <c r="DJ122" s="863"/>
      <c r="DK122" s="863"/>
      <c r="DL122" s="863" t="s">
        <v>447</v>
      </c>
      <c r="DM122" s="863"/>
      <c r="DN122" s="863"/>
      <c r="DO122" s="863"/>
      <c r="DP122" s="863"/>
      <c r="DQ122" s="863" t="s">
        <v>485</v>
      </c>
      <c r="DR122" s="863"/>
      <c r="DS122" s="863"/>
      <c r="DT122" s="863"/>
      <c r="DU122" s="863"/>
      <c r="DV122" s="840" t="s">
        <v>451</v>
      </c>
      <c r="DW122" s="840"/>
      <c r="DX122" s="840"/>
      <c r="DY122" s="840"/>
      <c r="DZ122" s="841"/>
    </row>
    <row r="123" spans="1:130" s="248" customFormat="1" ht="26.25" customHeight="1" x14ac:dyDescent="0.15">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9553</v>
      </c>
      <c r="AB123" s="826"/>
      <c r="AC123" s="826"/>
      <c r="AD123" s="826"/>
      <c r="AE123" s="827"/>
      <c r="AF123" s="828">
        <v>9553</v>
      </c>
      <c r="AG123" s="826"/>
      <c r="AH123" s="826"/>
      <c r="AI123" s="826"/>
      <c r="AJ123" s="827"/>
      <c r="AK123" s="828">
        <v>9553</v>
      </c>
      <c r="AL123" s="826"/>
      <c r="AM123" s="826"/>
      <c r="AN123" s="826"/>
      <c r="AO123" s="827"/>
      <c r="AP123" s="873">
        <v>0.1</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486</v>
      </c>
      <c r="BP123" s="927"/>
      <c r="BQ123" s="881">
        <v>21040200</v>
      </c>
      <c r="BR123" s="882"/>
      <c r="BS123" s="882"/>
      <c r="BT123" s="882"/>
      <c r="BU123" s="882"/>
      <c r="BV123" s="882">
        <v>21547431</v>
      </c>
      <c r="BW123" s="882"/>
      <c r="BX123" s="882"/>
      <c r="BY123" s="882"/>
      <c r="BZ123" s="882"/>
      <c r="CA123" s="882">
        <v>22192450</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451</v>
      </c>
      <c r="DH123" s="826"/>
      <c r="DI123" s="826"/>
      <c r="DJ123" s="826"/>
      <c r="DK123" s="827"/>
      <c r="DL123" s="828" t="s">
        <v>447</v>
      </c>
      <c r="DM123" s="826"/>
      <c r="DN123" s="826"/>
      <c r="DO123" s="826"/>
      <c r="DP123" s="827"/>
      <c r="DQ123" s="828" t="s">
        <v>460</v>
      </c>
      <c r="DR123" s="826"/>
      <c r="DS123" s="826"/>
      <c r="DT123" s="826"/>
      <c r="DU123" s="827"/>
      <c r="DV123" s="873" t="s">
        <v>451</v>
      </c>
      <c r="DW123" s="874"/>
      <c r="DX123" s="874"/>
      <c r="DY123" s="874"/>
      <c r="DZ123" s="875"/>
    </row>
    <row r="124" spans="1:130" s="248" customFormat="1" ht="26.25" customHeight="1" thickBot="1" x14ac:dyDescent="0.2">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488</v>
      </c>
      <c r="AB124" s="826"/>
      <c r="AC124" s="826"/>
      <c r="AD124" s="826"/>
      <c r="AE124" s="827"/>
      <c r="AF124" s="828" t="s">
        <v>460</v>
      </c>
      <c r="AG124" s="826"/>
      <c r="AH124" s="826"/>
      <c r="AI124" s="826"/>
      <c r="AJ124" s="827"/>
      <c r="AK124" s="828" t="s">
        <v>488</v>
      </c>
      <c r="AL124" s="826"/>
      <c r="AM124" s="826"/>
      <c r="AN124" s="826"/>
      <c r="AO124" s="827"/>
      <c r="AP124" s="873" t="s">
        <v>451</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452</v>
      </c>
      <c r="BR124" s="880"/>
      <c r="BS124" s="880"/>
      <c r="BT124" s="880"/>
      <c r="BU124" s="880"/>
      <c r="BV124" s="880" t="s">
        <v>460</v>
      </c>
      <c r="BW124" s="880"/>
      <c r="BX124" s="880"/>
      <c r="BY124" s="880"/>
      <c r="BZ124" s="880"/>
      <c r="CA124" s="880" t="s">
        <v>466</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v>95837</v>
      </c>
      <c r="DH124" s="809"/>
      <c r="DI124" s="809"/>
      <c r="DJ124" s="809"/>
      <c r="DK124" s="810"/>
      <c r="DL124" s="811">
        <v>112589</v>
      </c>
      <c r="DM124" s="809"/>
      <c r="DN124" s="809"/>
      <c r="DO124" s="809"/>
      <c r="DP124" s="810"/>
      <c r="DQ124" s="811" t="s">
        <v>460</v>
      </c>
      <c r="DR124" s="809"/>
      <c r="DS124" s="809"/>
      <c r="DT124" s="809"/>
      <c r="DU124" s="810"/>
      <c r="DV124" s="897" t="s">
        <v>451</v>
      </c>
      <c r="DW124" s="898"/>
      <c r="DX124" s="898"/>
      <c r="DY124" s="898"/>
      <c r="DZ124" s="899"/>
    </row>
    <row r="125" spans="1:130" s="248" customFormat="1" ht="26.25" customHeight="1" x14ac:dyDescent="0.15">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460</v>
      </c>
      <c r="AB125" s="826"/>
      <c r="AC125" s="826"/>
      <c r="AD125" s="826"/>
      <c r="AE125" s="827"/>
      <c r="AF125" s="828" t="s">
        <v>452</v>
      </c>
      <c r="AG125" s="826"/>
      <c r="AH125" s="826"/>
      <c r="AI125" s="826"/>
      <c r="AJ125" s="827"/>
      <c r="AK125" s="828" t="s">
        <v>459</v>
      </c>
      <c r="AL125" s="826"/>
      <c r="AM125" s="826"/>
      <c r="AN125" s="826"/>
      <c r="AO125" s="827"/>
      <c r="AP125" s="873" t="s">
        <v>447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491</v>
      </c>
      <c r="CL125" s="901"/>
      <c r="CM125" s="901"/>
      <c r="CN125" s="901"/>
      <c r="CO125" s="902"/>
      <c r="CP125" s="909" t="s">
        <v>492</v>
      </c>
      <c r="CQ125" s="854"/>
      <c r="CR125" s="854"/>
      <c r="CS125" s="854"/>
      <c r="CT125" s="854"/>
      <c r="CU125" s="854"/>
      <c r="CV125" s="854"/>
      <c r="CW125" s="854"/>
      <c r="CX125" s="854"/>
      <c r="CY125" s="854"/>
      <c r="CZ125" s="854"/>
      <c r="DA125" s="854"/>
      <c r="DB125" s="854"/>
      <c r="DC125" s="854"/>
      <c r="DD125" s="854"/>
      <c r="DE125" s="854"/>
      <c r="DF125" s="855"/>
      <c r="DG125" s="910" t="s">
        <v>447</v>
      </c>
      <c r="DH125" s="891"/>
      <c r="DI125" s="891"/>
      <c r="DJ125" s="891"/>
      <c r="DK125" s="891"/>
      <c r="DL125" s="891" t="s">
        <v>138</v>
      </c>
      <c r="DM125" s="891"/>
      <c r="DN125" s="891"/>
      <c r="DO125" s="891"/>
      <c r="DP125" s="891"/>
      <c r="DQ125" s="891" t="s">
        <v>466</v>
      </c>
      <c r="DR125" s="891"/>
      <c r="DS125" s="891"/>
      <c r="DT125" s="891"/>
      <c r="DU125" s="891"/>
      <c r="DV125" s="892" t="s">
        <v>447</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25263</v>
      </c>
      <c r="AB126" s="826"/>
      <c r="AC126" s="826"/>
      <c r="AD126" s="826"/>
      <c r="AE126" s="827"/>
      <c r="AF126" s="828">
        <v>24004</v>
      </c>
      <c r="AG126" s="826"/>
      <c r="AH126" s="826"/>
      <c r="AI126" s="826"/>
      <c r="AJ126" s="827"/>
      <c r="AK126" s="828">
        <v>38452</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493</v>
      </c>
      <c r="CQ126" s="796"/>
      <c r="CR126" s="796"/>
      <c r="CS126" s="796"/>
      <c r="CT126" s="796"/>
      <c r="CU126" s="796"/>
      <c r="CV126" s="796"/>
      <c r="CW126" s="796"/>
      <c r="CX126" s="796"/>
      <c r="CY126" s="796"/>
      <c r="CZ126" s="796"/>
      <c r="DA126" s="796"/>
      <c r="DB126" s="796"/>
      <c r="DC126" s="796"/>
      <c r="DD126" s="796"/>
      <c r="DE126" s="796"/>
      <c r="DF126" s="797"/>
      <c r="DG126" s="862" t="s">
        <v>447</v>
      </c>
      <c r="DH126" s="863"/>
      <c r="DI126" s="863"/>
      <c r="DJ126" s="863"/>
      <c r="DK126" s="863"/>
      <c r="DL126" s="863" t="s">
        <v>451</v>
      </c>
      <c r="DM126" s="863"/>
      <c r="DN126" s="863"/>
      <c r="DO126" s="863"/>
      <c r="DP126" s="863"/>
      <c r="DQ126" s="863" t="s">
        <v>460</v>
      </c>
      <c r="DR126" s="863"/>
      <c r="DS126" s="863"/>
      <c r="DT126" s="863"/>
      <c r="DU126" s="863"/>
      <c r="DV126" s="840" t="s">
        <v>138</v>
      </c>
      <c r="DW126" s="840"/>
      <c r="DX126" s="840"/>
      <c r="DY126" s="840"/>
      <c r="DZ126" s="841"/>
    </row>
    <row r="127" spans="1:130" s="248" customFormat="1" ht="26.25" customHeight="1" x14ac:dyDescent="0.15">
      <c r="A127" s="868"/>
      <c r="B127" s="869"/>
      <c r="C127" s="887" t="s">
        <v>494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332</v>
      </c>
      <c r="AB127" s="826"/>
      <c r="AC127" s="826"/>
      <c r="AD127" s="826"/>
      <c r="AE127" s="827"/>
      <c r="AF127" s="828">
        <v>3</v>
      </c>
      <c r="AG127" s="826"/>
      <c r="AH127" s="826"/>
      <c r="AI127" s="826"/>
      <c r="AJ127" s="827"/>
      <c r="AK127" s="828">
        <v>3</v>
      </c>
      <c r="AL127" s="826"/>
      <c r="AM127" s="826"/>
      <c r="AN127" s="826"/>
      <c r="AO127" s="827"/>
      <c r="AP127" s="873">
        <v>0</v>
      </c>
      <c r="AQ127" s="874"/>
      <c r="AR127" s="874"/>
      <c r="AS127" s="874"/>
      <c r="AT127" s="875"/>
      <c r="AU127" s="284"/>
      <c r="AV127" s="284"/>
      <c r="AW127" s="284"/>
      <c r="AX127" s="890" t="s">
        <v>495</v>
      </c>
      <c r="AY127" s="858"/>
      <c r="AZ127" s="858"/>
      <c r="BA127" s="858"/>
      <c r="BB127" s="858"/>
      <c r="BC127" s="858"/>
      <c r="BD127" s="858"/>
      <c r="BE127" s="859"/>
      <c r="BF127" s="857" t="s">
        <v>496</v>
      </c>
      <c r="BG127" s="858"/>
      <c r="BH127" s="858"/>
      <c r="BI127" s="858"/>
      <c r="BJ127" s="858"/>
      <c r="BK127" s="858"/>
      <c r="BL127" s="859"/>
      <c r="BM127" s="857" t="s">
        <v>497</v>
      </c>
      <c r="BN127" s="858"/>
      <c r="BO127" s="858"/>
      <c r="BP127" s="858"/>
      <c r="BQ127" s="858"/>
      <c r="BR127" s="858"/>
      <c r="BS127" s="859"/>
      <c r="BT127" s="857" t="s">
        <v>498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499</v>
      </c>
      <c r="CQ127" s="796"/>
      <c r="CR127" s="796"/>
      <c r="CS127" s="796"/>
      <c r="CT127" s="796"/>
      <c r="CU127" s="796"/>
      <c r="CV127" s="796"/>
      <c r="CW127" s="796"/>
      <c r="CX127" s="796"/>
      <c r="CY127" s="796"/>
      <c r="CZ127" s="796"/>
      <c r="DA127" s="796"/>
      <c r="DB127" s="796"/>
      <c r="DC127" s="796"/>
      <c r="DD127" s="796"/>
      <c r="DE127" s="796"/>
      <c r="DF127" s="797"/>
      <c r="DG127" s="862" t="s">
        <v>451</v>
      </c>
      <c r="DH127" s="863"/>
      <c r="DI127" s="863"/>
      <c r="DJ127" s="863"/>
      <c r="DK127" s="863"/>
      <c r="DL127" s="863" t="s">
        <v>460</v>
      </c>
      <c r="DM127" s="863"/>
      <c r="DN127" s="863"/>
      <c r="DO127" s="863"/>
      <c r="DP127" s="863"/>
      <c r="DQ127" s="863" t="s">
        <v>451</v>
      </c>
      <c r="DR127" s="863"/>
      <c r="DS127" s="863"/>
      <c r="DT127" s="863"/>
      <c r="DU127" s="863"/>
      <c r="DV127" s="840" t="s">
        <v>447</v>
      </c>
      <c r="DW127" s="840"/>
      <c r="DX127" s="840"/>
      <c r="DY127" s="840"/>
      <c r="DZ127" s="841"/>
    </row>
    <row r="128" spans="1:130" s="248" customFormat="1" ht="26.25" customHeight="1" thickBot="1" x14ac:dyDescent="0.2">
      <c r="A128" s="842" t="s">
        <v>500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501</v>
      </c>
      <c r="X128" s="844"/>
      <c r="Y128" s="844"/>
      <c r="Z128" s="845"/>
      <c r="AA128" s="846">
        <v>293936</v>
      </c>
      <c r="AB128" s="847"/>
      <c r="AC128" s="847"/>
      <c r="AD128" s="847"/>
      <c r="AE128" s="848"/>
      <c r="AF128" s="849">
        <v>293134</v>
      </c>
      <c r="AG128" s="847"/>
      <c r="AH128" s="847"/>
      <c r="AI128" s="847"/>
      <c r="AJ128" s="848"/>
      <c r="AK128" s="849">
        <v>267326</v>
      </c>
      <c r="AL128" s="847"/>
      <c r="AM128" s="847"/>
      <c r="AN128" s="847"/>
      <c r="AO128" s="848"/>
      <c r="AP128" s="850"/>
      <c r="AQ128" s="851"/>
      <c r="AR128" s="851"/>
      <c r="AS128" s="851"/>
      <c r="AT128" s="852"/>
      <c r="AU128" s="284"/>
      <c r="AV128" s="284"/>
      <c r="AW128" s="284"/>
      <c r="AX128" s="853" t="s">
        <v>502</v>
      </c>
      <c r="AY128" s="854"/>
      <c r="AZ128" s="854"/>
      <c r="BA128" s="854"/>
      <c r="BB128" s="854"/>
      <c r="BC128" s="854"/>
      <c r="BD128" s="854"/>
      <c r="BE128" s="855"/>
      <c r="BF128" s="832" t="s">
        <v>447</v>
      </c>
      <c r="BG128" s="833"/>
      <c r="BH128" s="833"/>
      <c r="BI128" s="833"/>
      <c r="BJ128" s="833"/>
      <c r="BK128" s="833"/>
      <c r="BL128" s="856"/>
      <c r="BM128" s="832">
        <v>12.83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503</v>
      </c>
      <c r="CQ128" s="774"/>
      <c r="CR128" s="774"/>
      <c r="CS128" s="774"/>
      <c r="CT128" s="774"/>
      <c r="CU128" s="774"/>
      <c r="CV128" s="774"/>
      <c r="CW128" s="774"/>
      <c r="CX128" s="774"/>
      <c r="CY128" s="774"/>
      <c r="CZ128" s="774"/>
      <c r="DA128" s="774"/>
      <c r="DB128" s="774"/>
      <c r="DC128" s="774"/>
      <c r="DD128" s="774"/>
      <c r="DE128" s="774"/>
      <c r="DF128" s="775"/>
      <c r="DG128" s="836" t="s">
        <v>451</v>
      </c>
      <c r="DH128" s="837"/>
      <c r="DI128" s="837"/>
      <c r="DJ128" s="837"/>
      <c r="DK128" s="837"/>
      <c r="DL128" s="837" t="s">
        <v>447</v>
      </c>
      <c r="DM128" s="837"/>
      <c r="DN128" s="837"/>
      <c r="DO128" s="837"/>
      <c r="DP128" s="837"/>
      <c r="DQ128" s="837" t="s">
        <v>447</v>
      </c>
      <c r="DR128" s="837"/>
      <c r="DS128" s="837"/>
      <c r="DT128" s="837"/>
      <c r="DU128" s="837"/>
      <c r="DV128" s="838" t="s">
        <v>452</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504</v>
      </c>
      <c r="X129" s="823"/>
      <c r="Y129" s="823"/>
      <c r="Z129" s="824"/>
      <c r="AA129" s="825">
        <v>13909195</v>
      </c>
      <c r="AB129" s="826"/>
      <c r="AC129" s="826"/>
      <c r="AD129" s="826"/>
      <c r="AE129" s="827"/>
      <c r="AF129" s="828">
        <v>13901909</v>
      </c>
      <c r="AG129" s="826"/>
      <c r="AH129" s="826"/>
      <c r="AI129" s="826"/>
      <c r="AJ129" s="827"/>
      <c r="AK129" s="828">
        <v>14273046</v>
      </c>
      <c r="AL129" s="826"/>
      <c r="AM129" s="826"/>
      <c r="AN129" s="826"/>
      <c r="AO129" s="827"/>
      <c r="AP129" s="829"/>
      <c r="AQ129" s="830"/>
      <c r="AR129" s="830"/>
      <c r="AS129" s="830"/>
      <c r="AT129" s="831"/>
      <c r="AU129" s="286"/>
      <c r="AV129" s="286"/>
      <c r="AW129" s="286"/>
      <c r="AX129" s="795" t="s">
        <v>505</v>
      </c>
      <c r="AY129" s="796"/>
      <c r="AZ129" s="796"/>
      <c r="BA129" s="796"/>
      <c r="BB129" s="796"/>
      <c r="BC129" s="796"/>
      <c r="BD129" s="796"/>
      <c r="BE129" s="797"/>
      <c r="BF129" s="815" t="s">
        <v>447</v>
      </c>
      <c r="BG129" s="816"/>
      <c r="BH129" s="816"/>
      <c r="BI129" s="816"/>
      <c r="BJ129" s="816"/>
      <c r="BK129" s="816"/>
      <c r="BL129" s="817"/>
      <c r="BM129" s="815">
        <v>17.829999999999998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507</v>
      </c>
      <c r="X130" s="823"/>
      <c r="Y130" s="823"/>
      <c r="Z130" s="824"/>
      <c r="AA130" s="825">
        <v>1150179</v>
      </c>
      <c r="AB130" s="826"/>
      <c r="AC130" s="826"/>
      <c r="AD130" s="826"/>
      <c r="AE130" s="827"/>
      <c r="AF130" s="828">
        <v>1115097</v>
      </c>
      <c r="AG130" s="826"/>
      <c r="AH130" s="826"/>
      <c r="AI130" s="826"/>
      <c r="AJ130" s="827"/>
      <c r="AK130" s="828">
        <v>1108570</v>
      </c>
      <c r="AL130" s="826"/>
      <c r="AM130" s="826"/>
      <c r="AN130" s="826"/>
      <c r="AO130" s="827"/>
      <c r="AP130" s="829"/>
      <c r="AQ130" s="830"/>
      <c r="AR130" s="830"/>
      <c r="AS130" s="830"/>
      <c r="AT130" s="831"/>
      <c r="AU130" s="286"/>
      <c r="AV130" s="286"/>
      <c r="AW130" s="286"/>
      <c r="AX130" s="795" t="s">
        <v>508</v>
      </c>
      <c r="AY130" s="796"/>
      <c r="AZ130" s="796"/>
      <c r="BA130" s="796"/>
      <c r="BB130" s="796"/>
      <c r="BC130" s="796"/>
      <c r="BD130" s="796"/>
      <c r="BE130" s="797"/>
      <c r="BF130" s="798">
        <v>0.3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509</v>
      </c>
      <c r="X131" s="806"/>
      <c r="Y131" s="806"/>
      <c r="Z131" s="807"/>
      <c r="AA131" s="808">
        <v>12759016</v>
      </c>
      <c r="AB131" s="809"/>
      <c r="AC131" s="809"/>
      <c r="AD131" s="809"/>
      <c r="AE131" s="810"/>
      <c r="AF131" s="811">
        <v>12786812</v>
      </c>
      <c r="AG131" s="809"/>
      <c r="AH131" s="809"/>
      <c r="AI131" s="809"/>
      <c r="AJ131" s="810"/>
      <c r="AK131" s="811">
        <v>13164476</v>
      </c>
      <c r="AL131" s="809"/>
      <c r="AM131" s="809"/>
      <c r="AN131" s="809"/>
      <c r="AO131" s="810"/>
      <c r="AP131" s="812"/>
      <c r="AQ131" s="813"/>
      <c r="AR131" s="813"/>
      <c r="AS131" s="813"/>
      <c r="AT131" s="814"/>
      <c r="AU131" s="286"/>
      <c r="AV131" s="286"/>
      <c r="AW131" s="286"/>
      <c r="AX131" s="773" t="s">
        <v>510</v>
      </c>
      <c r="AY131" s="774"/>
      <c r="AZ131" s="774"/>
      <c r="BA131" s="774"/>
      <c r="BB131" s="774"/>
      <c r="BC131" s="774"/>
      <c r="BD131" s="774"/>
      <c r="BE131" s="775"/>
      <c r="BF131" s="776" t="s">
        <v>465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512</v>
      </c>
      <c r="W132" s="786"/>
      <c r="X132" s="786"/>
      <c r="Y132" s="786"/>
      <c r="Z132" s="787"/>
      <c r="AA132" s="788">
        <v>-0.24399217000000001</v>
      </c>
      <c r="AB132" s="789"/>
      <c r="AC132" s="789"/>
      <c r="AD132" s="789"/>
      <c r="AE132" s="790"/>
      <c r="AF132" s="791">
        <v>0.27561991200000002</v>
      </c>
      <c r="AG132" s="789"/>
      <c r="AH132" s="789"/>
      <c r="AI132" s="789"/>
      <c r="AJ132" s="790"/>
      <c r="AK132" s="791">
        <v>1.005448299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513</v>
      </c>
      <c r="W133" s="765"/>
      <c r="X133" s="765"/>
      <c r="Y133" s="765"/>
      <c r="Z133" s="766"/>
      <c r="AA133" s="767">
        <v>-0.2</v>
      </c>
      <c r="AB133" s="768"/>
      <c r="AC133" s="768"/>
      <c r="AD133" s="768"/>
      <c r="AE133" s="769"/>
      <c r="AF133" s="767">
        <v>0</v>
      </c>
      <c r="AG133" s="768"/>
      <c r="AH133" s="768"/>
      <c r="AI133" s="768"/>
      <c r="AJ133" s="769"/>
      <c r="AK133" s="767">
        <v>0.3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8SPso0uzMWjgWnCGe4YnyODHj1CxCBc3Mvn/Ap4Akp6rMcLzh72B1BSv7A52SdC2IQiM7dvJlZBFNT9IQoZmQ==" saltValue="AG8AT5FcjQhQMniScuF6ew==" spinCount="100000" sheet="1" objects="1" scenarios="1" formatRows="0"/>
  <mergeCells count="2033">
    <mergeCell ref="B69:P69"/>
    <mergeCell ref="B71:P71"/>
    <mergeCell ref="B72:P72"/>
    <mergeCell ref="B74:P74"/>
    <mergeCell ref="B73:P73"/>
    <mergeCell ref="B75:P75"/>
    <mergeCell ref="B76:P76"/>
    <mergeCell ref="B77:P77"/>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67" zoomScale="85" zoomScaleNormal="85" zoomScaleSheetLayoutView="85" workbookViewId="0">
      <selection activeCell="AP96" sqref="AP9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WcCbiwCPFuOHGYeutSTXQfj+JqGLXyEA59aRbDTV+0UZo6SPYRjhjhTIZ0quEZ0a8Qae2E+AGNhVgWoJ0TYpw==" saltValue="2TQSckyXTWPsp4M+NsrTk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Y4" sqref="BY4"/>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o0tSmPCPsd3KSLv78Vx6oPgFqzAFX9odRzPz6o0ba/RQ6vdpDjl1qPREg9NCX7lHrlfTSzurek7Z3zBGtUdRQ==" saltValue="z9T4YVod+QptMEOWcmwQY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522</v>
      </c>
      <c r="AL9" s="1192"/>
      <c r="AM9" s="1192"/>
      <c r="AN9" s="1193"/>
      <c r="AO9" s="314">
        <v>3800855</v>
      </c>
      <c r="AP9" s="314">
        <v>52773</v>
      </c>
      <c r="AQ9" s="315">
        <v>81198</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523</v>
      </c>
      <c r="AL10" s="1192"/>
      <c r="AM10" s="1192"/>
      <c r="AN10" s="1193"/>
      <c r="AO10" s="317">
        <v>50545</v>
      </c>
      <c r="AP10" s="317">
        <v>702</v>
      </c>
      <c r="AQ10" s="318">
        <v>5531</v>
      </c>
      <c r="AR10" s="319">
        <v>-87.3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524</v>
      </c>
      <c r="AL11" s="1192"/>
      <c r="AM11" s="1192"/>
      <c r="AN11" s="1193"/>
      <c r="AO11" s="317">
        <v>4320</v>
      </c>
      <c r="AP11" s="317">
        <v>60</v>
      </c>
      <c r="AQ11" s="318">
        <v>1383</v>
      </c>
      <c r="AR11" s="319">
        <v>-95.7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525</v>
      </c>
      <c r="AL12" s="1192"/>
      <c r="AM12" s="1192"/>
      <c r="AN12" s="1193"/>
      <c r="AO12" s="317" t="s">
        <v>526</v>
      </c>
      <c r="AP12" s="317" t="s">
        <v>526</v>
      </c>
      <c r="AQ12" s="318">
        <v>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527</v>
      </c>
      <c r="AL13" s="1192"/>
      <c r="AM13" s="1192"/>
      <c r="AN13" s="1193"/>
      <c r="AO13" s="317">
        <v>233726</v>
      </c>
      <c r="AP13" s="317">
        <v>3245</v>
      </c>
      <c r="AQ13" s="318">
        <v>2870</v>
      </c>
      <c r="AR13" s="319">
        <v>13.1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528</v>
      </c>
      <c r="AL14" s="1192"/>
      <c r="AM14" s="1192"/>
      <c r="AN14" s="1193"/>
      <c r="AO14" s="317">
        <v>73732</v>
      </c>
      <c r="AP14" s="317">
        <v>1024</v>
      </c>
      <c r="AQ14" s="318">
        <v>1754</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529</v>
      </c>
      <c r="AL15" s="1195"/>
      <c r="AM15" s="1195"/>
      <c r="AN15" s="1196"/>
      <c r="AO15" s="317">
        <v>-245722</v>
      </c>
      <c r="AP15" s="317">
        <v>-3412</v>
      </c>
      <c r="AQ15" s="318">
        <v>-6387</v>
      </c>
      <c r="AR15" s="319">
        <v>-46.6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189</v>
      </c>
      <c r="AL16" s="1195"/>
      <c r="AM16" s="1195"/>
      <c r="AN16" s="1196"/>
      <c r="AO16" s="317">
        <v>3917456</v>
      </c>
      <c r="AP16" s="317">
        <v>54392</v>
      </c>
      <c r="AQ16" s="318">
        <v>86357</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534</v>
      </c>
      <c r="AL21" s="1198"/>
      <c r="AM21" s="1198"/>
      <c r="AN21" s="1199"/>
      <c r="AO21" s="330">
        <v>4.8899999999999997</v>
      </c>
      <c r="AP21" s="331">
        <v>8.1999999999999993</v>
      </c>
      <c r="AQ21" s="332">
        <v>-3.31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535</v>
      </c>
      <c r="AL22" s="1198"/>
      <c r="AM22" s="1198"/>
      <c r="AN22" s="1199"/>
      <c r="AO22" s="335">
        <v>96.8</v>
      </c>
      <c r="AP22" s="336">
        <v>98</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1254450</v>
      </c>
      <c r="AP32" s="345">
        <v>17417</v>
      </c>
      <c r="AQ32" s="346">
        <v>54377</v>
      </c>
      <c r="AR32" s="347">
        <v>-68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526</v>
      </c>
      <c r="AP34" s="345" t="s">
        <v>526</v>
      </c>
      <c r="AQ34" s="346">
        <v>3</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173908</v>
      </c>
      <c r="AP35" s="345">
        <v>2415</v>
      </c>
      <c r="AQ35" s="346">
        <v>13654</v>
      </c>
      <c r="AR35" s="347">
        <v>-82.3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v>31892</v>
      </c>
      <c r="AP36" s="345">
        <v>443</v>
      </c>
      <c r="AQ36" s="346">
        <v>1462</v>
      </c>
      <c r="AR36" s="347">
        <v>-69.7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v>48008</v>
      </c>
      <c r="AP37" s="345">
        <v>667</v>
      </c>
      <c r="AQ37" s="346">
        <v>670</v>
      </c>
      <c r="AR37" s="347">
        <v>-0.4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545</v>
      </c>
      <c r="AL38" s="1178"/>
      <c r="AM38" s="1178"/>
      <c r="AN38" s="1179"/>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546</v>
      </c>
      <c r="AL39" s="1178"/>
      <c r="AM39" s="1178"/>
      <c r="AN39" s="1179"/>
      <c r="AO39" s="345">
        <v>-267326</v>
      </c>
      <c r="AP39" s="345">
        <v>-3712</v>
      </c>
      <c r="AQ39" s="346">
        <v>-4140</v>
      </c>
      <c r="AR39" s="347">
        <v>-10.3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-1108570</v>
      </c>
      <c r="AP40" s="345">
        <v>-15392</v>
      </c>
      <c r="AQ40" s="346">
        <v>-48517</v>
      </c>
      <c r="AR40" s="347">
        <v>-68.3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302</v>
      </c>
      <c r="AL41" s="1184"/>
      <c r="AM41" s="1184"/>
      <c r="AN41" s="1185"/>
      <c r="AO41" s="345">
        <v>132362</v>
      </c>
      <c r="AP41" s="345">
        <v>1838</v>
      </c>
      <c r="AQ41" s="346">
        <v>17509</v>
      </c>
      <c r="AR41" s="347">
        <v>-89.5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517</v>
      </c>
      <c r="AN49" s="1188" t="s">
        <v>551</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2083872</v>
      </c>
      <c r="AN51" s="367">
        <v>28847</v>
      </c>
      <c r="AO51" s="368">
        <v>18.3</v>
      </c>
      <c r="AP51" s="369">
        <v>67319</v>
      </c>
      <c r="AQ51" s="370">
        <v>42.4</v>
      </c>
      <c r="AR51" s="371">
        <v>-24.1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814656</v>
      </c>
      <c r="AN52" s="375">
        <v>11277</v>
      </c>
      <c r="AO52" s="376">
        <v>-20</v>
      </c>
      <c r="AP52" s="377">
        <v>38101</v>
      </c>
      <c r="AQ52" s="378">
        <v>58.1</v>
      </c>
      <c r="AR52" s="379">
        <v>-78.099999999999994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2543944</v>
      </c>
      <c r="AN53" s="367">
        <v>35094</v>
      </c>
      <c r="AO53" s="368">
        <v>21.7</v>
      </c>
      <c r="AP53" s="369">
        <v>70615</v>
      </c>
      <c r="AQ53" s="370">
        <v>4.9000000000000004</v>
      </c>
      <c r="AR53" s="371">
        <v>16.8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1158489</v>
      </c>
      <c r="AN54" s="375">
        <v>15982</v>
      </c>
      <c r="AO54" s="376">
        <v>41.7</v>
      </c>
      <c r="AP54" s="377">
        <v>37382</v>
      </c>
      <c r="AQ54" s="378">
        <v>-1.9</v>
      </c>
      <c r="AR54" s="379">
        <v>43.6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2013331</v>
      </c>
      <c r="AN55" s="367">
        <v>27752</v>
      </c>
      <c r="AO55" s="368">
        <v>-20.9</v>
      </c>
      <c r="AP55" s="369">
        <v>69185</v>
      </c>
      <c r="AQ55" s="370">
        <v>-2</v>
      </c>
      <c r="AR55" s="371">
        <v>-18.899999999999999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756911</v>
      </c>
      <c r="AN56" s="375">
        <v>10434</v>
      </c>
      <c r="AO56" s="376">
        <v>-34.700000000000003</v>
      </c>
      <c r="AP56" s="377">
        <v>38519</v>
      </c>
      <c r="AQ56" s="378">
        <v>3</v>
      </c>
      <c r="AR56" s="379">
        <v>-37.700000000000003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1572016</v>
      </c>
      <c r="AN57" s="367">
        <v>21718</v>
      </c>
      <c r="AO57" s="368">
        <v>-21.7</v>
      </c>
      <c r="AP57" s="369">
        <v>70166</v>
      </c>
      <c r="AQ57" s="370">
        <v>1.4</v>
      </c>
      <c r="AR57" s="371">
        <v>-23.1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776822</v>
      </c>
      <c r="AN58" s="375">
        <v>10732</v>
      </c>
      <c r="AO58" s="376">
        <v>2.9</v>
      </c>
      <c r="AP58" s="377">
        <v>36115</v>
      </c>
      <c r="AQ58" s="378">
        <v>-6.2</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2338862</v>
      </c>
      <c r="AN59" s="367">
        <v>32474</v>
      </c>
      <c r="AO59" s="368">
        <v>49.5</v>
      </c>
      <c r="AP59" s="369">
        <v>70329</v>
      </c>
      <c r="AQ59" s="370">
        <v>0.2</v>
      </c>
      <c r="AR59" s="371">
        <v>49.3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1046484</v>
      </c>
      <c r="AN60" s="375">
        <v>14530</v>
      </c>
      <c r="AO60" s="376">
        <v>35.4</v>
      </c>
      <c r="AP60" s="377">
        <v>39403</v>
      </c>
      <c r="AQ60" s="378">
        <v>9.1</v>
      </c>
      <c r="AR60" s="379">
        <v>26.3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2110405</v>
      </c>
      <c r="AN61" s="382">
        <v>29177</v>
      </c>
      <c r="AO61" s="383">
        <v>9.4</v>
      </c>
      <c r="AP61" s="384">
        <v>69523</v>
      </c>
      <c r="AQ61" s="385">
        <v>9.4</v>
      </c>
      <c r="AR61" s="371">
        <v>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910672</v>
      </c>
      <c r="AN62" s="375">
        <v>12591</v>
      </c>
      <c r="AO62" s="376">
        <v>5.0999999999999996</v>
      </c>
      <c r="AP62" s="377">
        <v>37904</v>
      </c>
      <c r="AQ62" s="378">
        <v>12.4</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pGtGn+/TIuJEtVo+Mg6Y/g6H+lGbuVmTR9ipgzaNt1DmPiZzTe92LpFgdwL458nePqkoGBGv9GAJ3nGg7YCQ==" saltValue="BEnC/GEdDSKhiZkkTrvfw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election activeCell="BK99" sqref="BK9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9IrNyP5q+p0Yg/UkdKyebjCKWVHvTQkcNsR9qGw2a8VRTGm39dBgNrfAjX8YVWo5VWK4/1CJSefbzUXkoeVMAw==" saltValue="IaFKvf2Ltr9dY+KsBQxoT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BI77" sqref="BI7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MeT+e1kt4bUp6hB9F7HnMwVe5gPsTw3toNdW7iB+Bh9a+202ccIPuAgASD6uBRn0ZpfzYuMdmDYn/PUW6BFd/w==" saltValue="5ZQ+Fvu5OnKN1IXLQgapw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70" zoomScaleNormal="70" zoomScaleSheetLayoutView="100" workbookViewId="0">
      <selection activeCell="F44" sqref="F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2" t="s">
        <v>3</v>
      </c>
      <c r="D47" s="1202"/>
      <c r="E47" s="1203"/>
      <c r="F47" s="11">
        <v>5.04</v>
      </c>
      <c r="G47" s="12">
        <v>8.36</v>
      </c>
      <c r="H47" s="12">
        <v>11.18</v>
      </c>
      <c r="I47" s="12">
        <v>11.05</v>
      </c>
      <c r="J47" s="13">
        <v>11.43</v>
      </c>
    </row>
    <row r="48" spans="2:10" ht="57.75" customHeight="1" x14ac:dyDescent="0.15">
      <c r="B48" s="14"/>
      <c r="C48" s="1204" t="s">
        <v>4</v>
      </c>
      <c r="D48" s="1204"/>
      <c r="E48" s="1205"/>
      <c r="F48" s="15">
        <v>4.55</v>
      </c>
      <c r="G48" s="16">
        <v>5.08</v>
      </c>
      <c r="H48" s="16">
        <v>5.63</v>
      </c>
      <c r="I48" s="16">
        <v>5.84</v>
      </c>
      <c r="J48" s="17">
        <v>7.52</v>
      </c>
    </row>
    <row r="49" spans="2:10" ht="57.75" customHeight="1" thickBot="1" x14ac:dyDescent="0.2">
      <c r="B49" s="18"/>
      <c r="C49" s="1206" t="s">
        <v>5</v>
      </c>
      <c r="D49" s="1206"/>
      <c r="E49" s="1207"/>
      <c r="F49" s="19" t="s">
        <v>572</v>
      </c>
      <c r="G49" s="20">
        <v>3.95</v>
      </c>
      <c r="H49" s="20">
        <v>3.49</v>
      </c>
      <c r="I49" s="20">
        <v>7.0000000000000007E-2</v>
      </c>
      <c r="J49" s="21">
        <v>2.4900000000000002</v>
      </c>
    </row>
    <row r="50" spans="2:10" ht="13.5" customHeight="1" x14ac:dyDescent="0.15"/>
  </sheetData>
  <sheetProtection algorithmName="SHA-512" hashValue="Dr0GlmLwkr/FyZRiNiY8/7bUz5+t0KA5TnwvrybuNFm0Fhj9DVIK7JgPO7oQ1eWJrvUcroG2Cpoa3yOU7HVQLA==" saltValue="Vqen1vPVcXeSsLSh3f7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2022-03-16T07:49:38Z</cp:lastPrinted>
  <dcterms:created xsi:type="dcterms:W3CDTF">2022-02-02T04:35:17Z</dcterms:created>
  <dcterms:modified xsi:type="dcterms:W3CDTF">2022-03-22T08:33:37Z</dcterms:modified>
  <cp:category/>
</cp:coreProperties>
</file>