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53.251\財政課\2財政担当Ｇ\7財政担当G7：公会計担当\06 調査照会（他団体・他課）\02_東京都（財政事情以外）\R6年度\2その他\04_財政状況資料集の作成及び提出について\03_都確認\質問と回答\"/>
    </mc:Choice>
  </mc:AlternateContent>
  <xr:revisionPtr revIDLastSave="0" documentId="13_ncr:1_{120CAD8D-7C1A-46C1-B655-7E21E4200385}" xr6:coauthVersionLast="47" xr6:coauthVersionMax="47" xr10:uidLastSave="{00000000-0000-0000-0000-000000000000}"/>
  <bookViews>
    <workbookView xWindow="-120" yWindow="-120" windowWidth="20730" windowHeight="11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BW34" i="10"/>
  <c r="BW35" i="10" s="1"/>
  <c r="BW36" i="10" s="1"/>
  <c r="BW37" i="10" s="1"/>
  <c r="BW38" i="10" s="1"/>
  <c r="BW39" i="10" s="1"/>
  <c r="BW40" i="10" s="1"/>
  <c r="BW41" i="10" s="1"/>
  <c r="BW42" i="10" s="1"/>
  <c r="BW43" i="10" s="1"/>
  <c r="C34" i="10"/>
  <c r="CO34" i="10" l="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s="1"/>
  <c r="BE34" i="10" s="1"/>
</calcChain>
</file>

<file path=xl/sharedStrings.xml><?xml version="1.0" encoding="utf-8"?>
<sst xmlns="http://schemas.openxmlformats.org/spreadsheetml/2006/main" count="1073" uniqueCount="565">
  <si>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</si>
  <si>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</si>
  <si>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</si>
  <si>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</si>
  <si>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</si>
  <si>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</si>
  <si>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</si>
  <si>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</si>
  <si>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</si>
  <si>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</si>
  <si>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</si>
  <si>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</si>
  <si>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</si>
  <si>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</si>
  <si>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</si>
  <si>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</si>
  <si>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</si>
  <si>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</si>
  <si>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</si>
  <si>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</si>
  <si>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</si>
  <si>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</si>
  <si>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</si>
  <si>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</si>
  <si>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</si>
  <si>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</si>
  <si>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</si>
  <si>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</si>
  <si>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</si>
  <si>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</si>
  <si>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</si>
  <si>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</si>
  <si>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</si>
  <si>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</si>
  <si>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</si>
  <si>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</si>
  <si>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</si>
  <si>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</si>
  <si>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</si>
  <si>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</si>
  <si>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</si>
  <si>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</si>
  <si>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</si>
  <si>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</si>
  <si>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</si>
  <si>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</si>
  <si>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</si>
  <si>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</si>
  <si>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</si>
  <si>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</si>
  <si>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</si>
  <si>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</si>
  <si>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</si>
  <si>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</si>
  <si>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</si>
  <si>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</si>
  <si>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</si>
  <si>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</si>
  <si>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</si>
  <si>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</si>
  <si>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</si>
  <si>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</si>
  <si>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</si>
  <si>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</si>
  <si>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</si>
  <si>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</si>
  <si>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</si>
  <si>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</si>
  <si>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</si>
  <si>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</si>
  <si>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</si>
  <si>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</si>
  <si>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</si>
  <si>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</si>
  <si>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</si>
  <si>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</si>
  <si>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</si>
  <si>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</si>
  <si>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</si>
  <si>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</si>
  <si>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</si>
  <si>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</si>
  <si>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</si>
  <si>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</si>
  <si>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</si>
  <si>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</si>
  <si>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</si>
  <si>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</si>
  <si>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</si>
  <si>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</si>
  <si>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</si>
  <si>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</si>
  <si>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</si>
  <si>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</si>
  <si>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武蔵村山市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</si>
  <si>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</si>
  <si>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</si>
  <si>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</si>
  <si>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</si>
  <si>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</si>
  <si>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</si>
  <si>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</si>
  <si>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</si>
  <si>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</si>
  <si>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</si>
  <si>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</si>
  <si>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</si>
  <si>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</si>
  <si>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</si>
  <si>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</si>
  <si>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</si>
  <si>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</si>
  <si>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</si>
  <si>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</si>
  <si>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</si>
  <si>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</si>
  <si>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</si>
  <si>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</si>
  <si>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</si>
  <si>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</si>
  <si>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</si>
  <si>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</si>
  <si>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</si>
  <si>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</si>
  <si>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</si>
  <si>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</si>
  <si>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</si>
  <si>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</si>
  <si>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</si>
  <si>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</si>
  <si>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</si>
  <si>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</si>
  <si>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</si>
  <si>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</si>
  <si>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</si>
  <si>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</si>
  <si>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</si>
  <si>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</si>
  <si>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</si>
  <si>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</si>
  <si>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</si>
  <si>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</si>
  <si>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</si>
  <si>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</si>
  <si>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</si>
  <si>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</si>
  <si>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</si>
  <si>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</si>
  <si>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</si>
  <si>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</si>
  <si>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</si>
  <si>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</si>
  <si>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</si>
  <si>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</si>
  <si>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</si>
  <si>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</si>
  <si>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</si>
  <si>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</si>
  <si>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</si>
  <si>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</si>
  <si>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</si>
  <si>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</si>
  <si>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</si>
  <si>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</si>
  <si>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</si>
  <si>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</si>
  <si>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</si>
  <si>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</si>
  <si>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</si>
  <si>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</si>
  <si>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</si>
  <si>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</si>
  <si>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</si>
  <si>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</si>
  <si>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</si>
  <si>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</si>
  <si>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</si>
  <si>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</si>
  <si>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</si>
  <si>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</si>
  <si>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</si>
  <si>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</si>
  <si>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</si>
  <si>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</si>
  <si>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</si>
  <si>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</si>
  <si>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</si>
  <si>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</si>
  <si>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</si>
  <si>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</si>
  <si>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</si>
  <si>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</si>
  <si>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</si>
  <si>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</si>
  <si>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</si>
  <si>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</si>
  <si>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</si>
  <si>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</si>
  <si>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</si>
  <si>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</si>
  <si>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</si>
  <si>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</si>
  <si>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</si>
  <si>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</si>
  <si>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東京都武蔵村山市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</si>
  <si>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</si>
  <si>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</si>
  <si>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</si>
  <si>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</si>
  <si>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</si>
  <si>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</si>
  <si>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</si>
  <si>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</si>
  <si>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</si>
  <si>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</si>
  <si>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</si>
  <si>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</si>
  <si>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</si>
  <si>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</si>
  <si>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</si>
  <si>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</si>
  <si>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</si>
  <si>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</si>
  <si>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</si>
  <si>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</si>
  <si>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</si>
  <si>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</si>
  <si>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</si>
  <si>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</si>
  <si>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</si>
  <si>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</si>
  <si>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</si>
  <si>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</si>
  <si>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</si>
  <si>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</si>
  <si>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</si>
  <si>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</si>
  <si>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</si>
  <si>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</si>
  <si>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</si>
  <si>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</si>
  <si>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</si>
  <si>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</si>
  <si>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</si>
  <si>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</si>
  <si>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</si>
  <si>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</si>
  <si>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</si>
  <si>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</si>
  <si>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</si>
  <si>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</si>
  <si>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</si>
  <si>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</si>
  <si>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</si>
  <si>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</si>
  <si>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</si>
  <si>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</si>
  <si>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</si>
  <si>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</si>
  <si>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</si>
  <si>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</si>
  <si>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</si>
  <si>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</si>
  <si>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</si>
  <si>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</si>
  <si>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</si>
  <si>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</si>
  <si>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</si>
  <si>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</si>
  <si>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</si>
  <si>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</si>
  <si>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</si>
  <si>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</si>
  <si>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</si>
  <si>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</si>
  <si>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</si>
  <si>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</si>
  <si>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</si>
  <si>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</si>
  <si>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</si>
  <si>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</si>
  <si>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</si>
  <si>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</si>
  <si>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</si>
  <si>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</si>
  <si>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</si>
  <si>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</si>
  <si>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</si>
  <si>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</si>
  <si>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</si>
  <si>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</si>
  <si>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</si>
  <si>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</si>
  <si>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</si>
  <si>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</si>
  <si>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</si>
  <si>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</si>
  <si>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</si>
  <si>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</si>
  <si>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</si>
  <si>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</si>
  <si>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</si>
  <si>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</si>
  <si>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</si>
  <si>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</si>
  <si>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</si>
  <si>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</si>
  <si>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</si>
  <si>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</si>
  <si>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</si>
  <si>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</si>
  <si>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</si>
  <si>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</si>
  <si>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</si>
  <si>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</si>
  <si>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</si>
  <si>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</si>
  <si>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</si>
  <si>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</si>
  <si>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</si>
  <si>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宅地造成</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</si>
  <si>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</si>
  <si>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</si>
  <si>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</si>
  <si>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</si>
  <si>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</si>
  <si>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</si>
  <si>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</si>
  <si>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</si>
  <si>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</si>
  <si>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</si>
  <si>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</si>
  <si>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</si>
  <si>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</si>
  <si>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</si>
  <si>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</si>
  <si>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</si>
  <si>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</si>
  <si>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</si>
  <si>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</si>
  <si>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</si>
  <si>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</si>
  <si>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</si>
  <si>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</si>
  <si>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</si>
  <si>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</si>
  <si>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</si>
  <si>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</si>
  <si>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</si>
  <si>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</si>
  <si>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</si>
  <si>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</si>
  <si>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</si>
  <si>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</si>
  <si>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</si>
  <si>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東京都武蔵村山市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</si>
  <si>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</si>
  <si>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</si>
  <si>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</si>
  <si>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</si>
  <si>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</si>
  <si>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</si>
  <si>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</si>
  <si>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</si>
  <si>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</si>
  <si>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</si>
  <si>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</si>
  <si>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</si>
  <si>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</si>
  <si>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</si>
  <si>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</si>
  <si>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</si>
  <si>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</si>
  <si>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</si>
  <si>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</si>
  <si>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</si>
  <si>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都市核地区土地区画整理事業特別会計（一般会計）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</si>
  <si>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</si>
  <si>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</si>
  <si>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</si>
  <si>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</si>
  <si>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</si>
  <si>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</si>
  <si>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</si>
  <si>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</si>
  <si>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</si>
  <si>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</si>
  <si>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</si>
  <si>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</si>
  <si>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</si>
  <si>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</si>
  <si>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</si>
  <si>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</si>
  <si>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下水道事業会計</t>
    <phoneticPr fontId="5"/>
  </si>
  <si>
    <t>法適用企業</t>
    <phoneticPr fontId="5"/>
  </si>
  <si>
    <t>都市核地区土地区画整理事業特別会計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</si>
  <si>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</si>
  <si>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</si>
  <si>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</si>
  <si>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</si>
  <si>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</si>
  <si>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</si>
  <si>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</si>
  <si>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</si>
  <si>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</si>
  <si>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</si>
  <si>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</si>
  <si>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</si>
  <si>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</si>
  <si>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</si>
  <si>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</si>
  <si>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</si>
  <si>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</si>
  <si>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</si>
  <si>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</si>
  <si>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</si>
  <si>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</si>
  <si>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</si>
  <si>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</si>
  <si>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</si>
  <si>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</si>
  <si>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</si>
  <si>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</si>
  <si>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</si>
  <si>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</si>
  <si>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</si>
  <si>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</si>
  <si>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</si>
  <si>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</si>
  <si>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</si>
  <si>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</si>
  <si>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</si>
  <si>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</si>
  <si>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</si>
  <si>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</si>
  <si>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</si>
  <si>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</si>
  <si>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</si>
  <si>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</si>
  <si>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</si>
  <si>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</si>
  <si>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</si>
  <si>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</si>
  <si>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</si>
  <si>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</si>
  <si>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</si>
  <si>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</si>
  <si>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</si>
  <si>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</si>
  <si>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</si>
  <si>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</si>
  <si>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</si>
  <si>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</si>
  <si>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</si>
  <si>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</si>
  <si>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</si>
  <si>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</si>
  <si>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</si>
  <si>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</si>
  <si>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</si>
  <si>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</si>
  <si>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</si>
  <si>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</si>
  <si>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</si>
  <si>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</si>
  <si>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</si>
  <si>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</si>
  <si>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</si>
  <si>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</si>
  <si>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</si>
  <si>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</si>
  <si>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</si>
  <si>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</si>
  <si>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</si>
  <si>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</si>
  <si>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</si>
  <si>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</si>
  <si>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</si>
  <si>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</si>
  <si>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</si>
  <si>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</si>
  <si>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</si>
  <si>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</si>
  <si>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</si>
  <si>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</si>
  <si>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</si>
  <si>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</si>
  <si>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</si>
  <si>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</si>
  <si>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</si>
  <si>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</si>
  <si>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</si>
  <si>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</si>
  <si>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</si>
  <si>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</si>
  <si>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</si>
  <si>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</si>
  <si>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</si>
  <si>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</si>
  <si>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</si>
  <si>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</si>
  <si>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</si>
  <si>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</si>
  <si>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</si>
  <si>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</si>
  <si>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</si>
  <si>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</si>
  <si>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</si>
  <si>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</si>
  <si>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</si>
  <si>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</si>
  <si>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</si>
  <si>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</si>
  <si>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</si>
  <si>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</si>
  <si>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</si>
  <si>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</si>
  <si>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</si>
  <si>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</si>
  <si>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</si>
  <si>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</si>
  <si>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</si>
  <si>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</si>
  <si>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</si>
  <si>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</si>
  <si>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</si>
  <si>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</si>
  <si>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</si>
  <si>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</si>
  <si>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</si>
  <si>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</si>
  <si>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</si>
  <si>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2.80</t>
  </si>
  <si>
    <t>一般会計</t>
  </si>
  <si>
    <t>下水道事業会計</t>
  </si>
  <si>
    <t>国民健康保険事業特別会計</t>
  </si>
  <si>
    <t>介護保険特別会計</t>
  </si>
  <si>
    <t>後期高齢者医療特別会計</t>
  </si>
  <si>
    <t>都市核地区土地区画整理事業特別会計（一般会計）</t>
  </si>
  <si>
    <t>都市核地区土地区画整理事業特別会計</t>
  </si>
  <si>
    <t>その他会計（赤字）</t>
  </si>
  <si>
    <t>その他会計（黒字）</t>
  </si>
  <si>
    <t>R01</t>
    <phoneticPr fontId="5"/>
  </si>
  <si>
    <t>R02</t>
    <phoneticPr fontId="5"/>
  </si>
  <si>
    <t>R03</t>
    <phoneticPr fontId="5"/>
  </si>
  <si>
    <t>R04</t>
    <phoneticPr fontId="5"/>
  </si>
  <si>
    <t>R05</t>
    <phoneticPr fontId="5"/>
  </si>
  <si>
    <t>公共施設整備基金</t>
    <rPh sb="0" eb="2">
      <t>コウキョウ</t>
    </rPh>
    <rPh sb="2" eb="4">
      <t>シセツ</t>
    </rPh>
    <rPh sb="4" eb="6">
      <t>セイビ</t>
    </rPh>
    <rPh sb="6" eb="8">
      <t>キキン</t>
    </rPh>
    <phoneticPr fontId="5"/>
  </si>
  <si>
    <t>多摩都市モノレール基金</t>
    <rPh sb="0" eb="2">
      <t>タマ</t>
    </rPh>
    <rPh sb="2" eb="4">
      <t>トシ</t>
    </rPh>
    <rPh sb="9" eb="11">
      <t>キキン</t>
    </rPh>
    <phoneticPr fontId="2"/>
  </si>
  <si>
    <t>庁舎等用地取得基金</t>
    <rPh sb="0" eb="2">
      <t>チョウシャ</t>
    </rPh>
    <rPh sb="2" eb="3">
      <t>トウ</t>
    </rPh>
    <rPh sb="3" eb="5">
      <t>ヨウチ</t>
    </rPh>
    <rPh sb="5" eb="7">
      <t>シュトク</t>
    </rPh>
    <rPh sb="7" eb="9">
      <t>キキン</t>
    </rPh>
    <phoneticPr fontId="2"/>
  </si>
  <si>
    <t>みどりの基金</t>
    <rPh sb="4" eb="6">
      <t>キキン</t>
    </rPh>
    <phoneticPr fontId="2"/>
  </si>
  <si>
    <t>防災食育センター備品整備基金</t>
    <phoneticPr fontId="2"/>
  </si>
  <si>
    <t>-</t>
    <phoneticPr fontId="2"/>
  </si>
  <si>
    <t>武蔵村山市土地開発公社</t>
    <phoneticPr fontId="2"/>
  </si>
  <si>
    <t>〇</t>
    <phoneticPr fontId="2"/>
  </si>
  <si>
    <t>東京都後期高齢者医療広域連合（一般会計）</t>
  </si>
  <si>
    <t>東京都後期高齢者医療広域連合（後期高齢者医療特別会計）</t>
  </si>
  <si>
    <t>東京たま広域資源循環組合（一般会計）</t>
  </si>
  <si>
    <t>瑞穂斎場組合（一般会計）</t>
  </si>
  <si>
    <t>東京都市町村議会議員公務災害補償等組合（一般会計）</t>
  </si>
  <si>
    <t>湖南衛生組合（一般会計）</t>
  </si>
  <si>
    <t>東京市町村総合事務組合（一般会計）</t>
  </si>
  <si>
    <t>東京市町村総合事務組合（交通災害共済事業特別会計）</t>
  </si>
  <si>
    <t>東京都市町村職員退職手当組合（一般会計）</t>
  </si>
  <si>
    <t>小平・村山・大和衛生組合（一般会計）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</si>
</sst>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45945</c:v>
                </c:pt>
                <c:pt idx="3">
                  <c:v>44475</c:v>
                </c:pt>
                <c:pt idx="4">
                  <c:v>45982</c:v>
                </c:pt>
              </c:numCache>
            </c:numRef>
          </c:val>
          <c:smooth val="0"/>
          <c:extLst>
            <c:ext xmlns:c16="http://schemas.microsoft.com/office/drawing/2014/chart" uri="{C3380CC4-5D6E-409C-BE32-E72D297353CC}">
              <c16:uniqueId val="{00000000-D00B-4B1F-9837-859304BE17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21718</c:v>
                </c:pt>
                <c:pt idx="1">
                  <c:v>32474</c:v>
                </c:pt>
                <c:pt idx="2">
                  <c:v>27330</c:v>
                </c:pt>
                <c:pt idx="3">
                  <c:v>21113</c:v>
                </c:pt>
                <c:pt idx="4">
                  <c:v>23643</c:v>
                </c:pt>
              </c:numCache>
            </c:numRef>
          </c:val>
          <c:smooth val="0"/>
          <c:extLst>
            <c:ext xmlns:c16="http://schemas.microsoft.com/office/drawing/2014/chart" uri="{C3380CC4-5D6E-409C-BE32-E72D297353CC}">
              <c16:uniqueId val="{00000001-D00B-4B1F-9837-859304BE17C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5.84</c:v>
                </c:pt>
                <c:pt idx="1">
                  <c:v>7.52</c:v>
                </c:pt>
                <c:pt idx="2">
                  <c:v>8.64</c:v>
                </c:pt>
                <c:pt idx="3">
                  <c:v>5.7</c:v>
                </c:pt>
                <c:pt idx="4">
                  <c:v>5.91</c:v>
                </c:pt>
              </c:numCache>
            </c:numRef>
          </c:val>
          <c:extLst>
            <c:ext xmlns:c16="http://schemas.microsoft.com/office/drawing/2014/chart" uri="{C3380CC4-5D6E-409C-BE32-E72D297353CC}">
              <c16:uniqueId val="{00000000-62E8-4D9A-8558-3AE2312256E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11.05</c:v>
                </c:pt>
                <c:pt idx="1">
                  <c:v>11.43</c:v>
                </c:pt>
                <c:pt idx="2">
                  <c:v>14.36</c:v>
                </c:pt>
                <c:pt idx="3">
                  <c:v>19.23</c:v>
                </c:pt>
                <c:pt idx="4">
                  <c:v>15.62</c:v>
                </c:pt>
              </c:numCache>
            </c:numRef>
          </c:val>
          <c:extLst>
            <c:ext xmlns:c16="http://schemas.microsoft.com/office/drawing/2014/chart" uri="{C3380CC4-5D6E-409C-BE32-E72D297353CC}">
              <c16:uniqueId val="{00000001-62E8-4D9A-8558-3AE2312256E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7.0000000000000007E-2</c:v>
                </c:pt>
                <c:pt idx="1">
                  <c:v>2.4900000000000002</c:v>
                </c:pt>
                <c:pt idx="2">
                  <c:v>5.03</c:v>
                </c:pt>
                <c:pt idx="3">
                  <c:v>1.26</c:v>
                </c:pt>
                <c:pt idx="4">
                  <c:v>-2.8</c:v>
                </c:pt>
              </c:numCache>
            </c:numRef>
          </c:val>
          <c:smooth val="0"/>
          <c:extLst>
            <c:ext xmlns:c16="http://schemas.microsoft.com/office/drawing/2014/chart" uri="{C3380CC4-5D6E-409C-BE32-E72D297353CC}">
              <c16:uniqueId val="{00000002-62E8-4D9A-8558-3AE2312256E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0.68</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20A-45D4-BFF6-99CE60B292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20A-45D4-BFF6-99CE60B2925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20A-45D4-BFF6-99CE60B2925E}"/>
            </c:ext>
          </c:extLst>
        </c:ser>
        <c:ser>
          <c:idx val="3"/>
          <c:order val="3"/>
          <c:tx>
            <c:strRef>
              <c:f>データシート!$A$30</c:f>
              <c:strCache>
                <c:ptCount val="1"/>
                <c:pt idx="0">
                  <c:v>都市核地区土地区画整理事業特別会計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20A-45D4-BFF6-99CE60B2925E}"/>
            </c:ext>
          </c:extLst>
        </c:ser>
        <c:ser>
          <c:idx val="4"/>
          <c:order val="4"/>
          <c:tx>
            <c:strRef>
              <c:f>データシート!$A$31</c:f>
              <c:strCache>
                <c:ptCount val="1"/>
                <c:pt idx="0">
                  <c:v>都市核地区土地区画整理事業特別会計（一般会計）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20A-45D4-BFF6-99CE60B2925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0.42</c:v>
                </c:pt>
                <c:pt idx="2">
                  <c:v>#N/A</c:v>
                </c:pt>
                <c:pt idx="3">
                  <c:v>0.31</c:v>
                </c:pt>
                <c:pt idx="4">
                  <c:v>#N/A</c:v>
                </c:pt>
                <c:pt idx="5">
                  <c:v>0.28000000000000003</c:v>
                </c:pt>
                <c:pt idx="6">
                  <c:v>#N/A</c:v>
                </c:pt>
                <c:pt idx="7">
                  <c:v>0.41</c:v>
                </c:pt>
                <c:pt idx="8">
                  <c:v>#N/A</c:v>
                </c:pt>
                <c:pt idx="9">
                  <c:v>0.17</c:v>
                </c:pt>
              </c:numCache>
            </c:numRef>
          </c:val>
          <c:extLst>
            <c:ext xmlns:c16="http://schemas.microsoft.com/office/drawing/2014/chart" uri="{C3380CC4-5D6E-409C-BE32-E72D297353CC}">
              <c16:uniqueId val="{00000005-D20A-45D4-BFF6-99CE60B2925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0.73</c:v>
                </c:pt>
                <c:pt idx="2">
                  <c:v>#N/A</c:v>
                </c:pt>
                <c:pt idx="3">
                  <c:v>0.64</c:v>
                </c:pt>
                <c:pt idx="4">
                  <c:v>#N/A</c:v>
                </c:pt>
                <c:pt idx="5">
                  <c:v>0.38</c:v>
                </c:pt>
                <c:pt idx="6">
                  <c:v>#N/A</c:v>
                </c:pt>
                <c:pt idx="7">
                  <c:v>1.35</c:v>
                </c:pt>
                <c:pt idx="8">
                  <c:v>#N/A</c:v>
                </c:pt>
                <c:pt idx="9">
                  <c:v>0.89</c:v>
                </c:pt>
              </c:numCache>
            </c:numRef>
          </c:val>
          <c:extLst>
            <c:ext xmlns:c16="http://schemas.microsoft.com/office/drawing/2014/chart" uri="{C3380CC4-5D6E-409C-BE32-E72D297353CC}">
              <c16:uniqueId val="{00000006-D20A-45D4-BFF6-99CE60B2925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1.1299999999999999</c:v>
                </c:pt>
                <c:pt idx="2">
                  <c:v>#N/A</c:v>
                </c:pt>
                <c:pt idx="3">
                  <c:v>1.68</c:v>
                </c:pt>
                <c:pt idx="4">
                  <c:v>#N/A</c:v>
                </c:pt>
                <c:pt idx="5">
                  <c:v>1.61</c:v>
                </c:pt>
                <c:pt idx="6">
                  <c:v>#N/A</c:v>
                </c:pt>
                <c:pt idx="7">
                  <c:v>1.25</c:v>
                </c:pt>
                <c:pt idx="8">
                  <c:v>#N/A</c:v>
                </c:pt>
                <c:pt idx="9">
                  <c:v>1.35</c:v>
                </c:pt>
              </c:numCache>
            </c:numRef>
          </c:val>
          <c:extLst>
            <c:ext xmlns:c16="http://schemas.microsoft.com/office/drawing/2014/chart" uri="{C3380CC4-5D6E-409C-BE32-E72D297353CC}">
              <c16:uniqueId val="{00000007-D20A-45D4-BFF6-99CE60B2925E}"/>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0.9</c:v>
                </c:pt>
                <c:pt idx="4">
                  <c:v>#N/A</c:v>
                </c:pt>
                <c:pt idx="5">
                  <c:v>2.16</c:v>
                </c:pt>
                <c:pt idx="6">
                  <c:v>#N/A</c:v>
                </c:pt>
                <c:pt idx="7">
                  <c:v>3.89</c:v>
                </c:pt>
                <c:pt idx="8">
                  <c:v>#N/A</c:v>
                </c:pt>
                <c:pt idx="9">
                  <c:v>5.21</c:v>
                </c:pt>
              </c:numCache>
            </c:numRef>
          </c:val>
          <c:extLst>
            <c:ext xmlns:c16="http://schemas.microsoft.com/office/drawing/2014/chart" uri="{C3380CC4-5D6E-409C-BE32-E72D297353CC}">
              <c16:uniqueId val="{00000008-D20A-45D4-BFF6-99CE60B2925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5.83</c:v>
                </c:pt>
                <c:pt idx="2">
                  <c:v>#N/A</c:v>
                </c:pt>
                <c:pt idx="3">
                  <c:v>7.52</c:v>
                </c:pt>
                <c:pt idx="4">
                  <c:v>#N/A</c:v>
                </c:pt>
                <c:pt idx="5">
                  <c:v>8.6300000000000008</c:v>
                </c:pt>
                <c:pt idx="6">
                  <c:v>#N/A</c:v>
                </c:pt>
                <c:pt idx="7">
                  <c:v>5.7</c:v>
                </c:pt>
                <c:pt idx="8">
                  <c:v>#N/A</c:v>
                </c:pt>
                <c:pt idx="9">
                  <c:v>5.9</c:v>
                </c:pt>
              </c:numCache>
            </c:numRef>
          </c:val>
          <c:extLst>
            <c:ext xmlns:c16="http://schemas.microsoft.com/office/drawing/2014/chart" uri="{C3380CC4-5D6E-409C-BE32-E72D297353CC}">
              <c16:uniqueId val="{00000009-D20A-45D4-BFF6-99CE60B2925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1408</c:v>
                </c:pt>
                <c:pt idx="5">
                  <c:v>1375</c:v>
                </c:pt>
                <c:pt idx="8">
                  <c:v>1309</c:v>
                </c:pt>
                <c:pt idx="11">
                  <c:v>1358</c:v>
                </c:pt>
                <c:pt idx="14">
                  <c:v>1359</c:v>
                </c:pt>
              </c:numCache>
            </c:numRef>
          </c:val>
          <c:extLst>
            <c:ext xmlns:c16="http://schemas.microsoft.com/office/drawing/2014/chart" uri="{C3380CC4-5D6E-409C-BE32-E72D297353CC}">
              <c16:uniqueId val="{00000000-2269-464A-909D-BE0392A87E3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269-464A-909D-BE0392A87E3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34</c:v>
                </c:pt>
                <c:pt idx="3">
                  <c:v>48</c:v>
                </c:pt>
                <c:pt idx="6">
                  <c:v>63</c:v>
                </c:pt>
                <c:pt idx="9">
                  <c:v>63</c:v>
                </c:pt>
                <c:pt idx="12">
                  <c:v>63</c:v>
                </c:pt>
              </c:numCache>
            </c:numRef>
          </c:val>
          <c:extLst>
            <c:ext xmlns:c16="http://schemas.microsoft.com/office/drawing/2014/chart" uri="{C3380CC4-5D6E-409C-BE32-E72D297353CC}">
              <c16:uniqueId val="{00000002-2269-464A-909D-BE0392A87E3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44</c:v>
                </c:pt>
                <c:pt idx="3">
                  <c:v>32</c:v>
                </c:pt>
                <c:pt idx="6">
                  <c:v>35</c:v>
                </c:pt>
                <c:pt idx="9">
                  <c:v>40</c:v>
                </c:pt>
                <c:pt idx="12">
                  <c:v>26</c:v>
                </c:pt>
              </c:numCache>
            </c:numRef>
          </c:val>
          <c:extLst>
            <c:ext xmlns:c16="http://schemas.microsoft.com/office/drawing/2014/chart" uri="{C3380CC4-5D6E-409C-BE32-E72D297353CC}">
              <c16:uniqueId val="{00000003-2269-464A-909D-BE0392A87E3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119</c:v>
                </c:pt>
                <c:pt idx="3">
                  <c:v>174</c:v>
                </c:pt>
                <c:pt idx="6">
                  <c:v>131</c:v>
                </c:pt>
                <c:pt idx="9">
                  <c:v>228</c:v>
                </c:pt>
                <c:pt idx="12">
                  <c:v>253</c:v>
                </c:pt>
              </c:numCache>
            </c:numRef>
          </c:val>
          <c:extLst>
            <c:ext xmlns:c16="http://schemas.microsoft.com/office/drawing/2014/chart" uri="{C3380CC4-5D6E-409C-BE32-E72D297353CC}">
              <c16:uniqueId val="{00000004-2269-464A-909D-BE0392A87E3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69-464A-909D-BE0392A87E3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269-464A-909D-BE0392A87E3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1247</c:v>
                </c:pt>
                <c:pt idx="3">
                  <c:v>1254</c:v>
                </c:pt>
                <c:pt idx="6">
                  <c:v>1272</c:v>
                </c:pt>
                <c:pt idx="9">
                  <c:v>1290</c:v>
                </c:pt>
                <c:pt idx="12">
                  <c:v>1273</c:v>
                </c:pt>
              </c:numCache>
            </c:numRef>
          </c:val>
          <c:extLst>
            <c:ext xmlns:c16="http://schemas.microsoft.com/office/drawing/2014/chart" uri="{C3380CC4-5D6E-409C-BE32-E72D297353CC}">
              <c16:uniqueId val="{00000007-2269-464A-909D-BE0392A87E3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36</c:v>
                </c:pt>
                <c:pt idx="2">
                  <c:v>#N/A</c:v>
                </c:pt>
                <c:pt idx="3">
                  <c:v>#N/A</c:v>
                </c:pt>
                <c:pt idx="4">
                  <c:v>133</c:v>
                </c:pt>
                <c:pt idx="5">
                  <c:v>#N/A</c:v>
                </c:pt>
                <c:pt idx="6">
                  <c:v>#N/A</c:v>
                </c:pt>
                <c:pt idx="7">
                  <c:v>192</c:v>
                </c:pt>
                <c:pt idx="8">
                  <c:v>#N/A</c:v>
                </c:pt>
                <c:pt idx="9">
                  <c:v>#N/A</c:v>
                </c:pt>
                <c:pt idx="10">
                  <c:v>263</c:v>
                </c:pt>
                <c:pt idx="11">
                  <c:v>#N/A</c:v>
                </c:pt>
                <c:pt idx="12">
                  <c:v>#N/A</c:v>
                </c:pt>
                <c:pt idx="13">
                  <c:v>256</c:v>
                </c:pt>
                <c:pt idx="14">
                  <c:v>#N/A</c:v>
                </c:pt>
              </c:numCache>
            </c:numRef>
          </c:val>
          <c:smooth val="0"/>
          <c:extLst>
            <c:ext xmlns:c16="http://schemas.microsoft.com/office/drawing/2014/chart" uri="{C3380CC4-5D6E-409C-BE32-E72D297353CC}">
              <c16:uniqueId val="{00000008-2269-464A-909D-BE0392A87E3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14028</c:v>
                </c:pt>
                <c:pt idx="5">
                  <c:v>14123</c:v>
                </c:pt>
                <c:pt idx="8">
                  <c:v>14143</c:v>
                </c:pt>
                <c:pt idx="11">
                  <c:v>13983</c:v>
                </c:pt>
                <c:pt idx="14">
                  <c:v>14185</c:v>
                </c:pt>
              </c:numCache>
            </c:numRef>
          </c:val>
          <c:extLst>
            <c:ext xmlns:c16="http://schemas.microsoft.com/office/drawing/2014/chart" uri="{C3380CC4-5D6E-409C-BE32-E72D297353CC}">
              <c16:uniqueId val="{00000000-EC54-4EDF-9D3D-BDC0CE9F33A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2258</c:v>
                </c:pt>
                <c:pt idx="5">
                  <c:v>2463</c:v>
                </c:pt>
                <c:pt idx="8">
                  <c:v>2657</c:v>
                </c:pt>
                <c:pt idx="11">
                  <c:v>2911</c:v>
                </c:pt>
                <c:pt idx="14">
                  <c:v>2922</c:v>
                </c:pt>
              </c:numCache>
            </c:numRef>
          </c:val>
          <c:extLst>
            <c:ext xmlns:c16="http://schemas.microsoft.com/office/drawing/2014/chart" uri="{C3380CC4-5D6E-409C-BE32-E72D297353CC}">
              <c16:uniqueId val="{00000001-EC54-4EDF-9D3D-BDC0CE9F33A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5262</c:v>
                </c:pt>
                <c:pt idx="5">
                  <c:v>5606</c:v>
                </c:pt>
                <c:pt idx="8">
                  <c:v>6519</c:v>
                </c:pt>
                <c:pt idx="11">
                  <c:v>7211</c:v>
                </c:pt>
                <c:pt idx="14">
                  <c:v>6515</c:v>
                </c:pt>
              </c:numCache>
            </c:numRef>
          </c:val>
          <c:extLst>
            <c:ext xmlns:c16="http://schemas.microsoft.com/office/drawing/2014/chart" uri="{C3380CC4-5D6E-409C-BE32-E72D297353CC}">
              <c16:uniqueId val="{00000002-EC54-4EDF-9D3D-BDC0CE9F33A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C54-4EDF-9D3D-BDC0CE9F33A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C54-4EDF-9D3D-BDC0CE9F33A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54-4EDF-9D3D-BDC0CE9F33A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3050</c:v>
                </c:pt>
                <c:pt idx="3">
                  <c:v>2880</c:v>
                </c:pt>
                <c:pt idx="6">
                  <c:v>3186</c:v>
                </c:pt>
                <c:pt idx="9">
                  <c:v>3141</c:v>
                </c:pt>
                <c:pt idx="12">
                  <c:v>2974</c:v>
                </c:pt>
              </c:numCache>
            </c:numRef>
          </c:val>
          <c:extLst>
            <c:ext xmlns:c16="http://schemas.microsoft.com/office/drawing/2014/chart" uri="{C3380CC4-5D6E-409C-BE32-E72D297353CC}">
              <c16:uniqueId val="{00000006-EC54-4EDF-9D3D-BDC0CE9F33A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811</c:v>
                </c:pt>
                <c:pt idx="3">
                  <c:v>790</c:v>
                </c:pt>
                <c:pt idx="6">
                  <c:v>883</c:v>
                </c:pt>
                <c:pt idx="9">
                  <c:v>1309</c:v>
                </c:pt>
                <c:pt idx="12">
                  <c:v>1872</c:v>
                </c:pt>
              </c:numCache>
            </c:numRef>
          </c:val>
          <c:extLst>
            <c:ext xmlns:c16="http://schemas.microsoft.com/office/drawing/2014/chart" uri="{C3380CC4-5D6E-409C-BE32-E72D297353CC}">
              <c16:uniqueId val="{00000007-EC54-4EDF-9D3D-BDC0CE9F33A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1403</c:v>
                </c:pt>
                <c:pt idx="3">
                  <c:v>1680</c:v>
                </c:pt>
                <c:pt idx="6">
                  <c:v>1685</c:v>
                </c:pt>
                <c:pt idx="9">
                  <c:v>1627</c:v>
                </c:pt>
                <c:pt idx="12">
                  <c:v>1277</c:v>
                </c:pt>
              </c:numCache>
            </c:numRef>
          </c:val>
          <c:extLst>
            <c:ext xmlns:c16="http://schemas.microsoft.com/office/drawing/2014/chart" uri="{C3380CC4-5D6E-409C-BE32-E72D297353CC}">
              <c16:uniqueId val="{00000008-EC54-4EDF-9D3D-BDC0CE9F33A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582</c:v>
                </c:pt>
                <c:pt idx="3">
                  <c:v>680</c:v>
                </c:pt>
                <c:pt idx="6">
                  <c:v>737</c:v>
                </c:pt>
                <c:pt idx="9">
                  <c:v>675</c:v>
                </c:pt>
                <c:pt idx="12">
                  <c:v>748</c:v>
                </c:pt>
              </c:numCache>
            </c:numRef>
          </c:val>
          <c:extLst>
            <c:ext xmlns:c16="http://schemas.microsoft.com/office/drawing/2014/chart" uri="{C3380CC4-5D6E-409C-BE32-E72D297353CC}">
              <c16:uniqueId val="{00000009-EC54-4EDF-9D3D-BDC0CE9F33A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14714</c:v>
                </c:pt>
                <c:pt idx="3">
                  <c:v>14782</c:v>
                </c:pt>
                <c:pt idx="6">
                  <c:v>14712</c:v>
                </c:pt>
                <c:pt idx="9">
                  <c:v>13888</c:v>
                </c:pt>
                <c:pt idx="12">
                  <c:v>13107</c:v>
                </c:pt>
              </c:numCache>
            </c:numRef>
          </c:val>
          <c:extLst>
            <c:ext xmlns:c16="http://schemas.microsoft.com/office/drawing/2014/chart" uri="{C3380CC4-5D6E-409C-BE32-E72D297353CC}">
              <c16:uniqueId val="{0000000A-EC54-4EDF-9D3D-BDC0CE9F33A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C54-4EDF-9D3D-BDC0CE9F33A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2161</c:v>
                </c:pt>
                <c:pt idx="1">
                  <c:v>2811</c:v>
                </c:pt>
                <c:pt idx="2">
                  <c:v>2340</c:v>
                </c:pt>
              </c:numCache>
            </c:numRef>
          </c:val>
          <c:extLst>
            <c:ext xmlns:c16="http://schemas.microsoft.com/office/drawing/2014/chart" uri="{C3380CC4-5D6E-409C-BE32-E72D297353CC}">
              <c16:uniqueId val="{00000000-8766-40B8-AE07-AAC35265047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351</c:v>
                </c:pt>
                <c:pt idx="1">
                  <c:v>351</c:v>
                </c:pt>
                <c:pt idx="2">
                  <c:v>426</c:v>
                </c:pt>
              </c:numCache>
            </c:numRef>
          </c:val>
          <c:extLst>
            <c:ext xmlns:c16="http://schemas.microsoft.com/office/drawing/2014/chart" uri="{C3380CC4-5D6E-409C-BE32-E72D297353CC}">
              <c16:uniqueId val="{00000001-8766-40B8-AE07-AAC35265047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3863</c:v>
                </c:pt>
                <c:pt idx="1">
                  <c:v>3569</c:v>
                </c:pt>
                <c:pt idx="2">
                  <c:v>3315</c:v>
                </c:pt>
              </c:numCache>
            </c:numRef>
          </c:val>
          <c:extLst>
            <c:ext xmlns:c16="http://schemas.microsoft.com/office/drawing/2014/chart" uri="{C3380CC4-5D6E-409C-BE32-E72D297353CC}">
              <c16:uniqueId val="{00000002-8766-40B8-AE07-AAC35265047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71,018
69,005
15.32
33,169,031
32,245,193
885,059
14,976,794
13,106,831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基準財政収入額については、市民税や税連動交付金の増などにより、前年度と比較して</a:t>
          </a:r>
          <a:r>
            <a:rPr kumimoji="1" lang="en-US" altLang="ja-JP" sz="1300">
              <a:latin typeface="ＭＳ Ｐゴシック" panose="020B0600070205080204" pitchFamily="50" charset="-128"/>
              <a:ea typeface="ＭＳ Ｐゴシック" panose="020B0600070205080204" pitchFamily="50" charset="-128"/>
            </a:rPr>
            <a:t>380,450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％）の増となりました。</a:t>
          </a:r>
        </a:p>
        <a:p>
          <a:r>
            <a:rPr kumimoji="1" lang="ja-JP" altLang="en-US" sz="1300">
              <a:latin typeface="ＭＳ Ｐゴシック" panose="020B0600070205080204" pitchFamily="50" charset="-128"/>
              <a:ea typeface="ＭＳ Ｐゴシック" panose="020B0600070205080204" pitchFamily="50" charset="-128"/>
            </a:rPr>
            <a:t>　基準財政需要額については、　地域デジタル社会推進費の増などにより、前年度と比較して</a:t>
          </a:r>
          <a:r>
            <a:rPr kumimoji="1" lang="en-US" altLang="ja-JP" sz="1300">
              <a:latin typeface="ＭＳ Ｐゴシック" panose="020B0600070205080204" pitchFamily="50" charset="-128"/>
              <a:ea typeface="ＭＳ Ｐゴシック" panose="020B0600070205080204" pitchFamily="50" charset="-128"/>
            </a:rPr>
            <a:t>435,609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％）の増となりました。</a:t>
          </a:r>
        </a:p>
        <a:p>
          <a:r>
            <a:rPr kumimoji="1" lang="ja-JP" altLang="en-US" sz="1300">
              <a:latin typeface="ＭＳ Ｐゴシック" panose="020B0600070205080204" pitchFamily="50" charset="-128"/>
              <a:ea typeface="ＭＳ Ｐゴシック" panose="020B0600070205080204" pitchFamily="50" charset="-128"/>
            </a:rPr>
            <a:t>　以上により、昨年度から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0.78</a:t>
          </a:r>
          <a:r>
            <a:rPr kumimoji="1" lang="ja-JP" altLang="en-US" sz="1300">
              <a:latin typeface="ＭＳ Ｐゴシック" panose="020B0600070205080204" pitchFamily="50" charset="-128"/>
              <a:ea typeface="ＭＳ Ｐゴシック" panose="020B0600070205080204" pitchFamily="50" charset="-128"/>
            </a:rPr>
            <a:t>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上回っているものの、依然として交付税収入に依存しており、義務的経費等の削減が急務となっています。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147108</xdr:rowOff>
    </xdr:from>
    <xdr:to>
      <xdr:col>23</xdr:col>
      <xdr:colOff>133350</xdr:colOff>
      <xdr:row>40</xdr:row>
      <xdr:rowOff>167217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051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106892</xdr:rowOff>
    </xdr:from>
    <xdr:to>
      <xdr:col>19</xdr:col>
      <xdr:colOff>133350</xdr:colOff>
      <xdr:row>40</xdr:row>
      <xdr:rowOff>147108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648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106892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66675</xdr:rowOff>
    </xdr:from>
    <xdr:to>
      <xdr:col>11</xdr:col>
      <xdr:colOff>31750</xdr:colOff>
      <xdr:row>40</xdr:row>
      <xdr:rowOff>86783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104775</xdr:rowOff>
    </xdr:from>
    <xdr:to>
      <xdr:col>11</xdr:col>
      <xdr:colOff>82550</xdr:colOff>
      <xdr:row>44</xdr:row>
      <xdr:rowOff>34925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96308</xdr:rowOff>
    </xdr:from>
    <xdr:to>
      <xdr:col>19</xdr:col>
      <xdr:colOff>184150</xdr:colOff>
      <xdr:row>41</xdr:row>
      <xdr:rowOff>26458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56092</xdr:rowOff>
    </xdr:from>
    <xdr:to>
      <xdr:col>15</xdr:col>
      <xdr:colOff>133350</xdr:colOff>
      <xdr:row>40</xdr:row>
      <xdr:rowOff>157692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167869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経常収支比率については、分母では市税が回復したことや税連動交付金等による増となり、</a:t>
          </a:r>
          <a:r>
            <a:rPr kumimoji="1" lang="en-US" altLang="ja-JP" sz="1300">
              <a:latin typeface="ＭＳ Ｐゴシック" panose="020B0600070205080204" pitchFamily="50" charset="-128"/>
              <a:ea typeface="ＭＳ Ｐゴシック" panose="020B0600070205080204" pitchFamily="50" charset="-128"/>
            </a:rPr>
            <a:t>118,798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％）の増となりました。分子では物価高騰等の影響を受け補助費、維持補修費、繰出金が増加したことにより、全体では</a:t>
          </a:r>
          <a:r>
            <a:rPr kumimoji="1" lang="en-US" altLang="ja-JP" sz="1300">
              <a:latin typeface="ＭＳ Ｐゴシック" panose="020B0600070205080204" pitchFamily="50" charset="-128"/>
              <a:ea typeface="ＭＳ Ｐゴシック" panose="020B0600070205080204" pitchFamily="50" charset="-128"/>
            </a:rPr>
            <a:t>425,093</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％）の増となりました。</a:t>
          </a:r>
        </a:p>
        <a:p>
          <a:r>
            <a:rPr kumimoji="1" lang="ja-JP" altLang="en-US" sz="1300">
              <a:latin typeface="ＭＳ Ｐゴシック" panose="020B0600070205080204" pitchFamily="50" charset="-128"/>
              <a:ea typeface="ＭＳ Ｐゴシック" panose="020B0600070205080204" pitchFamily="50" charset="-128"/>
            </a:rPr>
            <a:t>　以上により、分母は改善したものの、分子は悪化したことにより昨年度から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94.6</a:t>
          </a:r>
          <a:r>
            <a:rPr kumimoji="1" lang="ja-JP" altLang="en-US" sz="1300">
              <a:latin typeface="ＭＳ Ｐゴシック" panose="020B0600070205080204" pitchFamily="50" charset="-128"/>
              <a:ea typeface="ＭＳ Ｐゴシック" panose="020B0600070205080204" pitchFamily="50" charset="-128"/>
            </a:rPr>
            <a:t>％となりました。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類似団体の平均を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上回っており、補助費や他会計への繰出金の削減が急務となっています。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49276</xdr:rowOff>
    </xdr:from>
    <xdr:to>
      <xdr:col>23</xdr:col>
      <xdr:colOff>133350</xdr:colOff>
      <xdr:row>62</xdr:row>
      <xdr:rowOff>145796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7917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13208</xdr:rowOff>
    </xdr:from>
    <xdr:to>
      <xdr:col>19</xdr:col>
      <xdr:colOff>133350</xdr:colOff>
      <xdr:row>62</xdr:row>
      <xdr:rowOff>49276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71658"/>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13208</xdr:rowOff>
    </xdr:from>
    <xdr:to>
      <xdr:col>15</xdr:col>
      <xdr:colOff>82550</xdr:colOff>
      <xdr:row>62</xdr:row>
      <xdr:rowOff>39624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71658"/>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39624</xdr:rowOff>
    </xdr:from>
    <xdr:to>
      <xdr:col>11</xdr:col>
      <xdr:colOff>31750</xdr:colOff>
      <xdr:row>63</xdr:row>
      <xdr:rowOff>8128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6952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145796</xdr:rowOff>
    </xdr:from>
    <xdr:to>
      <xdr:col>11</xdr:col>
      <xdr:colOff>82550</xdr:colOff>
      <xdr:row>62</xdr:row>
      <xdr:rowOff>75946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86123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119905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67073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9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169926</xdr:rowOff>
    </xdr:from>
    <xdr:to>
      <xdr:col>19</xdr:col>
      <xdr:colOff>184150</xdr:colOff>
      <xdr:row>62</xdr:row>
      <xdr:rowOff>100076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84853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1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133858</xdr:rowOff>
    </xdr:from>
    <xdr:to>
      <xdr:col>15</xdr:col>
      <xdr:colOff>133350</xdr:colOff>
      <xdr:row>61</xdr:row>
      <xdr:rowOff>64008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160274</xdr:rowOff>
    </xdr:from>
    <xdr:to>
      <xdr:col>11</xdr:col>
      <xdr:colOff>82550</xdr:colOff>
      <xdr:row>62</xdr:row>
      <xdr:rowOff>90424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75201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128778</xdr:rowOff>
    </xdr:from>
    <xdr:to>
      <xdr:col>7</xdr:col>
      <xdr:colOff>31750</xdr:colOff>
      <xdr:row>63</xdr:row>
      <xdr:rowOff>58928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43705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類似団体と比較して、人件費・物件費等が低くなっているのは、ごみ処理業務、常備消防業務等を一部事務組合等に委託して行っていることが主な要因として挙げられます。</a:t>
          </a:r>
        </a:p>
        <a:p>
          <a:r>
            <a:rPr kumimoji="1" lang="ja-JP" altLang="en-US" sz="1300">
              <a:latin typeface="ＭＳ Ｐゴシック" panose="020B0600070205080204" pitchFamily="50" charset="-128"/>
              <a:ea typeface="ＭＳ Ｐゴシック" panose="020B0600070205080204" pitchFamily="50" charset="-128"/>
            </a:rPr>
            <a:t>　また、前年度の決算額と比較すると、人件費については給与改定等により増加しているものの、物件費については前年に比べ減少したことから、人口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人当たり人件費・物件費等は</a:t>
          </a:r>
          <a:r>
            <a:rPr kumimoji="1" lang="en-US" altLang="ja-JP" sz="1300">
              <a:latin typeface="ＭＳ Ｐゴシック" panose="020B0600070205080204" pitchFamily="50" charset="-128"/>
              <a:ea typeface="ＭＳ Ｐゴシック" panose="020B0600070205080204" pitchFamily="50" charset="-128"/>
            </a:rPr>
            <a:t>1,032</a:t>
          </a:r>
          <a:r>
            <a:rPr kumimoji="1" lang="ja-JP" altLang="en-US" sz="1300">
              <a:latin typeface="ＭＳ Ｐゴシック" panose="020B0600070205080204" pitchFamily="50" charset="-128"/>
              <a:ea typeface="ＭＳ Ｐゴシック" panose="020B0600070205080204" pitchFamily="50" charset="-128"/>
            </a:rPr>
            <a:t>円減少しました</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137175</xdr:rowOff>
    </xdr:from>
    <xdr:to>
      <xdr:col>23</xdr:col>
      <xdr:colOff>133350</xdr:colOff>
      <xdr:row>81</xdr:row>
      <xdr:rowOff>147137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024625"/>
          <a:ext cx="838200" cy="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125853</xdr:rowOff>
    </xdr:from>
    <xdr:to>
      <xdr:col>19</xdr:col>
      <xdr:colOff>133350</xdr:colOff>
      <xdr:row>81</xdr:row>
      <xdr:rowOff>147137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13303"/>
          <a:ext cx="889000" cy="2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90229</xdr:rowOff>
    </xdr:from>
    <xdr:to>
      <xdr:col>15</xdr:col>
      <xdr:colOff>82550</xdr:colOff>
      <xdr:row>81</xdr:row>
      <xdr:rowOff>125853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77679"/>
          <a:ext cx="889000" cy="3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4355</xdr:rowOff>
    </xdr:from>
    <xdr:to>
      <xdr:col>11</xdr:col>
      <xdr:colOff>31750</xdr:colOff>
      <xdr:row>81</xdr:row>
      <xdr:rowOff>90229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91805"/>
          <a:ext cx="889000" cy="8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139970</xdr:rowOff>
    </xdr:from>
    <xdr:to>
      <xdr:col>11</xdr:col>
      <xdr:colOff>82550</xdr:colOff>
      <xdr:row>84</xdr:row>
      <xdr:rowOff>70120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54897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13567</xdr:rowOff>
    </xdr:from>
    <xdr:to>
      <xdr:col>7</xdr:col>
      <xdr:colOff>31750</xdr:colOff>
      <xdr:row>83</xdr:row>
      <xdr:rowOff>115167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99944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3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86375</xdr:rowOff>
    </xdr:from>
    <xdr:to>
      <xdr:col>23</xdr:col>
      <xdr:colOff>184150</xdr:colOff>
      <xdr:row>82</xdr:row>
      <xdr:rowOff>16525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102902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1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96337</xdr:rowOff>
    </xdr:from>
    <xdr:to>
      <xdr:col>19</xdr:col>
      <xdr:colOff>184150</xdr:colOff>
      <xdr:row>82</xdr:row>
      <xdr:rowOff>26487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8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36664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5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75053</xdr:rowOff>
    </xdr:from>
    <xdr:to>
      <xdr:col>15</xdr:col>
      <xdr:colOff>133350</xdr:colOff>
      <xdr:row>82</xdr:row>
      <xdr:rowOff>5203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15380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31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39429</xdr:rowOff>
    </xdr:from>
    <xdr:to>
      <xdr:col>11</xdr:col>
      <xdr:colOff>82550</xdr:colOff>
      <xdr:row>81</xdr:row>
      <xdr:rowOff>141029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2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151206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9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125005</xdr:rowOff>
    </xdr:from>
    <xdr:to>
      <xdr:col>7</xdr:col>
      <xdr:colOff>31750</xdr:colOff>
      <xdr:row>81</xdr:row>
      <xdr:rowOff>55155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4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65332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0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年度のラスパイレス指数は、前年度と比較して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ポイント減少し、類似団体平均と比較してやや低い傾向となりました。</a:t>
          </a:r>
        </a:p>
        <a:p>
          <a:r>
            <a:rPr kumimoji="1" lang="ja-JP" altLang="en-US" sz="1300">
              <a:latin typeface="ＭＳ Ｐゴシック" panose="020B0600070205080204" pitchFamily="50" charset="-128"/>
              <a:ea typeface="ＭＳ Ｐゴシック" panose="020B0600070205080204" pitchFamily="50" charset="-128"/>
            </a:rPr>
            <a:t>　今後も、国及び東京都の基準に準拠し、他の地方公共団体との均衡を考慮しつつ、職員の職務や責任、業績に応じた給与体系を構築するとともに、特殊勤務手当等各種手当の内容及び水準について、市民の理解が得られるよう、社会情勢の変化に応じて継続的に見直しを行っ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92075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564784"/>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8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85</xdr:row>
      <xdr:rowOff>92075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363700"/>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85</xdr:row>
      <xdr:rowOff>71966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363700"/>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71966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645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128711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41275</xdr:rowOff>
    </xdr:from>
    <xdr:to>
      <xdr:col>77</xdr:col>
      <xdr:colOff>95250</xdr:colOff>
      <xdr:row>85</xdr:row>
      <xdr:rowOff>142875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人当たり職員数については、類似団体平均</a:t>
          </a:r>
          <a:r>
            <a:rPr kumimoji="1" lang="en-US" altLang="ja-JP" sz="1300">
              <a:latin typeface="ＭＳ Ｐゴシック" panose="020B0600070205080204" pitchFamily="50" charset="-128"/>
              <a:ea typeface="ＭＳ Ｐゴシック" panose="020B0600070205080204" pitchFamily="50" charset="-128"/>
            </a:rPr>
            <a:t>6.62</a:t>
          </a:r>
          <a:r>
            <a:rPr kumimoji="1" lang="ja-JP" altLang="en-US" sz="1300">
              <a:latin typeface="ＭＳ Ｐゴシック" panose="020B0600070205080204" pitchFamily="50" charset="-128"/>
              <a:ea typeface="ＭＳ Ｐゴシック" panose="020B0600070205080204" pitchFamily="50" charset="-128"/>
            </a:rPr>
            <a:t>人を大きく下回る</a:t>
          </a:r>
          <a:r>
            <a:rPr kumimoji="1" lang="en-US" altLang="ja-JP" sz="1300">
              <a:latin typeface="ＭＳ Ｐゴシック" panose="020B0600070205080204" pitchFamily="50" charset="-128"/>
              <a:ea typeface="ＭＳ Ｐゴシック" panose="020B0600070205080204" pitchFamily="50" charset="-128"/>
            </a:rPr>
            <a:t>4.97</a:t>
          </a:r>
          <a:r>
            <a:rPr kumimoji="1" lang="ja-JP" altLang="en-US" sz="1300">
              <a:latin typeface="ＭＳ Ｐゴシック" panose="020B0600070205080204" pitchFamily="50" charset="-128"/>
              <a:ea typeface="ＭＳ Ｐゴシック" panose="020B0600070205080204" pitchFamily="50" charset="-128"/>
            </a:rPr>
            <a:t>人となっています。</a:t>
          </a:r>
        </a:p>
        <a:p>
          <a:r>
            <a:rPr kumimoji="1" lang="ja-JP" altLang="en-US" sz="1300">
              <a:latin typeface="ＭＳ Ｐゴシック" panose="020B0600070205080204" pitchFamily="50" charset="-128"/>
              <a:ea typeface="ＭＳ Ｐゴシック" panose="020B0600070205080204" pitchFamily="50" charset="-128"/>
            </a:rPr>
            <a:t>　公民の適切な役割分担を踏まえた指定管理者制度の継続や、行政評価を踏まえた事務事業の統廃合、</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を活用した業務の効率化を推進していき、職員が直接関与すべき分野を順次縮小することで、過度な職員数の補充はせず、適正な定員管理の実現に努めます。</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70168</xdr:rowOff>
    </xdr:from>
    <xdr:to>
      <xdr:col>81</xdr:col>
      <xdr:colOff>44450</xdr:colOff>
      <xdr:row>59</xdr:row>
      <xdr:rowOff>70168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1857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56092</xdr:rowOff>
    </xdr:from>
    <xdr:to>
      <xdr:col>77</xdr:col>
      <xdr:colOff>44450</xdr:colOff>
      <xdr:row>59</xdr:row>
      <xdr:rowOff>70168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17164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54081</xdr:rowOff>
    </xdr:from>
    <xdr:to>
      <xdr:col>72</xdr:col>
      <xdr:colOff>203200</xdr:colOff>
      <xdr:row>59</xdr:row>
      <xdr:rowOff>56092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16963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54081</xdr:rowOff>
    </xdr:from>
    <xdr:to>
      <xdr:col>68</xdr:col>
      <xdr:colOff>152400</xdr:colOff>
      <xdr:row>59</xdr:row>
      <xdr:rowOff>54081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1696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154517</xdr:rowOff>
    </xdr:from>
    <xdr:to>
      <xdr:col>68</xdr:col>
      <xdr:colOff>203200</xdr:colOff>
      <xdr:row>63</xdr:row>
      <xdr:rowOff>84667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69444</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162560</xdr:rowOff>
    </xdr:from>
    <xdr:to>
      <xdr:col>64</xdr:col>
      <xdr:colOff>152400</xdr:colOff>
      <xdr:row>63</xdr:row>
      <xdr:rowOff>92710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77487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19368</xdr:rowOff>
    </xdr:from>
    <xdr:to>
      <xdr:col>81</xdr:col>
      <xdr:colOff>95250</xdr:colOff>
      <xdr:row>59</xdr:row>
      <xdr:rowOff>120968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1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35895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9979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19368</xdr:rowOff>
    </xdr:from>
    <xdr:to>
      <xdr:col>77</xdr:col>
      <xdr:colOff>95250</xdr:colOff>
      <xdr:row>59</xdr:row>
      <xdr:rowOff>120968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131145</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03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5292</xdr:rowOff>
    </xdr:from>
    <xdr:to>
      <xdr:col>73</xdr:col>
      <xdr:colOff>44450</xdr:colOff>
      <xdr:row>59</xdr:row>
      <xdr:rowOff>106892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117069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88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3281</xdr:rowOff>
    </xdr:from>
    <xdr:to>
      <xdr:col>68</xdr:col>
      <xdr:colOff>203200</xdr:colOff>
      <xdr:row>59</xdr:row>
      <xdr:rowOff>104881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1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115058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88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3281</xdr:rowOff>
    </xdr:from>
    <xdr:to>
      <xdr:col>64</xdr:col>
      <xdr:colOff>152400</xdr:colOff>
      <xdr:row>59</xdr:row>
      <xdr:rowOff>104881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1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115058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88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実質公債費比率においては、類似団体平均の</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％を大きく下回る</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％となっているものの、前年度と比べ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ています。これは、一般会計では起債の償還額、起債額ともに減少したものの、他会計では償還金や起債額が増加したこと、臨時財政対策債の発行額が近年減少した結果、前年度と比較して分母の標準財政規模が減少し、分子が増加したことが主な要因です。</a:t>
          </a:r>
        </a:p>
        <a:p>
          <a:r>
            <a:rPr kumimoji="1" lang="ja-JP" altLang="en-US" sz="1300">
              <a:latin typeface="ＭＳ Ｐゴシック" panose="020B0600070205080204" pitchFamily="50" charset="-128"/>
              <a:ea typeface="ＭＳ Ｐゴシック" panose="020B0600070205080204" pitchFamily="50" charset="-128"/>
            </a:rPr>
            <a:t>　今後は、公共施設の老朽化に伴う地方債の発行額が見込まれるため、抑制に努め比率の改善を目指します。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8890</xdr:rowOff>
    </xdr:from>
    <xdr:to>
      <xdr:col>81</xdr:col>
      <xdr:colOff>44450</xdr:colOff>
      <xdr:row>39</xdr:row>
      <xdr:rowOff>33020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6954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39</xdr:row>
      <xdr:rowOff>8890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6471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91863</xdr:rowOff>
    </xdr:from>
    <xdr:to>
      <xdr:col>72</xdr:col>
      <xdr:colOff>203200</xdr:colOff>
      <xdr:row>38</xdr:row>
      <xdr:rowOff>132080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6069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91863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5828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153670</xdr:rowOff>
    </xdr:from>
    <xdr:to>
      <xdr:col>81</xdr:col>
      <xdr:colOff>95250</xdr:colOff>
      <xdr:row>39</xdr:row>
      <xdr:rowOff>83820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170197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129540</xdr:rowOff>
    </xdr:from>
    <xdr:to>
      <xdr:col>77</xdr:col>
      <xdr:colOff>95250</xdr:colOff>
      <xdr:row>39</xdr:row>
      <xdr:rowOff>59690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69867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41063</xdr:rowOff>
    </xdr:from>
    <xdr:to>
      <xdr:col>68</xdr:col>
      <xdr:colOff>203200</xdr:colOff>
      <xdr:row>38</xdr:row>
      <xdr:rowOff>142663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152840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32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将来負担比率はマイナスの比率であることから「－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」であり、類似団体平均の</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％を下回っており、昨年度の数値「▲</a:t>
          </a:r>
          <a:r>
            <a:rPr kumimoji="1" lang="en-US" altLang="ja-JP" sz="1300">
              <a:latin typeface="ＭＳ Ｐゴシック" panose="020B0600070205080204" pitchFamily="50" charset="-128"/>
              <a:ea typeface="ＭＳ Ｐゴシック" panose="020B0600070205080204" pitchFamily="50" charset="-128"/>
            </a:rPr>
            <a:t>25.7</a:t>
          </a:r>
          <a:r>
            <a:rPr kumimoji="1" lang="ja-JP" altLang="en-US" sz="1300">
              <a:latin typeface="ＭＳ Ｐゴシック" panose="020B0600070205080204" pitchFamily="50" charset="-128"/>
              <a:ea typeface="ＭＳ Ｐゴシック" panose="020B0600070205080204" pitchFamily="50" charset="-128"/>
            </a:rPr>
            <a:t>％」に対して、今年度「▲</a:t>
          </a:r>
          <a:r>
            <a:rPr kumimoji="1" lang="en-US" altLang="ja-JP" sz="1300">
              <a:latin typeface="ＭＳ Ｐゴシック" panose="020B0600070205080204" pitchFamily="50" charset="-128"/>
              <a:ea typeface="ＭＳ Ｐゴシック" panose="020B0600070205080204" pitchFamily="50" charset="-128"/>
            </a:rPr>
            <a:t>26.3</a:t>
          </a:r>
          <a:r>
            <a:rPr kumimoji="1" lang="ja-JP" altLang="en-US" sz="1300">
              <a:latin typeface="ＭＳ Ｐゴシック" panose="020B0600070205080204" pitchFamily="50" charset="-128"/>
              <a:ea typeface="ＭＳ Ｐゴシック" panose="020B0600070205080204" pitchFamily="50" charset="-128"/>
            </a:rPr>
            <a:t>％」で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ポイント改善しました。</a:t>
          </a:r>
        </a:p>
        <a:p>
          <a:r>
            <a:rPr kumimoji="1" lang="ja-JP" altLang="en-US" sz="1300">
              <a:latin typeface="ＭＳ Ｐゴシック" panose="020B0600070205080204" pitchFamily="50" charset="-128"/>
              <a:ea typeface="ＭＳ Ｐゴシック" panose="020B0600070205080204" pitchFamily="50" charset="-128"/>
            </a:rPr>
            <a:t>　今後においても、「－</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」を維持できるよう財政調整基金等の基金残高の維持に努めるとともに、臨時財政対策債等の地方債に依存しないように市税等の自主財源の確保に努めます。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10100</xdr:rowOff>
    </xdr:from>
    <xdr:to>
      <xdr:col>68</xdr:col>
      <xdr:colOff>203200</xdr:colOff>
      <xdr:row>15</xdr:row>
      <xdr:rowOff>111700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71,018
69,005
15.32
33,169,031
32,245,193
885,059
14,976,794
13,106,831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21.8</a:t>
          </a:r>
          <a:r>
            <a:rPr kumimoji="1" lang="ja-JP" altLang="en-US" sz="1300">
              <a:latin typeface="ＭＳ Ｐゴシック" panose="020B0600070205080204" pitchFamily="50" charset="-128"/>
              <a:ea typeface="ＭＳ Ｐゴシック" panose="020B0600070205080204" pitchFamily="50" charset="-128"/>
            </a:rPr>
            <a:t>％となっています。職員給与の改定により、経常経費充当一般財源等が増となり昨年度から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ポイント悪化しました。</a:t>
          </a:r>
        </a:p>
        <a:p>
          <a:r>
            <a:rPr kumimoji="1" lang="ja-JP" altLang="en-US" sz="1300">
              <a:latin typeface="ＭＳ Ｐゴシック" panose="020B0600070205080204" pitchFamily="50" charset="-128"/>
              <a:ea typeface="ＭＳ Ｐゴシック" panose="020B0600070205080204" pitchFamily="50" charset="-128"/>
            </a:rPr>
            <a:t>　類似団体平均と比較すると下回っていることから、今後においても</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の推進等により効率的に事務を遂行し、更なる人件費の削減に努めます。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27396</xdr:rowOff>
    </xdr:from>
    <xdr:to>
      <xdr:col>24</xdr:col>
      <xdr:colOff>25400</xdr:colOff>
      <xdr:row>35</xdr:row>
      <xdr:rowOff>40458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02814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133531</xdr:rowOff>
    </xdr:from>
    <xdr:to>
      <xdr:col>19</xdr:col>
      <xdr:colOff>187325</xdr:colOff>
      <xdr:row>35</xdr:row>
      <xdr:rowOff>27396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96283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133531</xdr:rowOff>
    </xdr:from>
    <xdr:to>
      <xdr:col>15</xdr:col>
      <xdr:colOff>98425</xdr:colOff>
      <xdr:row>35</xdr:row>
      <xdr:rowOff>53522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962831"/>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53522</xdr:rowOff>
    </xdr:from>
    <xdr:to>
      <xdr:col>11</xdr:col>
      <xdr:colOff>9525</xdr:colOff>
      <xdr:row>35</xdr:row>
      <xdr:rowOff>105773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05427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33746</xdr:rowOff>
    </xdr:from>
    <xdr:to>
      <xdr:col>11</xdr:col>
      <xdr:colOff>60325</xdr:colOff>
      <xdr:row>36</xdr:row>
      <xdr:rowOff>135346</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0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120123</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2557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161108</xdr:rowOff>
    </xdr:from>
    <xdr:to>
      <xdr:col>24</xdr:col>
      <xdr:colOff>76200</xdr:colOff>
      <xdr:row>35</xdr:row>
      <xdr:rowOff>91258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9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6185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3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148046</xdr:rowOff>
    </xdr:from>
    <xdr:to>
      <xdr:col>20</xdr:col>
      <xdr:colOff>38100</xdr:colOff>
      <xdr:row>35</xdr:row>
      <xdr:rowOff>78196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7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88373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4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82731</xdr:rowOff>
    </xdr:from>
    <xdr:to>
      <xdr:col>15</xdr:col>
      <xdr:colOff>149225</xdr:colOff>
      <xdr:row>35</xdr:row>
      <xdr:rowOff>12881</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23058</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8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2722</xdr:rowOff>
    </xdr:from>
    <xdr:to>
      <xdr:col>11</xdr:col>
      <xdr:colOff>60325</xdr:colOff>
      <xdr:row>35</xdr:row>
      <xdr:rowOff>104322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114499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166750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17.7</a:t>
          </a:r>
          <a:r>
            <a:rPr kumimoji="1" lang="ja-JP" altLang="en-US" sz="1300">
              <a:latin typeface="ＭＳ Ｐゴシック" panose="020B0600070205080204" pitchFamily="50" charset="-128"/>
              <a:ea typeface="ＭＳ Ｐゴシック" panose="020B0600070205080204" pitchFamily="50" charset="-128"/>
            </a:rPr>
            <a:t>％となっているが、前年度と比較して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ポイント改善しております。　　</a:t>
          </a:r>
        </a:p>
        <a:p>
          <a:r>
            <a:rPr kumimoji="1" lang="ja-JP" altLang="en-US" sz="1300">
              <a:latin typeface="ＭＳ Ｐゴシック" panose="020B0600070205080204" pitchFamily="50" charset="-128"/>
              <a:ea typeface="ＭＳ Ｐゴシック" panose="020B0600070205080204" pitchFamily="50" charset="-128"/>
            </a:rPr>
            <a:t>　主な原因としては、コロナ対策、物価高騰対策事業の減少により事業委託料など経費が前年度と比較して減少したことが主な要因であると考えられます。</a:t>
          </a:r>
        </a:p>
        <a:p>
          <a:r>
            <a:rPr kumimoji="1" lang="ja-JP" altLang="en-US" sz="1300">
              <a:latin typeface="ＭＳ Ｐゴシック" panose="020B0600070205080204" pitchFamily="50" charset="-128"/>
              <a:ea typeface="ＭＳ Ｐゴシック" panose="020B0600070205080204" pitchFamily="50" charset="-128"/>
            </a:rPr>
            <a:t>　今後も物件費は経済状況によって左右されることから、今後の動向を注視していく必要があります。</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88138</xdr:rowOff>
    </xdr:from>
    <xdr:to>
      <xdr:col>82</xdr:col>
      <xdr:colOff>107950</xdr:colOff>
      <xdr:row>17</xdr:row>
      <xdr:rowOff>124714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0027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14986</xdr:rowOff>
    </xdr:from>
    <xdr:to>
      <xdr:col>78</xdr:col>
      <xdr:colOff>69850</xdr:colOff>
      <xdr:row>17</xdr:row>
      <xdr:rowOff>124714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2963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14986</xdr:rowOff>
    </xdr:from>
    <xdr:to>
      <xdr:col>73</xdr:col>
      <xdr:colOff>180975</xdr:colOff>
      <xdr:row>17</xdr:row>
      <xdr:rowOff>88138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296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88138</xdr:rowOff>
    </xdr:from>
    <xdr:to>
      <xdr:col>69</xdr:col>
      <xdr:colOff>92075</xdr:colOff>
      <xdr:row>17</xdr:row>
      <xdr:rowOff>115570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027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5334</xdr:rowOff>
    </xdr:from>
    <xdr:to>
      <xdr:col>69</xdr:col>
      <xdr:colOff>142875</xdr:colOff>
      <xdr:row>15</xdr:row>
      <xdr:rowOff>106934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117111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115062</xdr:rowOff>
    </xdr:from>
    <xdr:to>
      <xdr:col>65</xdr:col>
      <xdr:colOff>53975</xdr:colOff>
      <xdr:row>16</xdr:row>
      <xdr:rowOff>45212</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55389</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9415</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73914</xdr:rowOff>
    </xdr:from>
    <xdr:to>
      <xdr:col>78</xdr:col>
      <xdr:colOff>120650</xdr:colOff>
      <xdr:row>18</xdr:row>
      <xdr:rowOff>4064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160291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7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135636</xdr:rowOff>
    </xdr:from>
    <xdr:to>
      <xdr:col>74</xdr:col>
      <xdr:colOff>31750</xdr:colOff>
      <xdr:row>17</xdr:row>
      <xdr:rowOff>65786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50563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37338</xdr:rowOff>
    </xdr:from>
    <xdr:to>
      <xdr:col>69</xdr:col>
      <xdr:colOff>142875</xdr:colOff>
      <xdr:row>17</xdr:row>
      <xdr:rowOff>138938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扶助費に係る経常収支比率はの</a:t>
          </a:r>
          <a:r>
            <a:rPr kumimoji="1" lang="en-US" altLang="ja-JP" sz="1300">
              <a:latin typeface="ＭＳ Ｐゴシック" panose="020B0600070205080204" pitchFamily="50" charset="-128"/>
              <a:ea typeface="ＭＳ Ｐゴシック" panose="020B0600070205080204" pitchFamily="50" charset="-128"/>
            </a:rPr>
            <a:t>21.6</a:t>
          </a:r>
          <a:r>
            <a:rPr kumimoji="1" lang="ja-JP" altLang="en-US" sz="1300">
              <a:latin typeface="ＭＳ Ｐゴシック" panose="020B0600070205080204" pitchFamily="50" charset="-128"/>
              <a:ea typeface="ＭＳ Ｐゴシック" panose="020B0600070205080204" pitchFamily="50" charset="-128"/>
            </a:rPr>
            <a:t>％となっており、昨年度と比較して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ポイント悪化しました。　類似団体中最下位ではなくなったものの依然として低い水準です。</a:t>
          </a:r>
        </a:p>
        <a:p>
          <a:r>
            <a:rPr kumimoji="1" lang="ja-JP" altLang="en-US" sz="1300">
              <a:latin typeface="ＭＳ Ｐゴシック" panose="020B0600070205080204" pitchFamily="50" charset="-128"/>
              <a:ea typeface="ＭＳ Ｐゴシック" panose="020B0600070205080204" pitchFamily="50" charset="-128"/>
            </a:rPr>
            <a:t>　類似団体平均の</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倍程度の水準で推移しており、生活保護費において医療扶助、介護扶助が特に増加しており、保護世帯及び貧困世帯の高齢者の割合が高いことから、財政課題の大きな要因になっている。</a:t>
          </a:r>
        </a:p>
        <a:p>
          <a:r>
            <a:rPr kumimoji="1" lang="ja-JP" altLang="en-US" sz="1300">
              <a:latin typeface="ＭＳ Ｐゴシック" panose="020B0600070205080204" pitchFamily="50" charset="-128"/>
              <a:ea typeface="ＭＳ Ｐゴシック" panose="020B0600070205080204" pitchFamily="50" charset="-128"/>
            </a:rPr>
            <a:t>　今後においては、被扶助者に向けた自立支援を継続して図っていき、扶助費の増加を抑制するよう努めます。</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35560</xdr:rowOff>
    </xdr:from>
    <xdr:to>
      <xdr:col>24</xdr:col>
      <xdr:colOff>25400</xdr:colOff>
      <xdr:row>60</xdr:row>
      <xdr:rowOff>58420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3225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161290</xdr:rowOff>
    </xdr:from>
    <xdr:to>
      <xdr:col>19</xdr:col>
      <xdr:colOff>187325</xdr:colOff>
      <xdr:row>60</xdr:row>
      <xdr:rowOff>35560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276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161290</xdr:rowOff>
    </xdr:from>
    <xdr:to>
      <xdr:col>15</xdr:col>
      <xdr:colOff>98425</xdr:colOff>
      <xdr:row>60</xdr:row>
      <xdr:rowOff>43180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276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43180</xdr:rowOff>
    </xdr:from>
    <xdr:to>
      <xdr:col>11</xdr:col>
      <xdr:colOff>9525</xdr:colOff>
      <xdr:row>60</xdr:row>
      <xdr:rowOff>142240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3301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167640</xdr:rowOff>
    </xdr:from>
    <xdr:to>
      <xdr:col>11</xdr:col>
      <xdr:colOff>60325</xdr:colOff>
      <xdr:row>55</xdr:row>
      <xdr:rowOff>97790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107967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5097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7620</xdr:rowOff>
    </xdr:from>
    <xdr:to>
      <xdr:col>24</xdr:col>
      <xdr:colOff>76200</xdr:colOff>
      <xdr:row>60</xdr:row>
      <xdr:rowOff>109220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87647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156210</xdr:rowOff>
    </xdr:from>
    <xdr:to>
      <xdr:col>20</xdr:col>
      <xdr:colOff>38100</xdr:colOff>
      <xdr:row>60</xdr:row>
      <xdr:rowOff>86360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71137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35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110490</xdr:rowOff>
    </xdr:from>
    <xdr:to>
      <xdr:col>15</xdr:col>
      <xdr:colOff>149225</xdr:colOff>
      <xdr:row>60</xdr:row>
      <xdr:rowOff>40640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25417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163830</xdr:rowOff>
    </xdr:from>
    <xdr:to>
      <xdr:col>11</xdr:col>
      <xdr:colOff>60325</xdr:colOff>
      <xdr:row>60</xdr:row>
      <xdr:rowOff>93980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78757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91440</xdr:rowOff>
    </xdr:from>
    <xdr:to>
      <xdr:col>6</xdr:col>
      <xdr:colOff>171450</xdr:colOff>
      <xdr:row>61</xdr:row>
      <xdr:rowOff>21590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6367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％となり、昨年度と比較して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ポイント悪化しました。</a:t>
          </a:r>
        </a:p>
        <a:p>
          <a:r>
            <a:rPr kumimoji="1" lang="ja-JP" altLang="en-US" sz="1300">
              <a:latin typeface="ＭＳ Ｐゴシック" panose="020B0600070205080204" pitchFamily="50" charset="-128"/>
              <a:ea typeface="ＭＳ Ｐゴシック" panose="020B0600070205080204" pitchFamily="50" charset="-128"/>
            </a:rPr>
            <a:t>　その他の内訳は維持補修費（</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％）と繰出金（</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％）であり、維持補修費は前年度と比較して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％、繰出金は充当一般財源等が増えたことから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ポイント増加をしています。</a:t>
          </a:r>
        </a:p>
        <a:p>
          <a:r>
            <a:rPr kumimoji="1" lang="ja-JP" altLang="en-US" sz="1300">
              <a:latin typeface="ＭＳ Ｐゴシック" panose="020B0600070205080204" pitchFamily="50" charset="-128"/>
              <a:ea typeface="ＭＳ Ｐゴシック" panose="020B0600070205080204" pitchFamily="50" charset="-128"/>
            </a:rPr>
            <a:t>　今後は、各特別会計の法定外の繰出金の削減が急務となっており、健全化計画等に基づき削減を図ります。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15422</xdr:rowOff>
    </xdr:from>
    <xdr:to>
      <xdr:col>82</xdr:col>
      <xdr:colOff>107950</xdr:colOff>
      <xdr:row>57</xdr:row>
      <xdr:rowOff>156935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88072"/>
          <a:ext cx="8382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78015</xdr:rowOff>
    </xdr:from>
    <xdr:to>
      <xdr:col>78</xdr:col>
      <xdr:colOff>69850</xdr:colOff>
      <xdr:row>57</xdr:row>
      <xdr:rowOff>15422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792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56</xdr:row>
      <xdr:rowOff>110672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110672</xdr:rowOff>
    </xdr:from>
    <xdr:to>
      <xdr:col>69</xdr:col>
      <xdr:colOff>92075</xdr:colOff>
      <xdr:row>57</xdr:row>
      <xdr:rowOff>4535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11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146957</xdr:rowOff>
    </xdr:from>
    <xdr:to>
      <xdr:col>69</xdr:col>
      <xdr:colOff>142875</xdr:colOff>
      <xdr:row>57</xdr:row>
      <xdr:rowOff>77107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61884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78212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5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136072</xdr:rowOff>
    </xdr:from>
    <xdr:to>
      <xdr:col>78</xdr:col>
      <xdr:colOff>120650</xdr:colOff>
      <xdr:row>57</xdr:row>
      <xdr:rowOff>66222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50999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27215</xdr:rowOff>
    </xdr:from>
    <xdr:to>
      <xdr:col>74</xdr:col>
      <xdr:colOff>31750</xdr:colOff>
      <xdr:row>56</xdr:row>
      <xdr:rowOff>128815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113592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59872</xdr:rowOff>
    </xdr:from>
    <xdr:to>
      <xdr:col>69</xdr:col>
      <xdr:colOff>142875</xdr:colOff>
      <xdr:row>56</xdr:row>
      <xdr:rowOff>161472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65512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％であり、前年度とから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ポイント悪化しました。</a:t>
          </a:r>
        </a:p>
        <a:p>
          <a:r>
            <a:rPr kumimoji="1" lang="ja-JP" altLang="en-US" sz="1300">
              <a:latin typeface="ＭＳ Ｐゴシック" panose="020B0600070205080204" pitchFamily="50" charset="-128"/>
              <a:ea typeface="ＭＳ Ｐゴシック" panose="020B0600070205080204" pitchFamily="50" charset="-128"/>
            </a:rPr>
            <a:t>　主な要因としては、小平・村山・大和衛生組合負担金の増加等により一部事務組合への負担金は増加しているものの、新型コロナウイルス感染症の影響により各種イベントが再開したことにより、市民団体への補助金交付が増加したことが考えられます。</a:t>
          </a:r>
        </a:p>
        <a:p>
          <a:r>
            <a:rPr kumimoji="1" lang="ja-JP" altLang="en-US" sz="1300">
              <a:latin typeface="ＭＳ Ｐゴシック" panose="020B0600070205080204" pitchFamily="50" charset="-128"/>
              <a:ea typeface="ＭＳ Ｐゴシック" panose="020B0600070205080204" pitchFamily="50" charset="-128"/>
            </a:rPr>
            <a:t>　今後においては、行財政運営適正化に向けた取組みの中で掲げている見直し基準に従い、補助金の適切な運用を図ります。</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153670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4363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77470</xdr:rowOff>
    </xdr:from>
    <xdr:to>
      <xdr:col>78</xdr:col>
      <xdr:colOff>69850</xdr:colOff>
      <xdr:row>37</xdr:row>
      <xdr:rowOff>92710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421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77470</xdr:rowOff>
    </xdr:from>
    <xdr:to>
      <xdr:col>73</xdr:col>
      <xdr:colOff>180975</xdr:colOff>
      <xdr:row>37</xdr:row>
      <xdr:rowOff>115570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421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37</xdr:row>
      <xdr:rowOff>130810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459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163830</xdr:rowOff>
    </xdr:from>
    <xdr:to>
      <xdr:col>69</xdr:col>
      <xdr:colOff>142875</xdr:colOff>
      <xdr:row>38</xdr:row>
      <xdr:rowOff>93980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78757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57150</xdr:rowOff>
    </xdr:from>
    <xdr:to>
      <xdr:col>65</xdr:col>
      <xdr:colOff>53975</xdr:colOff>
      <xdr:row>37</xdr:row>
      <xdr:rowOff>158750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102870</xdr:rowOff>
    </xdr:from>
    <xdr:to>
      <xdr:col>82</xdr:col>
      <xdr:colOff>158750</xdr:colOff>
      <xdr:row>38</xdr:row>
      <xdr:rowOff>33020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119397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153687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26670</xdr:rowOff>
    </xdr:from>
    <xdr:to>
      <xdr:col>74</xdr:col>
      <xdr:colOff>31750</xdr:colOff>
      <xdr:row>37</xdr:row>
      <xdr:rowOff>128270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138447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5097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80010</xdr:rowOff>
    </xdr:from>
    <xdr:to>
      <xdr:col>65</xdr:col>
      <xdr:colOff>53975</xdr:colOff>
      <xdr:row>38</xdr:row>
      <xdr:rowOff>10160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166387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公債費に係る経常収支比率は類似団体平均中</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位の</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％となっています。</a:t>
          </a:r>
        </a:p>
        <a:p>
          <a:r>
            <a:rPr kumimoji="1" lang="ja-JP" altLang="en-US" sz="1300">
              <a:latin typeface="ＭＳ Ｐゴシック" panose="020B0600070205080204" pitchFamily="50" charset="-128"/>
              <a:ea typeface="ＭＳ Ｐゴシック" panose="020B0600070205080204" pitchFamily="50" charset="-128"/>
            </a:rPr>
            <a:t>　上述する扶助費の増加等義務的経費の増加により、臨時財政対策債を満額発行し財源不足額を補ってきましたが、近年は発行額の抑制に努めたことで地方債残高が減少し、比率の改善されました。</a:t>
          </a:r>
        </a:p>
        <a:p>
          <a:r>
            <a:rPr kumimoji="1" lang="ja-JP" altLang="en-US" sz="1300">
              <a:latin typeface="ＭＳ Ｐゴシック" panose="020B0600070205080204" pitchFamily="50" charset="-128"/>
              <a:ea typeface="ＭＳ Ｐゴシック" panose="020B0600070205080204" pitchFamily="50" charset="-128"/>
            </a:rPr>
            <a:t>　また、公共施設整備事業の実施に伴い公債費が比例して増減することから、将来世代負担を見据えた計画的な地方債の発行をするよう努めていきます。</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58420</xdr:rowOff>
    </xdr:from>
    <xdr:to>
      <xdr:col>24</xdr:col>
      <xdr:colOff>25400</xdr:colOff>
      <xdr:row>74</xdr:row>
      <xdr:rowOff>73660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2745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50800</xdr:rowOff>
    </xdr:from>
    <xdr:to>
      <xdr:col>19</xdr:col>
      <xdr:colOff>187325</xdr:colOff>
      <xdr:row>74</xdr:row>
      <xdr:rowOff>73660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2738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50800</xdr:rowOff>
    </xdr:from>
    <xdr:to>
      <xdr:col>15</xdr:col>
      <xdr:colOff>98425</xdr:colOff>
      <xdr:row>74</xdr:row>
      <xdr:rowOff>81280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738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58420</xdr:rowOff>
    </xdr:from>
    <xdr:to>
      <xdr:col>11</xdr:col>
      <xdr:colOff>9525</xdr:colOff>
      <xdr:row>74</xdr:row>
      <xdr:rowOff>81280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745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91439</xdr:rowOff>
    </xdr:from>
    <xdr:to>
      <xdr:col>11</xdr:col>
      <xdr:colOff>60325</xdr:colOff>
      <xdr:row>79</xdr:row>
      <xdr:rowOff>21589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6366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91439</xdr:rowOff>
    </xdr:from>
    <xdr:to>
      <xdr:col>6</xdr:col>
      <xdr:colOff>171450</xdr:colOff>
      <xdr:row>79</xdr:row>
      <xdr:rowOff>21589</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6366</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xdr:rowOff>
    </xdr:from>
    <xdr:to>
      <xdr:col>24</xdr:col>
      <xdr:colOff>76200</xdr:colOff>
      <xdr:row>74</xdr:row>
      <xdr:rowOff>109220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24147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22860</xdr:rowOff>
    </xdr:from>
    <xdr:to>
      <xdr:col>20</xdr:col>
      <xdr:colOff>38100</xdr:colOff>
      <xdr:row>74</xdr:row>
      <xdr:rowOff>124460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134637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47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0</xdr:rowOff>
    </xdr:from>
    <xdr:to>
      <xdr:col>15</xdr:col>
      <xdr:colOff>149225</xdr:colOff>
      <xdr:row>74</xdr:row>
      <xdr:rowOff>101600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111777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30480</xdr:rowOff>
    </xdr:from>
    <xdr:to>
      <xdr:col>11</xdr:col>
      <xdr:colOff>60325</xdr:colOff>
      <xdr:row>74</xdr:row>
      <xdr:rowOff>132080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142257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7620</xdr:rowOff>
    </xdr:from>
    <xdr:to>
      <xdr:col>6</xdr:col>
      <xdr:colOff>171450</xdr:colOff>
      <xdr:row>74</xdr:row>
      <xdr:rowOff>109220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119397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公債費以外の経常収支比率は類似団体平均を</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86.5</a:t>
          </a:r>
          <a:r>
            <a:rPr kumimoji="1" lang="ja-JP" altLang="en-US" sz="1300">
              <a:latin typeface="ＭＳ Ｐゴシック" panose="020B0600070205080204" pitchFamily="50" charset="-128"/>
              <a:ea typeface="ＭＳ Ｐゴシック" panose="020B0600070205080204" pitchFamily="50" charset="-128"/>
            </a:rPr>
            <a:t>％となり、昨年度と比較して</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改善しました。類似団体平均と比較して、公債費、人件費は中位から上位を推移していものの、扶助費及びその他が毎年下位を推移していることから、公債費以外の比率は下位となっていると考えられます。</a:t>
          </a:r>
        </a:p>
        <a:p>
          <a:r>
            <a:rPr kumimoji="1" lang="ja-JP" altLang="en-US" sz="1300">
              <a:latin typeface="ＭＳ Ｐゴシック" panose="020B0600070205080204" pitchFamily="50" charset="-128"/>
              <a:ea typeface="ＭＳ Ｐゴシック" panose="020B0600070205080204" pitchFamily="50" charset="-128"/>
            </a:rPr>
            <a:t>　今後においては、市単独事業で実施している事業の廃止を含めた見直しや、扶助費の増加や繰出金の抑制していくこと取組みをを実施していき、比率の改善に努めます。</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144145</xdr:rowOff>
    </xdr:from>
    <xdr:to>
      <xdr:col>82</xdr:col>
      <xdr:colOff>107950</xdr:colOff>
      <xdr:row>79</xdr:row>
      <xdr:rowOff>98425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517245"/>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86995</xdr:rowOff>
    </xdr:from>
    <xdr:to>
      <xdr:col>78</xdr:col>
      <xdr:colOff>69850</xdr:colOff>
      <xdr:row>78</xdr:row>
      <xdr:rowOff>144145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28864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86995</xdr:rowOff>
    </xdr:from>
    <xdr:to>
      <xdr:col>73</xdr:col>
      <xdr:colOff>180975</xdr:colOff>
      <xdr:row>78</xdr:row>
      <xdr:rowOff>127000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288645"/>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127000</xdr:rowOff>
    </xdr:from>
    <xdr:to>
      <xdr:col>69</xdr:col>
      <xdr:colOff>92075</xdr:colOff>
      <xdr:row>79</xdr:row>
      <xdr:rowOff>138430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5001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xdr:rowOff>
    </xdr:from>
    <xdr:to>
      <xdr:col>69</xdr:col>
      <xdr:colOff>142875</xdr:colOff>
      <xdr:row>75</xdr:row>
      <xdr:rowOff>114935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125112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53340</xdr:rowOff>
    </xdr:from>
    <xdr:to>
      <xdr:col>65</xdr:col>
      <xdr:colOff>53975</xdr:colOff>
      <xdr:row>75</xdr:row>
      <xdr:rowOff>154939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165117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47625</xdr:rowOff>
    </xdr:from>
    <xdr:to>
      <xdr:col>82</xdr:col>
      <xdr:colOff>158750</xdr:colOff>
      <xdr:row>79</xdr:row>
      <xdr:rowOff>149225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19702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93345</xdr:rowOff>
    </xdr:from>
    <xdr:to>
      <xdr:col>78</xdr:col>
      <xdr:colOff>120650</xdr:colOff>
      <xdr:row>79</xdr:row>
      <xdr:rowOff>23495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8272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52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36195</xdr:rowOff>
    </xdr:from>
    <xdr:to>
      <xdr:col>74</xdr:col>
      <xdr:colOff>31750</xdr:colOff>
      <xdr:row>77</xdr:row>
      <xdr:rowOff>137795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122572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76200</xdr:rowOff>
    </xdr:from>
    <xdr:to>
      <xdr:col>69</xdr:col>
      <xdr:colOff>142875</xdr:colOff>
      <xdr:row>79</xdr:row>
      <xdr:rowOff>6350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162577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87630</xdr:rowOff>
    </xdr:from>
    <xdr:to>
      <xdr:col>65</xdr:col>
      <xdr:colOff>53975</xdr:colOff>
      <xdr:row>80</xdr:row>
      <xdr:rowOff>17780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2557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78867</xdr:rowOff>
    </xdr:from>
    <xdr:to>
      <xdr:col>29</xdr:col>
      <xdr:colOff>127000</xdr:colOff>
      <xdr:row>18</xdr:row>
      <xdr:rowOff>99809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12592"/>
          <a:ext cx="647700" cy="20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99809</xdr:rowOff>
    </xdr:from>
    <xdr:to>
      <xdr:col>26</xdr:col>
      <xdr:colOff>50800</xdr:colOff>
      <xdr:row>18</xdr:row>
      <xdr:rowOff>107899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33534"/>
          <a:ext cx="698500" cy="8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107899</xdr:rowOff>
    </xdr:from>
    <xdr:to>
      <xdr:col>22</xdr:col>
      <xdr:colOff>114300</xdr:colOff>
      <xdr:row>18</xdr:row>
      <xdr:rowOff>112497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41624"/>
          <a:ext cx="698500" cy="4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112497</xdr:rowOff>
    </xdr:from>
    <xdr:to>
      <xdr:col>18</xdr:col>
      <xdr:colOff>177800</xdr:colOff>
      <xdr:row>18</xdr:row>
      <xdr:rowOff>120434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46222"/>
          <a:ext cx="698500" cy="7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170091</xdr:rowOff>
    </xdr:from>
    <xdr:to>
      <xdr:col>19</xdr:col>
      <xdr:colOff>38100</xdr:colOff>
      <xdr:row>16</xdr:row>
      <xdr:rowOff>100241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9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110418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28753</xdr:rowOff>
    </xdr:from>
    <xdr:to>
      <xdr:col>15</xdr:col>
      <xdr:colOff>101600</xdr:colOff>
      <xdr:row>16</xdr:row>
      <xdr:rowOff>130353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19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140530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88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28067</xdr:rowOff>
    </xdr:from>
    <xdr:to>
      <xdr:col>29</xdr:col>
      <xdr:colOff>177800</xdr:colOff>
      <xdr:row>18</xdr:row>
      <xdr:rowOff>129667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61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108094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49009</xdr:rowOff>
    </xdr:from>
    <xdr:to>
      <xdr:col>26</xdr:col>
      <xdr:colOff>101600</xdr:colOff>
      <xdr:row>18</xdr:row>
      <xdr:rowOff>150609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82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135386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69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57099</xdr:rowOff>
    </xdr:from>
    <xdr:to>
      <xdr:col>22</xdr:col>
      <xdr:colOff>165100</xdr:colOff>
      <xdr:row>18</xdr:row>
      <xdr:rowOff>158699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90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143476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61697</xdr:rowOff>
    </xdr:from>
    <xdr:to>
      <xdr:col>19</xdr:col>
      <xdr:colOff>38100</xdr:colOff>
      <xdr:row>18</xdr:row>
      <xdr:rowOff>163297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95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148074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8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69634</xdr:rowOff>
    </xdr:from>
    <xdr:to>
      <xdr:col>15</xdr:col>
      <xdr:colOff>101600</xdr:colOff>
      <xdr:row>18</xdr:row>
      <xdr:rowOff>171234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03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156011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8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39283</xdr:rowOff>
    </xdr:from>
    <xdr:to>
      <xdr:col>29</xdr:col>
      <xdr:colOff>127000</xdr:colOff>
      <xdr:row>37</xdr:row>
      <xdr:rowOff>42157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163983"/>
          <a:ext cx="647700" cy="2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39283</xdr:rowOff>
    </xdr:from>
    <xdr:to>
      <xdr:col>26</xdr:col>
      <xdr:colOff>50800</xdr:colOff>
      <xdr:row>37</xdr:row>
      <xdr:rowOff>73181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163983"/>
          <a:ext cx="698500" cy="33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73181</xdr:rowOff>
    </xdr:from>
    <xdr:to>
      <xdr:col>22</xdr:col>
      <xdr:colOff>114300</xdr:colOff>
      <xdr:row>37</xdr:row>
      <xdr:rowOff>99633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197881"/>
          <a:ext cx="698500" cy="26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99633</xdr:rowOff>
    </xdr:from>
    <xdr:to>
      <xdr:col>18</xdr:col>
      <xdr:colOff>177800</xdr:colOff>
      <xdr:row>37</xdr:row>
      <xdr:rowOff>143753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224333"/>
          <a:ext cx="698500" cy="44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53111</xdr:rowOff>
    </xdr:from>
    <xdr:to>
      <xdr:col>19</xdr:col>
      <xdr:colOff>38100</xdr:colOff>
      <xdr:row>35</xdr:row>
      <xdr:rowOff>154711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63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164888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3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47756</xdr:rowOff>
    </xdr:from>
    <xdr:to>
      <xdr:col>15</xdr:col>
      <xdr:colOff>101600</xdr:colOff>
      <xdr:row>35</xdr:row>
      <xdr:rowOff>149356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5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159533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2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162807</xdr:rowOff>
    </xdr:from>
    <xdr:to>
      <xdr:col>29</xdr:col>
      <xdr:colOff>177800</xdr:colOff>
      <xdr:row>37</xdr:row>
      <xdr:rowOff>92957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116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134884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8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159933</xdr:rowOff>
    </xdr:from>
    <xdr:to>
      <xdr:col>26</xdr:col>
      <xdr:colOff>101600</xdr:colOff>
      <xdr:row>37</xdr:row>
      <xdr:rowOff>90083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113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74860</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99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22381</xdr:rowOff>
    </xdr:from>
    <xdr:to>
      <xdr:col>22</xdr:col>
      <xdr:colOff>165100</xdr:colOff>
      <xdr:row>37</xdr:row>
      <xdr:rowOff>123981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147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108758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23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48833</xdr:rowOff>
    </xdr:from>
    <xdr:to>
      <xdr:col>19</xdr:col>
      <xdr:colOff>38100</xdr:colOff>
      <xdr:row>37</xdr:row>
      <xdr:rowOff>150433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73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135210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5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92953</xdr:rowOff>
    </xdr:from>
    <xdr:to>
      <xdr:col>15</xdr:col>
      <xdr:colOff>101600</xdr:colOff>
      <xdr:row>37</xdr:row>
      <xdr:rowOff>194553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217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179330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304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71,018
69,005
15.32
33,169,031
32,245,193
885,059
14,976,794
13,106,831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90799</xdr:rowOff>
    </xdr:from>
    <xdr:to>
      <xdr:col>24</xdr:col>
      <xdr:colOff>63500</xdr:colOff>
      <xdr:row>37</xdr:row>
      <xdr:rowOff>116573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34449"/>
          <a:ext cx="838200" cy="2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116573</xdr:rowOff>
    </xdr:from>
    <xdr:to>
      <xdr:col>19</xdr:col>
      <xdr:colOff>177800</xdr:colOff>
      <xdr:row>37</xdr:row>
      <xdr:rowOff>141548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60223"/>
          <a:ext cx="889000" cy="2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141548</xdr:rowOff>
    </xdr:from>
    <xdr:to>
      <xdr:col>15</xdr:col>
      <xdr:colOff>50800</xdr:colOff>
      <xdr:row>37</xdr:row>
      <xdr:rowOff>144025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85198"/>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143224</xdr:rowOff>
    </xdr:from>
    <xdr:to>
      <xdr:col>10</xdr:col>
      <xdr:colOff>114300</xdr:colOff>
      <xdr:row>37</xdr:row>
      <xdr:rowOff>144025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86874"/>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66078</xdr:rowOff>
    </xdr:from>
    <xdr:to>
      <xdr:col>10</xdr:col>
      <xdr:colOff>165100</xdr:colOff>
      <xdr:row>34</xdr:row>
      <xdr:rowOff>167678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12755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6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48571</xdr:rowOff>
    </xdr:from>
    <xdr:to>
      <xdr:col>6</xdr:col>
      <xdr:colOff>38100</xdr:colOff>
      <xdr:row>35</xdr:row>
      <xdr:rowOff>150171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166698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39999</xdr:rowOff>
    </xdr:from>
    <xdr:to>
      <xdr:col>24</xdr:col>
      <xdr:colOff>114300</xdr:colOff>
      <xdr:row>37</xdr:row>
      <xdr:rowOff>141599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8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18426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6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65773</xdr:rowOff>
    </xdr:from>
    <xdr:to>
      <xdr:col>20</xdr:col>
      <xdr:colOff>38100</xdr:colOff>
      <xdr:row>37</xdr:row>
      <xdr:rowOff>167373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0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158501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0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90748</xdr:rowOff>
    </xdr:from>
    <xdr:to>
      <xdr:col>15</xdr:col>
      <xdr:colOff>101600</xdr:colOff>
      <xdr:row>38</xdr:row>
      <xdr:rowOff>20898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3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12025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2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93225</xdr:rowOff>
    </xdr:from>
    <xdr:to>
      <xdr:col>10</xdr:col>
      <xdr:colOff>165100</xdr:colOff>
      <xdr:row>38</xdr:row>
      <xdr:rowOff>23375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3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14502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2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92424</xdr:rowOff>
    </xdr:from>
    <xdr:to>
      <xdr:col>6</xdr:col>
      <xdr:colOff>38100</xdr:colOff>
      <xdr:row>38</xdr:row>
      <xdr:rowOff>22574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3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13702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2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146786</xdr:rowOff>
    </xdr:from>
    <xdr:to>
      <xdr:col>24</xdr:col>
      <xdr:colOff>63500</xdr:colOff>
      <xdr:row>57</xdr:row>
      <xdr:rowOff>14580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47986"/>
          <a:ext cx="838200" cy="3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146786</xdr:rowOff>
    </xdr:from>
    <xdr:to>
      <xdr:col>19</xdr:col>
      <xdr:colOff>177800</xdr:colOff>
      <xdr:row>56</xdr:row>
      <xdr:rowOff>160236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47986"/>
          <a:ext cx="889000" cy="1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160236</xdr:rowOff>
    </xdr:from>
    <xdr:to>
      <xdr:col>15</xdr:col>
      <xdr:colOff>50800</xdr:colOff>
      <xdr:row>57</xdr:row>
      <xdr:rowOff>33617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61436"/>
          <a:ext cx="889000" cy="4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33617</xdr:rowOff>
    </xdr:from>
    <xdr:to>
      <xdr:col>10</xdr:col>
      <xdr:colOff>114300</xdr:colOff>
      <xdr:row>57</xdr:row>
      <xdr:rowOff>138037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06267"/>
          <a:ext cx="889000" cy="10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153467</xdr:rowOff>
    </xdr:from>
    <xdr:to>
      <xdr:col>10</xdr:col>
      <xdr:colOff>165100</xdr:colOff>
      <xdr:row>56</xdr:row>
      <xdr:rowOff>83617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8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100144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5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18923</xdr:rowOff>
    </xdr:from>
    <xdr:to>
      <xdr:col>6</xdr:col>
      <xdr:colOff>38100</xdr:colOff>
      <xdr:row>56</xdr:row>
      <xdr:rowOff>120523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2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137050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39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135230</xdr:rowOff>
    </xdr:from>
    <xdr:to>
      <xdr:col>24</xdr:col>
      <xdr:colOff>114300</xdr:colOff>
      <xdr:row>57</xdr:row>
      <xdr:rowOff>65380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3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113657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1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95986</xdr:rowOff>
    </xdr:from>
    <xdr:to>
      <xdr:col>20</xdr:col>
      <xdr:colOff>38100</xdr:colOff>
      <xdr:row>57</xdr:row>
      <xdr:rowOff>26136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9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17263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8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109436</xdr:rowOff>
    </xdr:from>
    <xdr:to>
      <xdr:col>15</xdr:col>
      <xdr:colOff>101600</xdr:colOff>
      <xdr:row>57</xdr:row>
      <xdr:rowOff>39586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1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30713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0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154267</xdr:rowOff>
    </xdr:from>
    <xdr:to>
      <xdr:col>10</xdr:col>
      <xdr:colOff>165100</xdr:colOff>
      <xdr:row>57</xdr:row>
      <xdr:rowOff>84417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5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75544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4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87237</xdr:rowOff>
    </xdr:from>
    <xdr:to>
      <xdr:col>6</xdr:col>
      <xdr:colOff>38100</xdr:colOff>
      <xdr:row>58</xdr:row>
      <xdr:rowOff>17387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5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8514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5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141263</xdr:rowOff>
    </xdr:from>
    <xdr:to>
      <xdr:col>24</xdr:col>
      <xdr:colOff>63500</xdr:colOff>
      <xdr:row>78</xdr:row>
      <xdr:rowOff>150444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14363"/>
          <a:ext cx="838200" cy="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147244</xdr:rowOff>
    </xdr:from>
    <xdr:to>
      <xdr:col>19</xdr:col>
      <xdr:colOff>177800</xdr:colOff>
      <xdr:row>78</xdr:row>
      <xdr:rowOff>150444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520344"/>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147244</xdr:rowOff>
    </xdr:from>
    <xdr:to>
      <xdr:col>15</xdr:col>
      <xdr:colOff>50800</xdr:colOff>
      <xdr:row>78</xdr:row>
      <xdr:rowOff>148501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20344"/>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139243</xdr:rowOff>
    </xdr:from>
    <xdr:to>
      <xdr:col>10</xdr:col>
      <xdr:colOff>114300</xdr:colOff>
      <xdr:row>78</xdr:row>
      <xdr:rowOff>148501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512343"/>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33007</xdr:rowOff>
    </xdr:from>
    <xdr:to>
      <xdr:col>10</xdr:col>
      <xdr:colOff>165100</xdr:colOff>
      <xdr:row>77</xdr:row>
      <xdr:rowOff>134607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151134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107798</xdr:rowOff>
    </xdr:from>
    <xdr:to>
      <xdr:col>6</xdr:col>
      <xdr:colOff>38100</xdr:colOff>
      <xdr:row>78</xdr:row>
      <xdr:rowOff>37948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54475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90463</xdr:rowOff>
    </xdr:from>
    <xdr:to>
      <xdr:col>24</xdr:col>
      <xdr:colOff>114300</xdr:colOff>
      <xdr:row>79</xdr:row>
      <xdr:rowOff>20613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5390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7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99644</xdr:rowOff>
    </xdr:from>
    <xdr:to>
      <xdr:col>20</xdr:col>
      <xdr:colOff>38100</xdr:colOff>
      <xdr:row>79</xdr:row>
      <xdr:rowOff>29794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20921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6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96444</xdr:rowOff>
    </xdr:from>
    <xdr:to>
      <xdr:col>15</xdr:col>
      <xdr:colOff>101600</xdr:colOff>
      <xdr:row>79</xdr:row>
      <xdr:rowOff>26594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6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17721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97701</xdr:rowOff>
    </xdr:from>
    <xdr:to>
      <xdr:col>10</xdr:col>
      <xdr:colOff>165100</xdr:colOff>
      <xdr:row>79</xdr:row>
      <xdr:rowOff>27851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7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18978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6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88443</xdr:rowOff>
    </xdr:from>
    <xdr:to>
      <xdr:col>6</xdr:col>
      <xdr:colOff>38100</xdr:colOff>
      <xdr:row>79</xdr:row>
      <xdr:rowOff>18593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6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9720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5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33477</xdr:rowOff>
    </xdr:from>
    <xdr:to>
      <xdr:col>24</xdr:col>
      <xdr:colOff>63500</xdr:colOff>
      <xdr:row>92</xdr:row>
      <xdr:rowOff>139602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806877"/>
          <a:ext cx="838200" cy="10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2214</xdr:rowOff>
    </xdr:from>
    <xdr:to>
      <xdr:col>19</xdr:col>
      <xdr:colOff>177800</xdr:colOff>
      <xdr:row>92</xdr:row>
      <xdr:rowOff>139602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5775614"/>
          <a:ext cx="889000" cy="13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68350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2214</xdr:rowOff>
    </xdr:from>
    <xdr:to>
      <xdr:col>15</xdr:col>
      <xdr:colOff>50800</xdr:colOff>
      <xdr:row>93</xdr:row>
      <xdr:rowOff>118168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5775614"/>
          <a:ext cx="889000" cy="28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118168</xdr:rowOff>
    </xdr:from>
    <xdr:to>
      <xdr:col>10</xdr:col>
      <xdr:colOff>114300</xdr:colOff>
      <xdr:row>93</xdr:row>
      <xdr:rowOff>139178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063018"/>
          <a:ext cx="889000" cy="2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87354</xdr:rowOff>
    </xdr:from>
    <xdr:to>
      <xdr:col>10</xdr:col>
      <xdr:colOff>165100</xdr:colOff>
      <xdr:row>97</xdr:row>
      <xdr:rowOff>17504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8631</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119543</xdr:rowOff>
    </xdr:from>
    <xdr:to>
      <xdr:col>6</xdr:col>
      <xdr:colOff>38100</xdr:colOff>
      <xdr:row>97</xdr:row>
      <xdr:rowOff>49693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40820</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154127</xdr:rowOff>
    </xdr:from>
    <xdr:to>
      <xdr:col>24</xdr:col>
      <xdr:colOff>114300</xdr:colOff>
      <xdr:row>92</xdr:row>
      <xdr:rowOff>84277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75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5554</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6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88802</xdr:rowOff>
    </xdr:from>
    <xdr:to>
      <xdr:col>20</xdr:col>
      <xdr:colOff>38100</xdr:colOff>
      <xdr:row>93</xdr:row>
      <xdr:rowOff>18952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8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35479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637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122864</xdr:rowOff>
    </xdr:from>
    <xdr:to>
      <xdr:col>15</xdr:col>
      <xdr:colOff>101600</xdr:colOff>
      <xdr:row>92</xdr:row>
      <xdr:rowOff>53014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72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69541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500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67368</xdr:rowOff>
    </xdr:from>
    <xdr:to>
      <xdr:col>10</xdr:col>
      <xdr:colOff>165100</xdr:colOff>
      <xdr:row>93</xdr:row>
      <xdr:rowOff>168968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01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14045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787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88378</xdr:rowOff>
    </xdr:from>
    <xdr:to>
      <xdr:col>6</xdr:col>
      <xdr:colOff>38100</xdr:colOff>
      <xdr:row>94</xdr:row>
      <xdr:rowOff>18528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03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35055</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580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153020</xdr:rowOff>
    </xdr:from>
    <xdr:to>
      <xdr:col>55</xdr:col>
      <xdr:colOff>0</xdr:colOff>
      <xdr:row>37</xdr:row>
      <xdr:rowOff>32388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325220"/>
          <a:ext cx="838200" cy="5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153020</xdr:rowOff>
    </xdr:from>
    <xdr:to>
      <xdr:col>50</xdr:col>
      <xdr:colOff>114300</xdr:colOff>
      <xdr:row>37</xdr:row>
      <xdr:rowOff>32601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325220"/>
          <a:ext cx="889000" cy="5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103711</xdr:rowOff>
    </xdr:from>
    <xdr:to>
      <xdr:col>45</xdr:col>
      <xdr:colOff>177800</xdr:colOff>
      <xdr:row>37</xdr:row>
      <xdr:rowOff>32601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590111"/>
          <a:ext cx="889000" cy="78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103711</xdr:rowOff>
    </xdr:from>
    <xdr:to>
      <xdr:col>41</xdr:col>
      <xdr:colOff>50800</xdr:colOff>
      <xdr:row>37</xdr:row>
      <xdr:rowOff>80356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590111"/>
          <a:ext cx="889000" cy="8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34866</xdr:rowOff>
    </xdr:from>
    <xdr:to>
      <xdr:col>41</xdr:col>
      <xdr:colOff>101600</xdr:colOff>
      <xdr:row>31</xdr:row>
      <xdr:rowOff>136466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152993</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12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92032</xdr:rowOff>
    </xdr:from>
    <xdr:to>
      <xdr:col>36</xdr:col>
      <xdr:colOff>165100</xdr:colOff>
      <xdr:row>37</xdr:row>
      <xdr:rowOff>22182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38709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153038</xdr:rowOff>
    </xdr:from>
    <xdr:to>
      <xdr:col>55</xdr:col>
      <xdr:colOff>50800</xdr:colOff>
      <xdr:row>37</xdr:row>
      <xdr:rowOff>83188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2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131465</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0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102220</xdr:rowOff>
    </xdr:from>
    <xdr:to>
      <xdr:col>50</xdr:col>
      <xdr:colOff>165100</xdr:colOff>
      <xdr:row>37</xdr:row>
      <xdr:rowOff>32370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7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23497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36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153251</xdr:rowOff>
    </xdr:from>
    <xdr:to>
      <xdr:col>46</xdr:col>
      <xdr:colOff>38100</xdr:colOff>
      <xdr:row>37</xdr:row>
      <xdr:rowOff>83401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2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74528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1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52911</xdr:rowOff>
    </xdr:from>
    <xdr:to>
      <xdr:col>41</xdr:col>
      <xdr:colOff>101600</xdr:colOff>
      <xdr:row>32</xdr:row>
      <xdr:rowOff>154511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53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145638</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63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29556</xdr:rowOff>
    </xdr:from>
    <xdr:to>
      <xdr:col>36</xdr:col>
      <xdr:colOff>165100</xdr:colOff>
      <xdr:row>37</xdr:row>
      <xdr:rowOff>131156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7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122283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6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87084</xdr:rowOff>
    </xdr:from>
    <xdr:to>
      <xdr:col>55</xdr:col>
      <xdr:colOff>0</xdr:colOff>
      <xdr:row>57</xdr:row>
      <xdr:rowOff>119215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859734"/>
          <a:ext cx="838200" cy="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40259</xdr:rowOff>
    </xdr:from>
    <xdr:to>
      <xdr:col>50</xdr:col>
      <xdr:colOff>114300</xdr:colOff>
      <xdr:row>57</xdr:row>
      <xdr:rowOff>119215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812909"/>
          <a:ext cx="889000" cy="7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146380</xdr:rowOff>
    </xdr:from>
    <xdr:to>
      <xdr:col>45</xdr:col>
      <xdr:colOff>177800</xdr:colOff>
      <xdr:row>57</xdr:row>
      <xdr:rowOff>40259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747580"/>
          <a:ext cx="889000" cy="6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146380</xdr:rowOff>
    </xdr:from>
    <xdr:to>
      <xdr:col>41</xdr:col>
      <xdr:colOff>50800</xdr:colOff>
      <xdr:row>57</xdr:row>
      <xdr:rowOff>111531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747580"/>
          <a:ext cx="889000" cy="13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129172</xdr:rowOff>
    </xdr:from>
    <xdr:to>
      <xdr:col>41</xdr:col>
      <xdr:colOff>101600</xdr:colOff>
      <xdr:row>54</xdr:row>
      <xdr:rowOff>59322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21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75849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899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131242</xdr:rowOff>
    </xdr:from>
    <xdr:to>
      <xdr:col>36</xdr:col>
      <xdr:colOff>165100</xdr:colOff>
      <xdr:row>54</xdr:row>
      <xdr:rowOff>61392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21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77919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89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36284</xdr:rowOff>
    </xdr:from>
    <xdr:to>
      <xdr:col>55</xdr:col>
      <xdr:colOff>50800</xdr:colOff>
      <xdr:row>57</xdr:row>
      <xdr:rowOff>137884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0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14711</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8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68415</xdr:rowOff>
    </xdr:from>
    <xdr:to>
      <xdr:col>50</xdr:col>
      <xdr:colOff>165100</xdr:colOff>
      <xdr:row>57</xdr:row>
      <xdr:rowOff>170015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4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161142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93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160909</xdr:rowOff>
    </xdr:from>
    <xdr:to>
      <xdr:col>46</xdr:col>
      <xdr:colOff>38100</xdr:colOff>
      <xdr:row>57</xdr:row>
      <xdr:rowOff>91059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6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82186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85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95580</xdr:rowOff>
    </xdr:from>
    <xdr:to>
      <xdr:col>41</xdr:col>
      <xdr:colOff>101600</xdr:colOff>
      <xdr:row>57</xdr:row>
      <xdr:rowOff>25730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69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16857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78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60731</xdr:rowOff>
    </xdr:from>
    <xdr:to>
      <xdr:col>36</xdr:col>
      <xdr:colOff>165100</xdr:colOff>
      <xdr:row>57</xdr:row>
      <xdr:rowOff>162331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83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153458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92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84531</xdr:rowOff>
    </xdr:from>
    <xdr:to>
      <xdr:col>55</xdr:col>
      <xdr:colOff>0</xdr:colOff>
      <xdr:row>78</xdr:row>
      <xdr:rowOff>95732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457631"/>
          <a:ext cx="8382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18771</xdr:rowOff>
    </xdr:from>
    <xdr:to>
      <xdr:col>50</xdr:col>
      <xdr:colOff>114300</xdr:colOff>
      <xdr:row>78</xdr:row>
      <xdr:rowOff>95732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391871"/>
          <a:ext cx="889000" cy="7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18771</xdr:rowOff>
    </xdr:from>
    <xdr:to>
      <xdr:col>45</xdr:col>
      <xdr:colOff>177800</xdr:colOff>
      <xdr:row>78</xdr:row>
      <xdr:rowOff>121222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391871"/>
          <a:ext cx="889000" cy="10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63215</xdr:rowOff>
    </xdr:from>
    <xdr:to>
      <xdr:col>41</xdr:col>
      <xdr:colOff>50800</xdr:colOff>
      <xdr:row>78</xdr:row>
      <xdr:rowOff>121222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36315"/>
          <a:ext cx="889000" cy="5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110844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9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132770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33731</xdr:rowOff>
    </xdr:from>
    <xdr:to>
      <xdr:col>55</xdr:col>
      <xdr:colOff>50800</xdr:colOff>
      <xdr:row>78</xdr:row>
      <xdr:rowOff>135331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0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12158</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8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44932</xdr:rowOff>
    </xdr:from>
    <xdr:to>
      <xdr:col>50</xdr:col>
      <xdr:colOff>165100</xdr:colOff>
      <xdr:row>78</xdr:row>
      <xdr:rowOff>146532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1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137659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1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139421</xdr:rowOff>
    </xdr:from>
    <xdr:to>
      <xdr:col>46</xdr:col>
      <xdr:colOff>38100</xdr:colOff>
      <xdr:row>78</xdr:row>
      <xdr:rowOff>69571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4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60698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43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70422</xdr:rowOff>
    </xdr:from>
    <xdr:to>
      <xdr:col>41</xdr:col>
      <xdr:colOff>101600</xdr:colOff>
      <xdr:row>79</xdr:row>
      <xdr:rowOff>572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4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163149</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3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12415</xdr:rowOff>
    </xdr:from>
    <xdr:to>
      <xdr:col>36</xdr:col>
      <xdr:colOff>165100</xdr:colOff>
      <xdr:row>78</xdr:row>
      <xdr:rowOff>114015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105142</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47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19326</xdr:rowOff>
    </xdr:from>
    <xdr:to>
      <xdr:col>55</xdr:col>
      <xdr:colOff>0</xdr:colOff>
      <xdr:row>98</xdr:row>
      <xdr:rowOff>62171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821426"/>
          <a:ext cx="838200" cy="4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62171</xdr:rowOff>
    </xdr:from>
    <xdr:to>
      <xdr:col>50</xdr:col>
      <xdr:colOff>114300</xdr:colOff>
      <xdr:row>98</xdr:row>
      <xdr:rowOff>103401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864271"/>
          <a:ext cx="889000" cy="4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78843</xdr:rowOff>
    </xdr:from>
    <xdr:to>
      <xdr:col>45</xdr:col>
      <xdr:colOff>177800</xdr:colOff>
      <xdr:row>98</xdr:row>
      <xdr:rowOff>103401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709493"/>
          <a:ext cx="889000" cy="19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78843</xdr:rowOff>
    </xdr:from>
    <xdr:to>
      <xdr:col>41</xdr:col>
      <xdr:colOff>50800</xdr:colOff>
      <xdr:row>98</xdr:row>
      <xdr:rowOff>82093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709493"/>
          <a:ext cx="889000" cy="17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68441</xdr:rowOff>
    </xdr:from>
    <xdr:to>
      <xdr:col>41</xdr:col>
      <xdr:colOff>101600</xdr:colOff>
      <xdr:row>95</xdr:row>
      <xdr:rowOff>170041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15118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1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76637</xdr:rowOff>
    </xdr:from>
    <xdr:to>
      <xdr:col>36</xdr:col>
      <xdr:colOff>165100</xdr:colOff>
      <xdr:row>96</xdr:row>
      <xdr:rowOff>6787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23314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139976</xdr:rowOff>
    </xdr:from>
    <xdr:to>
      <xdr:col>55</xdr:col>
      <xdr:colOff>50800</xdr:colOff>
      <xdr:row>98</xdr:row>
      <xdr:rowOff>70126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7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118403</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4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11371</xdr:rowOff>
    </xdr:from>
    <xdr:to>
      <xdr:col>50</xdr:col>
      <xdr:colOff>165100</xdr:colOff>
      <xdr:row>98</xdr:row>
      <xdr:rowOff>112971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81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104098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90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52601</xdr:rowOff>
    </xdr:from>
    <xdr:to>
      <xdr:col>46</xdr:col>
      <xdr:colOff>38100</xdr:colOff>
      <xdr:row>98</xdr:row>
      <xdr:rowOff>154201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85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145328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94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28043</xdr:rowOff>
    </xdr:from>
    <xdr:to>
      <xdr:col>41</xdr:col>
      <xdr:colOff>101600</xdr:colOff>
      <xdr:row>97</xdr:row>
      <xdr:rowOff>129643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65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120770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75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31293</xdr:rowOff>
    </xdr:from>
    <xdr:to>
      <xdr:col>36</xdr:col>
      <xdr:colOff>165100</xdr:colOff>
      <xdr:row>98</xdr:row>
      <xdr:rowOff>132893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3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124020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92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75595</xdr:rowOff>
    </xdr:from>
    <xdr:to>
      <xdr:col>72</xdr:col>
      <xdr:colOff>38100</xdr:colOff>
      <xdr:row>37</xdr:row>
      <xdr:rowOff>5745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2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22272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02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77058</xdr:rowOff>
    </xdr:from>
    <xdr:to>
      <xdr:col>67</xdr:col>
      <xdr:colOff>101600</xdr:colOff>
      <xdr:row>37</xdr:row>
      <xdr:rowOff>7208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24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23735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02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157911</xdr:rowOff>
    </xdr:from>
    <xdr:to>
      <xdr:col>85</xdr:col>
      <xdr:colOff>127000</xdr:colOff>
      <xdr:row>77</xdr:row>
      <xdr:rowOff>159665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359561"/>
          <a:ext cx="838200" cy="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157911</xdr:rowOff>
    </xdr:from>
    <xdr:to>
      <xdr:col>81</xdr:col>
      <xdr:colOff>50800</xdr:colOff>
      <xdr:row>77</xdr:row>
      <xdr:rowOff>163207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359561"/>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163207</xdr:rowOff>
    </xdr:from>
    <xdr:to>
      <xdr:col>76</xdr:col>
      <xdr:colOff>114300</xdr:colOff>
      <xdr:row>77</xdr:row>
      <xdr:rowOff>166700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364857"/>
          <a:ext cx="889000" cy="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166700</xdr:rowOff>
    </xdr:from>
    <xdr:to>
      <xdr:col>71</xdr:col>
      <xdr:colOff>177800</xdr:colOff>
      <xdr:row>77</xdr:row>
      <xdr:rowOff>169063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368350"/>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154280</xdr:rowOff>
    </xdr:from>
    <xdr:to>
      <xdr:col>72</xdr:col>
      <xdr:colOff>38100</xdr:colOff>
      <xdr:row>75</xdr:row>
      <xdr:rowOff>84430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100957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61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158090</xdr:rowOff>
    </xdr:from>
    <xdr:to>
      <xdr:col>67</xdr:col>
      <xdr:colOff>101600</xdr:colOff>
      <xdr:row>75</xdr:row>
      <xdr:rowOff>88240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104767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108865</xdr:rowOff>
    </xdr:from>
    <xdr:to>
      <xdr:col>85</xdr:col>
      <xdr:colOff>177800</xdr:colOff>
      <xdr:row>78</xdr:row>
      <xdr:rowOff>39015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3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23792</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22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107111</xdr:rowOff>
    </xdr:from>
    <xdr:to>
      <xdr:col>81</xdr:col>
      <xdr:colOff>101600</xdr:colOff>
      <xdr:row>78</xdr:row>
      <xdr:rowOff>37261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30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28388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40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112407</xdr:rowOff>
    </xdr:from>
    <xdr:to>
      <xdr:col>76</xdr:col>
      <xdr:colOff>165100</xdr:colOff>
      <xdr:row>78</xdr:row>
      <xdr:rowOff>42557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31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33684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40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115900</xdr:rowOff>
    </xdr:from>
    <xdr:to>
      <xdr:col>72</xdr:col>
      <xdr:colOff>38100</xdr:colOff>
      <xdr:row>78</xdr:row>
      <xdr:rowOff>46050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3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37177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41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118263</xdr:rowOff>
    </xdr:from>
    <xdr:to>
      <xdr:col>67</xdr:col>
      <xdr:colOff>101600</xdr:colOff>
      <xdr:row>78</xdr:row>
      <xdr:rowOff>48413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31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39540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41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40506</xdr:rowOff>
    </xdr:from>
    <xdr:to>
      <xdr:col>85</xdr:col>
      <xdr:colOff>127000</xdr:colOff>
      <xdr:row>98</xdr:row>
      <xdr:rowOff>48451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842606"/>
          <a:ext cx="838200" cy="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142343</xdr:rowOff>
    </xdr:from>
    <xdr:to>
      <xdr:col>81</xdr:col>
      <xdr:colOff>50800</xdr:colOff>
      <xdr:row>98</xdr:row>
      <xdr:rowOff>40506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772993"/>
          <a:ext cx="889000" cy="6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142343</xdr:rowOff>
    </xdr:from>
    <xdr:to>
      <xdr:col>76</xdr:col>
      <xdr:colOff>114300</xdr:colOff>
      <xdr:row>98</xdr:row>
      <xdr:rowOff>33840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72993"/>
          <a:ext cx="889000" cy="6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33840</xdr:rowOff>
    </xdr:from>
    <xdr:to>
      <xdr:col>71</xdr:col>
      <xdr:colOff>177800</xdr:colOff>
      <xdr:row>98</xdr:row>
      <xdr:rowOff>37726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835940"/>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115646</xdr:rowOff>
    </xdr:from>
    <xdr:to>
      <xdr:col>72</xdr:col>
      <xdr:colOff>38100</xdr:colOff>
      <xdr:row>98</xdr:row>
      <xdr:rowOff>45796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4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62323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127405</xdr:rowOff>
    </xdr:from>
    <xdr:to>
      <xdr:col>67</xdr:col>
      <xdr:colOff>101600</xdr:colOff>
      <xdr:row>98</xdr:row>
      <xdr:rowOff>57555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74082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169101</xdr:rowOff>
    </xdr:from>
    <xdr:to>
      <xdr:col>85</xdr:col>
      <xdr:colOff>177800</xdr:colOff>
      <xdr:row>98</xdr:row>
      <xdr:rowOff>99251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9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84028</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1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161156</xdr:rowOff>
    </xdr:from>
    <xdr:to>
      <xdr:col>81</xdr:col>
      <xdr:colOff>101600</xdr:colOff>
      <xdr:row>98</xdr:row>
      <xdr:rowOff>91306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9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82433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88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91543</xdr:rowOff>
    </xdr:from>
    <xdr:to>
      <xdr:col>76</xdr:col>
      <xdr:colOff>165100</xdr:colOff>
      <xdr:row>98</xdr:row>
      <xdr:rowOff>21693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12820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81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154490</xdr:rowOff>
    </xdr:from>
    <xdr:to>
      <xdr:col>72</xdr:col>
      <xdr:colOff>38100</xdr:colOff>
      <xdr:row>98</xdr:row>
      <xdr:rowOff>84640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8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75767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87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158376</xdr:rowOff>
    </xdr:from>
    <xdr:to>
      <xdr:col>67</xdr:col>
      <xdr:colOff>101600</xdr:colOff>
      <xdr:row>98</xdr:row>
      <xdr:rowOff>88526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8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79653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88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169418</xdr:rowOff>
    </xdr:from>
    <xdr:to>
      <xdr:col>102</xdr:col>
      <xdr:colOff>165100</xdr:colOff>
      <xdr:row>36</xdr:row>
      <xdr:rowOff>99568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17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116095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594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34925</xdr:rowOff>
    </xdr:from>
    <xdr:to>
      <xdr:col>98</xdr:col>
      <xdr:colOff>38100</xdr:colOff>
      <xdr:row>37</xdr:row>
      <xdr:rowOff>136525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153052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15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44412</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599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41821</xdr:rowOff>
    </xdr:from>
    <xdr:to>
      <xdr:col>107</xdr:col>
      <xdr:colOff>50800</xdr:colOff>
      <xdr:row>59</xdr:row>
      <xdr:rowOff>44412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57371"/>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41821</xdr:rowOff>
    </xdr:from>
    <xdr:to>
      <xdr:col>102</xdr:col>
      <xdr:colOff>114300</xdr:colOff>
      <xdr:row>59</xdr:row>
      <xdr:rowOff>41821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57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125171</xdr:rowOff>
    </xdr:from>
    <xdr:to>
      <xdr:col>102</xdr:col>
      <xdr:colOff>165100</xdr:colOff>
      <xdr:row>58</xdr:row>
      <xdr:rowOff>55321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71848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134048</xdr:rowOff>
    </xdr:from>
    <xdr:to>
      <xdr:col>98</xdr:col>
      <xdr:colOff>38100</xdr:colOff>
      <xdr:row>58</xdr:row>
      <xdr:rowOff>64198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80725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165062</xdr:rowOff>
    </xdr:from>
    <xdr:to>
      <xdr:col>107</xdr:col>
      <xdr:colOff>101600</xdr:colOff>
      <xdr:row>59</xdr:row>
      <xdr:rowOff>95212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86339</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201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162471</xdr:rowOff>
    </xdr:from>
    <xdr:to>
      <xdr:col>102</xdr:col>
      <xdr:colOff>165100</xdr:colOff>
      <xdr:row>59</xdr:row>
      <xdr:rowOff>92621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83748</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88333" y="10199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162471</xdr:rowOff>
    </xdr:from>
    <xdr:to>
      <xdr:col>98</xdr:col>
      <xdr:colOff>38100</xdr:colOff>
      <xdr:row>59</xdr:row>
      <xdr:rowOff>92621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83748</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99333" y="10199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73569</xdr:rowOff>
    </xdr:from>
    <xdr:to>
      <xdr:col>116</xdr:col>
      <xdr:colOff>63500</xdr:colOff>
      <xdr:row>73</xdr:row>
      <xdr:rowOff>46986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246519"/>
          <a:ext cx="838200" cy="31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101650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6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46986</xdr:rowOff>
    </xdr:from>
    <xdr:to>
      <xdr:col>111</xdr:col>
      <xdr:colOff>177800</xdr:colOff>
      <xdr:row>75</xdr:row>
      <xdr:rowOff>37450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562836"/>
          <a:ext cx="889000" cy="33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35230</xdr:rowOff>
    </xdr:from>
    <xdr:to>
      <xdr:col>107</xdr:col>
      <xdr:colOff>50800</xdr:colOff>
      <xdr:row>75</xdr:row>
      <xdr:rowOff>37450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893980"/>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18738</xdr:rowOff>
    </xdr:from>
    <xdr:to>
      <xdr:col>102</xdr:col>
      <xdr:colOff>114300</xdr:colOff>
      <xdr:row>75</xdr:row>
      <xdr:rowOff>35230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877488"/>
          <a:ext cx="8890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164926</xdr:rowOff>
    </xdr:from>
    <xdr:to>
      <xdr:col>102</xdr:col>
      <xdr:colOff>165100</xdr:colOff>
      <xdr:row>75</xdr:row>
      <xdr:rowOff>95076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5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86203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4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144090</xdr:rowOff>
    </xdr:from>
    <xdr:to>
      <xdr:col>98</xdr:col>
      <xdr:colOff>38100</xdr:colOff>
      <xdr:row>74</xdr:row>
      <xdr:rowOff>74240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65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90767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43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22769</xdr:rowOff>
    </xdr:from>
    <xdr:to>
      <xdr:col>116</xdr:col>
      <xdr:colOff>114300</xdr:colOff>
      <xdr:row>71</xdr:row>
      <xdr:rowOff>124369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19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109146</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1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167636</xdr:rowOff>
    </xdr:from>
    <xdr:to>
      <xdr:col>112</xdr:col>
      <xdr:colOff>38100</xdr:colOff>
      <xdr:row>73</xdr:row>
      <xdr:rowOff>97786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51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114313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28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158100</xdr:rowOff>
    </xdr:from>
    <xdr:to>
      <xdr:col>107</xdr:col>
      <xdr:colOff>101600</xdr:colOff>
      <xdr:row>75</xdr:row>
      <xdr:rowOff>88250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4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104777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62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155880</xdr:rowOff>
    </xdr:from>
    <xdr:to>
      <xdr:col>102</xdr:col>
      <xdr:colOff>165100</xdr:colOff>
      <xdr:row>75</xdr:row>
      <xdr:rowOff>86030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8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102557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61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139388</xdr:rowOff>
    </xdr:from>
    <xdr:to>
      <xdr:col>98</xdr:col>
      <xdr:colOff>38100</xdr:colOff>
      <xdr:row>75</xdr:row>
      <xdr:rowOff>69538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82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60665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9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454,042</a:t>
          </a:r>
          <a:r>
            <a:rPr kumimoji="1" lang="ja-JP" altLang="en-US" sz="1300">
              <a:latin typeface="ＭＳ Ｐゴシック" panose="020B0600070205080204" pitchFamily="50" charset="-128"/>
              <a:ea typeface="ＭＳ Ｐゴシック" panose="020B0600070205080204" pitchFamily="50" charset="-128"/>
            </a:rPr>
            <a:t>円となっています。</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年度の補助費等は、新型コロナウイルス感染症の影響により、国の緊急経済対策として実施した「特別定額給付金給付事業」について、国民一人に対し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万円を給付した「特別定額給付金」の性質区分が「補助費等」に位置づくことから、補助費等の全体的な平均値が底上げされています。</a:t>
          </a:r>
        </a:p>
        <a:p>
          <a:r>
            <a:rPr kumimoji="1" lang="ja-JP" altLang="en-US" sz="1300">
              <a:latin typeface="ＭＳ Ｐゴシック" panose="020B0600070205080204" pitchFamily="50" charset="-128"/>
              <a:ea typeface="ＭＳ Ｐゴシック" panose="020B0600070205080204" pitchFamily="50" charset="-128"/>
            </a:rPr>
            <a:t>　繰出金は、住民一人当たり</a:t>
          </a:r>
          <a:r>
            <a:rPr kumimoji="1" lang="en-US" altLang="ja-JP" sz="1300">
              <a:latin typeface="ＭＳ Ｐゴシック" panose="020B0600070205080204" pitchFamily="50" charset="-128"/>
              <a:ea typeface="ＭＳ Ｐゴシック" panose="020B0600070205080204" pitchFamily="50" charset="-128"/>
            </a:rPr>
            <a:t>62,775</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年度以降大幅に増加しました。これは、都市核地区土地区画整理事業が終盤を迎えていることから、当該事業への繰出金増加によるものです。</a:t>
          </a:r>
        </a:p>
        <a:p>
          <a:r>
            <a:rPr kumimoji="1" lang="ja-JP" altLang="en-US" sz="1300">
              <a:latin typeface="ＭＳ Ｐゴシック" panose="020B0600070205080204" pitchFamily="50" charset="-128"/>
              <a:ea typeface="ＭＳ Ｐゴシック" panose="020B0600070205080204" pitchFamily="50" charset="-128"/>
            </a:rPr>
            <a:t>　本市の住民一人当たりの金額が最も高い扶助費は、住民一人当たり</a:t>
          </a:r>
          <a:r>
            <a:rPr kumimoji="1" lang="en-US" altLang="ja-JP" sz="1300">
              <a:latin typeface="ＭＳ Ｐゴシック" panose="020B0600070205080204" pitchFamily="50" charset="-128"/>
              <a:ea typeface="ＭＳ Ｐゴシック" panose="020B0600070205080204" pitchFamily="50" charset="-128"/>
            </a:rPr>
            <a:t>176,258</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円となっており、類似団体平均と比較しても約</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倍程度で推移しており、生活保護費や介護給付費・訓練等給付費の増加等が主な要因です。経常的な支出は今後も増加する見込みであり、団塊世代が</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歳以上となる超高齢化社会を迎えており、扶助費や介護保険事業及び後期高齢者医療保険事業への繰出金の増加が見込まれることから、被扶助者への自立支援に向けた取組みを図るとともに、引き続き既存事業の見直しを行い歳出削減に努める必要があ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71,018
69,005
15.32
33,169,031
32,245,193
885,059
14,976,794
13,106,831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37287</xdr:rowOff>
    </xdr:from>
    <xdr:to>
      <xdr:col>24</xdr:col>
      <xdr:colOff>63500</xdr:colOff>
      <xdr:row>34</xdr:row>
      <xdr:rowOff>85751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66587"/>
          <a:ext cx="8382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37287</xdr:rowOff>
    </xdr:from>
    <xdr:to>
      <xdr:col>19</xdr:col>
      <xdr:colOff>177800</xdr:colOff>
      <xdr:row>34</xdr:row>
      <xdr:rowOff>83922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66587"/>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73863</xdr:rowOff>
    </xdr:from>
    <xdr:to>
      <xdr:col>15</xdr:col>
      <xdr:colOff>50800</xdr:colOff>
      <xdr:row>34</xdr:row>
      <xdr:rowOff>83922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03163"/>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64719</xdr:rowOff>
    </xdr:from>
    <xdr:to>
      <xdr:col>10</xdr:col>
      <xdr:colOff>114300</xdr:colOff>
      <xdr:row>34</xdr:row>
      <xdr:rowOff>73863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9401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141478</xdr:rowOff>
    </xdr:from>
    <xdr:to>
      <xdr:col>10</xdr:col>
      <xdr:colOff>165100</xdr:colOff>
      <xdr:row>35</xdr:row>
      <xdr:rowOff>71628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62755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94386</xdr:rowOff>
    </xdr:from>
    <xdr:to>
      <xdr:col>6</xdr:col>
      <xdr:colOff>38100</xdr:colOff>
      <xdr:row>35</xdr:row>
      <xdr:rowOff>24536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15663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34951</xdr:rowOff>
    </xdr:from>
    <xdr:to>
      <xdr:col>24</xdr:col>
      <xdr:colOff>114300</xdr:colOff>
      <xdr:row>34</xdr:row>
      <xdr:rowOff>136551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57828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1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157937</xdr:rowOff>
    </xdr:from>
    <xdr:to>
      <xdr:col>20</xdr:col>
      <xdr:colOff>38100</xdr:colOff>
      <xdr:row>34</xdr:row>
      <xdr:rowOff>88087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1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104614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9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33122</xdr:rowOff>
    </xdr:from>
    <xdr:to>
      <xdr:col>15</xdr:col>
      <xdr:colOff>101600</xdr:colOff>
      <xdr:row>34</xdr:row>
      <xdr:rowOff>134722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6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151249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3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23063</xdr:rowOff>
    </xdr:from>
    <xdr:to>
      <xdr:col>10</xdr:col>
      <xdr:colOff>165100</xdr:colOff>
      <xdr:row>34</xdr:row>
      <xdr:rowOff>124663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5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141190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2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13919</xdr:rowOff>
    </xdr:from>
    <xdr:to>
      <xdr:col>6</xdr:col>
      <xdr:colOff>38100</xdr:colOff>
      <xdr:row>34</xdr:row>
      <xdr:rowOff>115519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4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132046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1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32898</xdr:rowOff>
    </xdr:from>
    <xdr:to>
      <xdr:col>24</xdr:col>
      <xdr:colOff>63500</xdr:colOff>
      <xdr:row>57</xdr:row>
      <xdr:rowOff>38773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05548"/>
          <a:ext cx="838200" cy="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1367</xdr:rowOff>
    </xdr:from>
    <xdr:to>
      <xdr:col>19</xdr:col>
      <xdr:colOff>177800</xdr:colOff>
      <xdr:row>57</xdr:row>
      <xdr:rowOff>32898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74017"/>
          <a:ext cx="889000" cy="3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167444</xdr:rowOff>
    </xdr:from>
    <xdr:to>
      <xdr:col>15</xdr:col>
      <xdr:colOff>50800</xdr:colOff>
      <xdr:row>57</xdr:row>
      <xdr:rowOff>1367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082844"/>
          <a:ext cx="889000" cy="69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167444</xdr:rowOff>
    </xdr:from>
    <xdr:to>
      <xdr:col>10</xdr:col>
      <xdr:colOff>114300</xdr:colOff>
      <xdr:row>57</xdr:row>
      <xdr:rowOff>68651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082844"/>
          <a:ext cx="889000" cy="75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33350</xdr:rowOff>
    </xdr:from>
    <xdr:to>
      <xdr:col>10</xdr:col>
      <xdr:colOff>165100</xdr:colOff>
      <xdr:row>51</xdr:row>
      <xdr:rowOff>134950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151477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5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151871</xdr:rowOff>
    </xdr:from>
    <xdr:to>
      <xdr:col>6</xdr:col>
      <xdr:colOff>38100</xdr:colOff>
      <xdr:row>56</xdr:row>
      <xdr:rowOff>82021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98548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159423</xdr:rowOff>
    </xdr:from>
    <xdr:to>
      <xdr:col>24</xdr:col>
      <xdr:colOff>114300</xdr:colOff>
      <xdr:row>57</xdr:row>
      <xdr:rowOff>89573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6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74350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7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153548</xdr:rowOff>
    </xdr:from>
    <xdr:to>
      <xdr:col>20</xdr:col>
      <xdr:colOff>38100</xdr:colOff>
      <xdr:row>57</xdr:row>
      <xdr:rowOff>83698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5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74825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4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122017</xdr:rowOff>
    </xdr:from>
    <xdr:to>
      <xdr:col>15</xdr:col>
      <xdr:colOff>101600</xdr:colOff>
      <xdr:row>57</xdr:row>
      <xdr:rowOff>52167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2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43294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1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116644</xdr:rowOff>
    </xdr:from>
    <xdr:to>
      <xdr:col>10</xdr:col>
      <xdr:colOff>165100</xdr:colOff>
      <xdr:row>53</xdr:row>
      <xdr:rowOff>46794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03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37921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2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17851</xdr:rowOff>
    </xdr:from>
    <xdr:to>
      <xdr:col>6</xdr:col>
      <xdr:colOff>38100</xdr:colOff>
      <xdr:row>57</xdr:row>
      <xdr:rowOff>119451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9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110578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8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144986</xdr:rowOff>
    </xdr:from>
    <xdr:to>
      <xdr:col>24</xdr:col>
      <xdr:colOff>63500</xdr:colOff>
      <xdr:row>73</xdr:row>
      <xdr:rowOff>91570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489386"/>
          <a:ext cx="838200" cy="11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90311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9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169523</xdr:rowOff>
    </xdr:from>
    <xdr:to>
      <xdr:col>19</xdr:col>
      <xdr:colOff>177800</xdr:colOff>
      <xdr:row>73</xdr:row>
      <xdr:rowOff>91570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513923"/>
          <a:ext cx="889000" cy="9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130363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169523</xdr:rowOff>
    </xdr:from>
    <xdr:to>
      <xdr:col>15</xdr:col>
      <xdr:colOff>50800</xdr:colOff>
      <xdr:row>74</xdr:row>
      <xdr:rowOff>65377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513923"/>
          <a:ext cx="889000" cy="23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50029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8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65377</xdr:rowOff>
    </xdr:from>
    <xdr:to>
      <xdr:col>10</xdr:col>
      <xdr:colOff>114300</xdr:colOff>
      <xdr:row>74</xdr:row>
      <xdr:rowOff>168656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752677"/>
          <a:ext cx="889000" cy="10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73746</xdr:rowOff>
    </xdr:from>
    <xdr:to>
      <xdr:col>10</xdr:col>
      <xdr:colOff>165100</xdr:colOff>
      <xdr:row>77</xdr:row>
      <xdr:rowOff>3896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0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166473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9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124591</xdr:rowOff>
    </xdr:from>
    <xdr:to>
      <xdr:col>6</xdr:col>
      <xdr:colOff>38100</xdr:colOff>
      <xdr:row>77</xdr:row>
      <xdr:rowOff>54741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5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45868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4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94186</xdr:rowOff>
    </xdr:from>
    <xdr:to>
      <xdr:col>24</xdr:col>
      <xdr:colOff>114300</xdr:colOff>
      <xdr:row>73</xdr:row>
      <xdr:rowOff>24336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4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117063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290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40770</xdr:rowOff>
    </xdr:from>
    <xdr:to>
      <xdr:col>20</xdr:col>
      <xdr:colOff>38100</xdr:colOff>
      <xdr:row>73</xdr:row>
      <xdr:rowOff>142370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55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158897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33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118723</xdr:rowOff>
    </xdr:from>
    <xdr:to>
      <xdr:col>15</xdr:col>
      <xdr:colOff>101600</xdr:colOff>
      <xdr:row>73</xdr:row>
      <xdr:rowOff>48873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4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65400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2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14577</xdr:rowOff>
    </xdr:from>
    <xdr:to>
      <xdr:col>10</xdr:col>
      <xdr:colOff>165100</xdr:colOff>
      <xdr:row>74</xdr:row>
      <xdr:rowOff>116177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70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132704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47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117856</xdr:rowOff>
    </xdr:from>
    <xdr:to>
      <xdr:col>6</xdr:col>
      <xdr:colOff>38100</xdr:colOff>
      <xdr:row>75</xdr:row>
      <xdr:rowOff>48006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0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64533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58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1223</xdr:rowOff>
    </xdr:from>
    <xdr:to>
      <xdr:col>24</xdr:col>
      <xdr:colOff>63500</xdr:colOff>
      <xdr:row>99</xdr:row>
      <xdr:rowOff>29679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974773"/>
          <a:ext cx="838200" cy="2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168275</xdr:rowOff>
    </xdr:from>
    <xdr:to>
      <xdr:col>19</xdr:col>
      <xdr:colOff>177800</xdr:colOff>
      <xdr:row>99</xdr:row>
      <xdr:rowOff>1223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970375"/>
          <a:ext cx="889000" cy="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168275</xdr:rowOff>
    </xdr:from>
    <xdr:to>
      <xdr:col>15</xdr:col>
      <xdr:colOff>50800</xdr:colOff>
      <xdr:row>99</xdr:row>
      <xdr:rowOff>108883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70375"/>
          <a:ext cx="889000" cy="11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108883</xdr:rowOff>
    </xdr:from>
    <xdr:to>
      <xdr:col>10</xdr:col>
      <xdr:colOff>114300</xdr:colOff>
      <xdr:row>99</xdr:row>
      <xdr:rowOff>119724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82433"/>
          <a:ext cx="889000" cy="1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44084</xdr:rowOff>
    </xdr:from>
    <xdr:to>
      <xdr:col>10</xdr:col>
      <xdr:colOff>165100</xdr:colOff>
      <xdr:row>98</xdr:row>
      <xdr:rowOff>145684</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4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162211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62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79702</xdr:rowOff>
    </xdr:from>
    <xdr:to>
      <xdr:col>6</xdr:col>
      <xdr:colOff>38100</xdr:colOff>
      <xdr:row>99</xdr:row>
      <xdr:rowOff>9852</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26379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5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150329</xdr:rowOff>
    </xdr:from>
    <xdr:to>
      <xdr:col>24</xdr:col>
      <xdr:colOff>114300</xdr:colOff>
      <xdr:row>99</xdr:row>
      <xdr:rowOff>80479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5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128756</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93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121873</xdr:rowOff>
    </xdr:from>
    <xdr:to>
      <xdr:col>20</xdr:col>
      <xdr:colOff>38100</xdr:colOff>
      <xdr:row>99</xdr:row>
      <xdr:rowOff>52023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2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43150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1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117475</xdr:rowOff>
    </xdr:from>
    <xdr:to>
      <xdr:col>15</xdr:col>
      <xdr:colOff>101600</xdr:colOff>
      <xdr:row>99</xdr:row>
      <xdr:rowOff>47625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38752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1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58083</xdr:rowOff>
    </xdr:from>
    <xdr:to>
      <xdr:col>10</xdr:col>
      <xdr:colOff>165100</xdr:colOff>
      <xdr:row>99</xdr:row>
      <xdr:rowOff>159683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703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150810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12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68924</xdr:rowOff>
    </xdr:from>
    <xdr:to>
      <xdr:col>6</xdr:col>
      <xdr:colOff>38100</xdr:colOff>
      <xdr:row>99</xdr:row>
      <xdr:rowOff>170524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161651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13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125984</xdr:rowOff>
    </xdr:from>
    <xdr:to>
      <xdr:col>55</xdr:col>
      <xdr:colOff>0</xdr:colOff>
      <xdr:row>38</xdr:row>
      <xdr:rowOff>159948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9639300" y="6641084"/>
          <a:ext cx="8382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103450</xdr:rowOff>
    </xdr:from>
    <xdr:to>
      <xdr:col>50</xdr:col>
      <xdr:colOff>114300</xdr:colOff>
      <xdr:row>38</xdr:row>
      <xdr:rowOff>125984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8750300" y="6618550"/>
          <a:ext cx="889000" cy="2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52179</xdr:rowOff>
    </xdr:from>
    <xdr:to>
      <xdr:col>45</xdr:col>
      <xdr:colOff>177800</xdr:colOff>
      <xdr:row>38</xdr:row>
      <xdr:rowOff>103450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7861300" y="6567279"/>
          <a:ext cx="889000" cy="5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23767</xdr:rowOff>
    </xdr:from>
    <xdr:to>
      <xdr:col>41</xdr:col>
      <xdr:colOff>50800</xdr:colOff>
      <xdr:row>38</xdr:row>
      <xdr:rowOff>52179</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538867"/>
          <a:ext cx="8890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92166</xdr:rowOff>
    </xdr:from>
    <xdr:to>
      <xdr:col>41</xdr:col>
      <xdr:colOff>101600</xdr:colOff>
      <xdr:row>38</xdr:row>
      <xdr:rowOff>22316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4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38843</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211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159439</xdr:rowOff>
    </xdr:from>
    <xdr:to>
      <xdr:col>36</xdr:col>
      <xdr:colOff>165100</xdr:colOff>
      <xdr:row>38</xdr:row>
      <xdr:rowOff>89589</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0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80716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595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109148</xdr:rowOff>
    </xdr:from>
    <xdr:to>
      <xdr:col>55</xdr:col>
      <xdr:colOff>50800</xdr:colOff>
      <xdr:row>39</xdr:row>
      <xdr:rowOff>39298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62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24075</xdr:rowOff>
    </xdr:from>
    <xdr:ext cx="378565"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539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75184</xdr:rowOff>
    </xdr:from>
    <xdr:to>
      <xdr:col>50</xdr:col>
      <xdr:colOff>165100</xdr:colOff>
      <xdr:row>39</xdr:row>
      <xdr:rowOff>5334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167911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17" y="6683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52650</xdr:rowOff>
    </xdr:from>
    <xdr:to>
      <xdr:col>46</xdr:col>
      <xdr:colOff>38100</xdr:colOff>
      <xdr:row>38</xdr:row>
      <xdr:rowOff>154250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56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145377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660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1379</xdr:rowOff>
    </xdr:from>
    <xdr:to>
      <xdr:col>41</xdr:col>
      <xdr:colOff>101600</xdr:colOff>
      <xdr:row>38</xdr:row>
      <xdr:rowOff>102979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5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94106</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60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144417</xdr:rowOff>
    </xdr:from>
    <xdr:to>
      <xdr:col>36</xdr:col>
      <xdr:colOff>165100</xdr:colOff>
      <xdr:row>38</xdr:row>
      <xdr:rowOff>74568</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4880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91094</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263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4597</xdr:rowOff>
    </xdr:from>
    <xdr:to>
      <xdr:col>55</xdr:col>
      <xdr:colOff>0</xdr:colOff>
      <xdr:row>59</xdr:row>
      <xdr:rowOff>6083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120147"/>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4597</xdr:rowOff>
    </xdr:from>
    <xdr:to>
      <xdr:col>50</xdr:col>
      <xdr:colOff>114300</xdr:colOff>
      <xdr:row>59</xdr:row>
      <xdr:rowOff>23305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20147"/>
          <a:ext cx="889000" cy="1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18047</xdr:rowOff>
    </xdr:from>
    <xdr:to>
      <xdr:col>45</xdr:col>
      <xdr:colOff>177800</xdr:colOff>
      <xdr:row>59</xdr:row>
      <xdr:rowOff>23305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33597"/>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18047</xdr:rowOff>
    </xdr:from>
    <xdr:to>
      <xdr:col>41</xdr:col>
      <xdr:colOff>50800</xdr:colOff>
      <xdr:row>59</xdr:row>
      <xdr:rowOff>22923</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33597"/>
          <a:ext cx="8890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98463</xdr:rowOff>
    </xdr:from>
    <xdr:to>
      <xdr:col>41</xdr:col>
      <xdr:colOff>101600</xdr:colOff>
      <xdr:row>54</xdr:row>
      <xdr:rowOff>28613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18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45140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896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133820</xdr:rowOff>
    </xdr:from>
    <xdr:to>
      <xdr:col>36</xdr:col>
      <xdr:colOff>165100</xdr:colOff>
      <xdr:row>54</xdr:row>
      <xdr:rowOff>63970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22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80497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899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126733</xdr:rowOff>
    </xdr:from>
    <xdr:to>
      <xdr:col>55</xdr:col>
      <xdr:colOff>50800</xdr:colOff>
      <xdr:row>59</xdr:row>
      <xdr:rowOff>56883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7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41660</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8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125247</xdr:rowOff>
    </xdr:from>
    <xdr:to>
      <xdr:col>50</xdr:col>
      <xdr:colOff>165100</xdr:colOff>
      <xdr:row>59</xdr:row>
      <xdr:rowOff>55397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46524</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6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143955</xdr:rowOff>
    </xdr:from>
    <xdr:to>
      <xdr:col>46</xdr:col>
      <xdr:colOff>38100</xdr:colOff>
      <xdr:row>59</xdr:row>
      <xdr:rowOff>74105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8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65232</xdr:rowOff>
    </xdr:from>
    <xdr:ext cx="378565"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61017" y="10180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138697</xdr:rowOff>
    </xdr:from>
    <xdr:to>
      <xdr:col>41</xdr:col>
      <xdr:colOff>101600</xdr:colOff>
      <xdr:row>59</xdr:row>
      <xdr:rowOff>68847</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8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59974</xdr:rowOff>
    </xdr:from>
    <xdr:ext cx="378565"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72017" y="10175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143573</xdr:rowOff>
    </xdr:from>
    <xdr:to>
      <xdr:col>36</xdr:col>
      <xdr:colOff>165100</xdr:colOff>
      <xdr:row>59</xdr:row>
      <xdr:rowOff>73723</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8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64850</xdr:rowOff>
    </xdr:from>
    <xdr:ext cx="378565"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83017" y="10180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90356</xdr:rowOff>
    </xdr:from>
    <xdr:to>
      <xdr:col>55</xdr:col>
      <xdr:colOff>0</xdr:colOff>
      <xdr:row>79</xdr:row>
      <xdr:rowOff>40194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463456"/>
          <a:ext cx="838200" cy="12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90356</xdr:rowOff>
    </xdr:from>
    <xdr:to>
      <xdr:col>50</xdr:col>
      <xdr:colOff>114300</xdr:colOff>
      <xdr:row>78</xdr:row>
      <xdr:rowOff>95385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463456"/>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68703</xdr:rowOff>
    </xdr:from>
    <xdr:to>
      <xdr:col>45</xdr:col>
      <xdr:colOff>177800</xdr:colOff>
      <xdr:row>78</xdr:row>
      <xdr:rowOff>95385</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441803"/>
          <a:ext cx="889000" cy="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68703</xdr:rowOff>
    </xdr:from>
    <xdr:to>
      <xdr:col>41</xdr:col>
      <xdr:colOff>50800</xdr:colOff>
      <xdr:row>78</xdr:row>
      <xdr:rowOff>145741</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441803"/>
          <a:ext cx="889000" cy="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11731</xdr:rowOff>
    </xdr:from>
    <xdr:to>
      <xdr:col>41</xdr:col>
      <xdr:colOff>101600</xdr:colOff>
      <xdr:row>75</xdr:row>
      <xdr:rowOff>113331</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28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129858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64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92727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29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160844</xdr:rowOff>
    </xdr:from>
    <xdr:to>
      <xdr:col>55</xdr:col>
      <xdr:colOff>50800</xdr:colOff>
      <xdr:row>79</xdr:row>
      <xdr:rowOff>90994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53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75771</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44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39556</xdr:rowOff>
    </xdr:from>
    <xdr:to>
      <xdr:col>50</xdr:col>
      <xdr:colOff>165100</xdr:colOff>
      <xdr:row>78</xdr:row>
      <xdr:rowOff>141156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41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132283</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50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44585</xdr:rowOff>
    </xdr:from>
    <xdr:to>
      <xdr:col>46</xdr:col>
      <xdr:colOff>38100</xdr:colOff>
      <xdr:row>78</xdr:row>
      <xdr:rowOff>146185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41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137312</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51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17903</xdr:rowOff>
    </xdr:from>
    <xdr:to>
      <xdr:col>41</xdr:col>
      <xdr:colOff>101600</xdr:colOff>
      <xdr:row>78</xdr:row>
      <xdr:rowOff>119503</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39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110630</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48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94941</xdr:rowOff>
    </xdr:from>
    <xdr:to>
      <xdr:col>36</xdr:col>
      <xdr:colOff>165100</xdr:colOff>
      <xdr:row>79</xdr:row>
      <xdr:rowOff>25091</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46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16218</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56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100518</xdr:rowOff>
    </xdr:from>
    <xdr:to>
      <xdr:col>55</xdr:col>
      <xdr:colOff>0</xdr:colOff>
      <xdr:row>97</xdr:row>
      <xdr:rowOff>78984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559718"/>
          <a:ext cx="838200" cy="14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78984</xdr:rowOff>
    </xdr:from>
    <xdr:to>
      <xdr:col>50</xdr:col>
      <xdr:colOff>114300</xdr:colOff>
      <xdr:row>97</xdr:row>
      <xdr:rowOff>88128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70963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88128</xdr:rowOff>
    </xdr:from>
    <xdr:to>
      <xdr:col>45</xdr:col>
      <xdr:colOff>177800</xdr:colOff>
      <xdr:row>97</xdr:row>
      <xdr:rowOff>126989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718778"/>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50248</xdr:rowOff>
    </xdr:from>
    <xdr:to>
      <xdr:col>41</xdr:col>
      <xdr:colOff>50800</xdr:colOff>
      <xdr:row>97</xdr:row>
      <xdr:rowOff>126989</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680898"/>
          <a:ext cx="889000" cy="7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60485</xdr:rowOff>
    </xdr:from>
    <xdr:to>
      <xdr:col>41</xdr:col>
      <xdr:colOff>101600</xdr:colOff>
      <xdr:row>94</xdr:row>
      <xdr:rowOff>162085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1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7162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59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127648</xdr:rowOff>
    </xdr:from>
    <xdr:to>
      <xdr:col>36</xdr:col>
      <xdr:colOff>165100</xdr:colOff>
      <xdr:row>95</xdr:row>
      <xdr:rowOff>57798</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24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74325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01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49718</xdr:rowOff>
    </xdr:from>
    <xdr:to>
      <xdr:col>55</xdr:col>
      <xdr:colOff>50800</xdr:colOff>
      <xdr:row>96</xdr:row>
      <xdr:rowOff>151318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50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28145</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4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28184</xdr:rowOff>
    </xdr:from>
    <xdr:to>
      <xdr:col>50</xdr:col>
      <xdr:colOff>165100</xdr:colOff>
      <xdr:row>97</xdr:row>
      <xdr:rowOff>129784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65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120911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75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37328</xdr:rowOff>
    </xdr:from>
    <xdr:to>
      <xdr:col>46</xdr:col>
      <xdr:colOff>38100</xdr:colOff>
      <xdr:row>97</xdr:row>
      <xdr:rowOff>138928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66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130055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7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76189</xdr:rowOff>
    </xdr:from>
    <xdr:to>
      <xdr:col>41</xdr:col>
      <xdr:colOff>101600</xdr:colOff>
      <xdr:row>98</xdr:row>
      <xdr:rowOff>6339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70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168916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79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170898</xdr:rowOff>
    </xdr:from>
    <xdr:to>
      <xdr:col>36</xdr:col>
      <xdr:colOff>165100</xdr:colOff>
      <xdr:row>97</xdr:row>
      <xdr:rowOff>101048</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63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92175</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72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59614</xdr:rowOff>
    </xdr:from>
    <xdr:to>
      <xdr:col>85</xdr:col>
      <xdr:colOff>127000</xdr:colOff>
      <xdr:row>37</xdr:row>
      <xdr:rowOff>87693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403264"/>
          <a:ext cx="838200" cy="2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87901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43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59614</xdr:rowOff>
    </xdr:from>
    <xdr:to>
      <xdr:col>81</xdr:col>
      <xdr:colOff>50800</xdr:colOff>
      <xdr:row>38</xdr:row>
      <xdr:rowOff>17323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403264"/>
          <a:ext cx="889000" cy="1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65155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17323</xdr:rowOff>
    </xdr:from>
    <xdr:to>
      <xdr:col>76</xdr:col>
      <xdr:colOff>114300</xdr:colOff>
      <xdr:row>38</xdr:row>
      <xdr:rowOff>37173</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532423"/>
          <a:ext cx="8890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72318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5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37173</xdr:rowOff>
    </xdr:from>
    <xdr:to>
      <xdr:col>71</xdr:col>
      <xdr:colOff>177800</xdr:colOff>
      <xdr:row>38</xdr:row>
      <xdr:rowOff>57556</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552273"/>
          <a:ext cx="8890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82918</xdr:rowOff>
    </xdr:from>
    <xdr:to>
      <xdr:col>72</xdr:col>
      <xdr:colOff>38100</xdr:colOff>
      <xdr:row>37</xdr:row>
      <xdr:rowOff>13068</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29595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0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153060</xdr:rowOff>
    </xdr:from>
    <xdr:to>
      <xdr:col>67</xdr:col>
      <xdr:colOff>101600</xdr:colOff>
      <xdr:row>37</xdr:row>
      <xdr:rowOff>83210</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99737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0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36893</xdr:rowOff>
    </xdr:from>
    <xdr:to>
      <xdr:col>85</xdr:col>
      <xdr:colOff>177800</xdr:colOff>
      <xdr:row>37</xdr:row>
      <xdr:rowOff>138493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38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59770</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23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8814</xdr:rowOff>
    </xdr:from>
    <xdr:to>
      <xdr:col>81</xdr:col>
      <xdr:colOff>101600</xdr:colOff>
      <xdr:row>37</xdr:row>
      <xdr:rowOff>110414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3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126941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12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137973</xdr:rowOff>
    </xdr:from>
    <xdr:to>
      <xdr:col>76</xdr:col>
      <xdr:colOff>165100</xdr:colOff>
      <xdr:row>38</xdr:row>
      <xdr:rowOff>68123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8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84650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25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157823</xdr:rowOff>
    </xdr:from>
    <xdr:to>
      <xdr:col>72</xdr:col>
      <xdr:colOff>38100</xdr:colOff>
      <xdr:row>38</xdr:row>
      <xdr:rowOff>87973</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50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79100</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5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6756</xdr:rowOff>
    </xdr:from>
    <xdr:to>
      <xdr:col>67</xdr:col>
      <xdr:colOff>101600</xdr:colOff>
      <xdr:row>38</xdr:row>
      <xdr:rowOff>108356</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5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99483</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61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168601</xdr:rowOff>
    </xdr:from>
    <xdr:to>
      <xdr:col>85</xdr:col>
      <xdr:colOff>127000</xdr:colOff>
      <xdr:row>57</xdr:row>
      <xdr:rowOff>30854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769801"/>
          <a:ext cx="838200" cy="3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30854</xdr:rowOff>
    </xdr:from>
    <xdr:to>
      <xdr:col>81</xdr:col>
      <xdr:colOff>50800</xdr:colOff>
      <xdr:row>57</xdr:row>
      <xdr:rowOff>73814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803504"/>
          <a:ext cx="889000" cy="4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135699</xdr:rowOff>
    </xdr:from>
    <xdr:to>
      <xdr:col>76</xdr:col>
      <xdr:colOff>114300</xdr:colOff>
      <xdr:row>57</xdr:row>
      <xdr:rowOff>73814</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565449"/>
          <a:ext cx="889000" cy="28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135699</xdr:rowOff>
    </xdr:from>
    <xdr:to>
      <xdr:col>71</xdr:col>
      <xdr:colOff>177800</xdr:colOff>
      <xdr:row>57</xdr:row>
      <xdr:rowOff>103745</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565449"/>
          <a:ext cx="889000" cy="31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122619</xdr:rowOff>
    </xdr:from>
    <xdr:to>
      <xdr:col>72</xdr:col>
      <xdr:colOff>38100</xdr:colOff>
      <xdr:row>56</xdr:row>
      <xdr:rowOff>52769</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43896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64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15715</xdr:rowOff>
    </xdr:from>
    <xdr:to>
      <xdr:col>67</xdr:col>
      <xdr:colOff>101600</xdr:colOff>
      <xdr:row>56</xdr:row>
      <xdr:rowOff>117315</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133842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117801</xdr:rowOff>
    </xdr:from>
    <xdr:to>
      <xdr:col>85</xdr:col>
      <xdr:colOff>177800</xdr:colOff>
      <xdr:row>57</xdr:row>
      <xdr:rowOff>47951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71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96228</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69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151504</xdr:rowOff>
    </xdr:from>
    <xdr:to>
      <xdr:col>81</xdr:col>
      <xdr:colOff>101600</xdr:colOff>
      <xdr:row>57</xdr:row>
      <xdr:rowOff>81654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7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72781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84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23014</xdr:rowOff>
    </xdr:from>
    <xdr:to>
      <xdr:col>76</xdr:col>
      <xdr:colOff>165100</xdr:colOff>
      <xdr:row>57</xdr:row>
      <xdr:rowOff>124614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7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115741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88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84899</xdr:rowOff>
    </xdr:from>
    <xdr:to>
      <xdr:col>72</xdr:col>
      <xdr:colOff>38100</xdr:colOff>
      <xdr:row>56</xdr:row>
      <xdr:rowOff>15049</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51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31576</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28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52945</xdr:rowOff>
    </xdr:from>
    <xdr:to>
      <xdr:col>67</xdr:col>
      <xdr:colOff>101600</xdr:colOff>
      <xdr:row>57</xdr:row>
      <xdr:rowOff>154545</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8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145672</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91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75595</xdr:rowOff>
    </xdr:from>
    <xdr:to>
      <xdr:col>72</xdr:col>
      <xdr:colOff>38100</xdr:colOff>
      <xdr:row>77</xdr:row>
      <xdr:rowOff>5745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10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22272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288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77059</xdr:rowOff>
    </xdr:from>
    <xdr:to>
      <xdr:col>67</xdr:col>
      <xdr:colOff>101600</xdr:colOff>
      <xdr:row>77</xdr:row>
      <xdr:rowOff>7209</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10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23736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288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157911</xdr:rowOff>
    </xdr:from>
    <xdr:to>
      <xdr:col>85</xdr:col>
      <xdr:colOff>127000</xdr:colOff>
      <xdr:row>97</xdr:row>
      <xdr:rowOff>159665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788561"/>
          <a:ext cx="838200" cy="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157911</xdr:rowOff>
    </xdr:from>
    <xdr:to>
      <xdr:col>81</xdr:col>
      <xdr:colOff>50800</xdr:colOff>
      <xdr:row>97</xdr:row>
      <xdr:rowOff>163207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788561"/>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163207</xdr:rowOff>
    </xdr:from>
    <xdr:to>
      <xdr:col>76</xdr:col>
      <xdr:colOff>114300</xdr:colOff>
      <xdr:row>97</xdr:row>
      <xdr:rowOff>166700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793857"/>
          <a:ext cx="889000" cy="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166700</xdr:rowOff>
    </xdr:from>
    <xdr:to>
      <xdr:col>71</xdr:col>
      <xdr:colOff>177800</xdr:colOff>
      <xdr:row>97</xdr:row>
      <xdr:rowOff>169063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797350"/>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154229</xdr:rowOff>
    </xdr:from>
    <xdr:to>
      <xdr:col>72</xdr:col>
      <xdr:colOff>38100</xdr:colOff>
      <xdr:row>95</xdr:row>
      <xdr:rowOff>84379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100906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04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158026</xdr:rowOff>
    </xdr:from>
    <xdr:to>
      <xdr:col>67</xdr:col>
      <xdr:colOff>101600</xdr:colOff>
      <xdr:row>95</xdr:row>
      <xdr:rowOff>88176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104703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108865</xdr:rowOff>
    </xdr:from>
    <xdr:to>
      <xdr:col>85</xdr:col>
      <xdr:colOff>177800</xdr:colOff>
      <xdr:row>98</xdr:row>
      <xdr:rowOff>39015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73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23792</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5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107111</xdr:rowOff>
    </xdr:from>
    <xdr:to>
      <xdr:col>81</xdr:col>
      <xdr:colOff>101600</xdr:colOff>
      <xdr:row>98</xdr:row>
      <xdr:rowOff>37261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73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28388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83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112407</xdr:rowOff>
    </xdr:from>
    <xdr:to>
      <xdr:col>76</xdr:col>
      <xdr:colOff>165100</xdr:colOff>
      <xdr:row>98</xdr:row>
      <xdr:rowOff>42557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74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33684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83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115900</xdr:rowOff>
    </xdr:from>
    <xdr:to>
      <xdr:col>72</xdr:col>
      <xdr:colOff>38100</xdr:colOff>
      <xdr:row>98</xdr:row>
      <xdr:rowOff>46050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74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37177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83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118263</xdr:rowOff>
    </xdr:from>
    <xdr:to>
      <xdr:col>67</xdr:col>
      <xdr:colOff>101600</xdr:colOff>
      <xdr:row>98</xdr:row>
      <xdr:rowOff>48413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74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39540</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84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165709</xdr:rowOff>
    </xdr:from>
    <xdr:to>
      <xdr:col>102</xdr:col>
      <xdr:colOff>165100</xdr:colOff>
      <xdr:row>38</xdr:row>
      <xdr:rowOff>95859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112387</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284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20777</xdr:rowOff>
    </xdr:from>
    <xdr:to>
      <xdr:col>98</xdr:col>
      <xdr:colOff>38100</xdr:colOff>
      <xdr:row>38</xdr:row>
      <xdr:rowOff>122377</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3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138904</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11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245,445</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円となっており、類似団体平均と比較すると</a:t>
          </a:r>
          <a:r>
            <a:rPr kumimoji="1" lang="en-US" altLang="ja-JP" sz="1300">
              <a:latin typeface="ＭＳ Ｐゴシック" panose="020B0600070205080204" pitchFamily="50" charset="-128"/>
              <a:ea typeface="ＭＳ Ｐゴシック" panose="020B0600070205080204" pitchFamily="50" charset="-128"/>
            </a:rPr>
            <a:t>55,867</a:t>
          </a:r>
          <a:r>
            <a:rPr kumimoji="1" lang="ja-JP" altLang="en-US" sz="1300">
              <a:latin typeface="ＭＳ Ｐゴシック" panose="020B0600070205080204" pitchFamily="50" charset="-128"/>
              <a:ea typeface="ＭＳ Ｐゴシック" panose="020B0600070205080204" pitchFamily="50" charset="-128"/>
            </a:rPr>
            <a:t>円多い状況にあります。これは、高い水準で推移している扶助費の支出が最も多い目的別の区分が民生費であることが大きな要因であることが要因であると考えられます。また、昨年度と比較して住民一人あたりの決算額が増加した要因としては、扶助費と同様に、生活保護費や介護給付費・訓練等給付費の増加等や生活支援特別給付金等の物価高騰対策による補助金の増加が考えられます。</a:t>
          </a:r>
        </a:p>
        <a:p>
          <a:r>
            <a:rPr kumimoji="1" lang="ja-JP" altLang="en-US" sz="1300">
              <a:latin typeface="ＭＳ Ｐゴシック" panose="020B0600070205080204" pitchFamily="50" charset="-128"/>
              <a:ea typeface="ＭＳ Ｐゴシック" panose="020B0600070205080204" pitchFamily="50" charset="-128"/>
            </a:rPr>
            <a:t>　また、</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年度以降消防費のが増加傾向にあり、これは</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年度から３か年かけて実施する（仮称）防災食育センター施設整備事業が要因であり、</a:t>
          </a:r>
          <a:r>
            <a:rPr kumimoji="1" lang="en-US" altLang="ja-JP" sz="1300">
              <a:latin typeface="ＭＳ Ｐゴシック" panose="020B0600070205080204" pitchFamily="50" charset="-128"/>
              <a:ea typeface="ＭＳ Ｐゴシック" panose="020B0600070205080204" pitchFamily="50" charset="-128"/>
            </a:rPr>
            <a:t>R6</a:t>
          </a:r>
          <a:r>
            <a:rPr kumimoji="1" lang="ja-JP" altLang="en-US" sz="1300">
              <a:latin typeface="ＭＳ Ｐゴシック" panose="020B0600070205080204" pitchFamily="50" charset="-128"/>
              <a:ea typeface="ＭＳ Ｐゴシック" panose="020B0600070205080204" pitchFamily="50" charset="-128"/>
            </a:rPr>
            <a:t>年度については消防費の大幅に増加する予定です。</a:t>
          </a:r>
        </a:p>
        <a:p>
          <a:r>
            <a:rPr kumimoji="1" lang="ja-JP" altLang="en-US" sz="1300">
              <a:latin typeface="ＭＳ Ｐゴシック" panose="020B0600070205080204" pitchFamily="50" charset="-128"/>
              <a:ea typeface="ＭＳ Ｐゴシック" panose="020B0600070205080204" pitchFamily="50" charset="-128"/>
            </a:rPr>
            <a:t>　なお、</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の総務費は、新型コロナウイルス感染症の影響により、国の緊急経済対策として実施した特別定額給付金給付事業について、目的区分が総務費に位置づくことから、総務費の全体的な平均値が底上げされています。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東京都武蔵村山市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実質収支は、税連動交付金の増加や普通交付税の追加交付があったことなどから、</a:t>
          </a:r>
          <a:r>
            <a:rPr kumimoji="1" lang="en-US" altLang="ja-JP" sz="1400">
              <a:latin typeface="ＭＳ ゴシック" pitchFamily="49" charset="-128"/>
              <a:ea typeface="ＭＳ ゴシック" pitchFamily="49" charset="-128"/>
            </a:rPr>
            <a:t>885,059</a:t>
          </a:r>
          <a:r>
            <a:rPr kumimoji="1" lang="ja-JP" altLang="en-US" sz="1400">
              <a:latin typeface="ＭＳ ゴシック" pitchFamily="49" charset="-128"/>
              <a:ea typeface="ＭＳ ゴシック" pitchFamily="49" charset="-128"/>
            </a:rPr>
            <a:t>千円の黒字となりました。また、実質単年度収支は、基金の積立額が</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年度を下回り、さらに基金を取崩したため</a:t>
          </a:r>
          <a:r>
            <a:rPr kumimoji="1" lang="en-US" altLang="ja-JP" sz="1400">
              <a:latin typeface="ＭＳ ゴシック" pitchFamily="49" charset="-128"/>
              <a:ea typeface="ＭＳ ゴシック" pitchFamily="49" charset="-128"/>
            </a:rPr>
            <a:t>419,286</a:t>
          </a:r>
          <a:r>
            <a:rPr kumimoji="1" lang="ja-JP" altLang="en-US" sz="1400">
              <a:latin typeface="ＭＳ ゴシック" pitchFamily="49" charset="-128"/>
              <a:ea typeface="ＭＳ ゴシック" pitchFamily="49" charset="-128"/>
            </a:rPr>
            <a:t>千円の赤字となりました。財政調整基金を標準財政規模と比較した比率については、財政調整基金の取崩したものの、</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年度と同程度の数値となりました。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東京都武蔵村山市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一般会計については、税連動交付金の増加や普通交付税の追加交付があったことから、黒字となっています。</a:t>
          </a:r>
        </a:p>
        <a:p>
          <a:r>
            <a:rPr kumimoji="1" lang="ja-JP" altLang="en-US" sz="1400">
              <a:latin typeface="ＭＳ ゴシック" pitchFamily="49" charset="-128"/>
              <a:ea typeface="ＭＳ ゴシック" pitchFamily="49" charset="-128"/>
            </a:rPr>
            <a:t>　特別会計については、一般会計からの多額の繰入金等により収支のバランスを図ったことから黒字となっており、国民健康保険事業特別会計においては</a:t>
          </a:r>
          <a:r>
            <a:rPr kumimoji="1" lang="en-US" altLang="ja-JP" sz="1400">
              <a:latin typeface="ＭＳ ゴシック" pitchFamily="49" charset="-128"/>
              <a:ea typeface="ＭＳ ゴシック" pitchFamily="49" charset="-128"/>
            </a:rPr>
            <a:t>203,062</a:t>
          </a:r>
          <a:r>
            <a:rPr kumimoji="1" lang="ja-JP" altLang="en-US" sz="1400">
              <a:latin typeface="ＭＳ ゴシック" pitchFamily="49" charset="-128"/>
              <a:ea typeface="ＭＳ ゴシック" pitchFamily="49" charset="-128"/>
            </a:rPr>
            <a:t>千円の黒字、介護保険特別会計においては</a:t>
          </a:r>
          <a:r>
            <a:rPr kumimoji="1" lang="en-US" altLang="ja-JP" sz="1400">
              <a:latin typeface="ＭＳ ゴシック" pitchFamily="49" charset="-128"/>
              <a:ea typeface="ＭＳ ゴシック" pitchFamily="49" charset="-128"/>
            </a:rPr>
            <a:t>133,767</a:t>
          </a:r>
          <a:r>
            <a:rPr kumimoji="1" lang="ja-JP" altLang="en-US" sz="1400">
              <a:latin typeface="ＭＳ ゴシック" pitchFamily="49" charset="-128"/>
              <a:ea typeface="ＭＳ ゴシック" pitchFamily="49" charset="-128"/>
            </a:rPr>
            <a:t>千円の黒字となり、その他の特別会計においても同様に一般会計からの繰入金により黒字となっています。</a:t>
          </a:r>
        </a:p>
        <a:p>
          <a:r>
            <a:rPr kumimoji="1" lang="ja-JP" altLang="en-US" sz="1400">
              <a:latin typeface="ＭＳ ゴシック" pitchFamily="49" charset="-128"/>
              <a:ea typeface="ＭＳ ゴシック" pitchFamily="49" charset="-128"/>
            </a:rPr>
            <a:t>　国民健康保険事業については、</a:t>
          </a:r>
          <a:r>
            <a:rPr kumimoji="1" lang="en-US" altLang="ja-JP" sz="1400">
              <a:latin typeface="ＭＳ ゴシック" pitchFamily="49" charset="-128"/>
              <a:ea typeface="ＭＳ ゴシック" pitchFamily="49" charset="-128"/>
            </a:rPr>
            <a:t>R5</a:t>
          </a:r>
          <a:r>
            <a:rPr kumimoji="1" lang="ja-JP" altLang="en-US" sz="1400">
              <a:latin typeface="ＭＳ ゴシック" pitchFamily="49" charset="-128"/>
              <a:ea typeface="ＭＳ ゴシック" pitchFamily="49" charset="-128"/>
            </a:rPr>
            <a:t>年度は国保財政健全化計画に基づき税率改定を実施し段階的に繰入金の抑制を図りました。しかし、市内における高齢化の進行により保険給付費は増加の見通しとなり、予断が許せない状況にあります。</a:t>
          </a:r>
        </a:p>
        <a:p>
          <a:r>
            <a:rPr kumimoji="1" lang="ja-JP" altLang="en-US" sz="1400">
              <a:latin typeface="ＭＳ ゴシック" pitchFamily="49" charset="-128"/>
              <a:ea typeface="ＭＳ ゴシック" pitchFamily="49" charset="-128"/>
            </a:rPr>
            <a:t>　今後、一般会計繰入金の削減に向けて、国民健康保険事業においては引き続き国保財政計画を遂行していくとともに、介護保険事業においては、介護保険事業計画に基づき保険料の改定を段階的に行う予定です。</a:t>
          </a:r>
        </a:p>
        <a:p>
          <a:r>
            <a:rPr kumimoji="1" lang="ja-JP" altLang="en-US" sz="1400">
              <a:latin typeface="ＭＳ ゴシック" pitchFamily="49" charset="-128"/>
              <a:ea typeface="ＭＳ ゴシック" pitchFamily="49" charset="-128"/>
            </a:rPr>
            <a:t>　一般会計については、財源の根幹をなす市税収入の確保のため、納税指導や滞納処分により収納対策を強化を図るとともに、各特別会計において保険税等の定期的な見直しにより、自主財源の確保に努め、一般会計に依存しない経営の健全化が急務となっ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東京都武蔵村山市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実質公債費比率（単年度）の各年度の推移は、</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年度が</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R5</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％となっています。また、</a:t>
          </a:r>
          <a:r>
            <a:rPr kumimoji="1" lang="en-US" altLang="ja-JP" sz="1400">
              <a:latin typeface="ＭＳ ゴシック" pitchFamily="49" charset="-128"/>
              <a:ea typeface="ＭＳ ゴシック" pitchFamily="49" charset="-128"/>
            </a:rPr>
            <a:t>R5</a:t>
          </a:r>
          <a:r>
            <a:rPr kumimoji="1" lang="ja-JP" altLang="en-US" sz="1400">
              <a:latin typeface="ＭＳ ゴシック" pitchFamily="49" charset="-128"/>
              <a:ea typeface="ＭＳ ゴシック" pitchFamily="49" charset="-128"/>
            </a:rPr>
            <a:t>年度の３カ年平均の比率を類似団体平均と比較すると、当市の</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％に対して類似団体平均が</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％であり、健全な水準といえます。</a:t>
          </a:r>
        </a:p>
        <a:p>
          <a:r>
            <a:rPr kumimoji="1" lang="ja-JP" altLang="en-US" sz="1400">
              <a:latin typeface="ＭＳ ゴシック" pitchFamily="49" charset="-128"/>
              <a:ea typeface="ＭＳ ゴシック" pitchFamily="49" charset="-128"/>
            </a:rPr>
            <a:t>　しかし、過去に発行した臨時財政対策債の元利償還額や他会計の起債償還額の増加により、比率が上昇傾向となっています。</a:t>
          </a:r>
        </a:p>
        <a:p>
          <a:r>
            <a:rPr kumimoji="1" lang="ja-JP" altLang="en-US" sz="1400">
              <a:latin typeface="ＭＳ ゴシック" pitchFamily="49" charset="-128"/>
              <a:ea typeface="ＭＳ ゴシック" pitchFamily="49" charset="-128"/>
            </a:rPr>
            <a:t>　今後においては、事業の必要性等を充分に検討し、起債に大きく依存しない財政運営に努めるとともに、市税等の納税指導や徴収強化を図り、引き続き健全な水準を維持できるよう努めます。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東京都武蔵村山市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将来負担比率に関しては、</a:t>
          </a:r>
          <a:r>
            <a:rPr kumimoji="1" lang="en-US" altLang="ja-JP" sz="1400">
              <a:latin typeface="ＭＳ ゴシック" pitchFamily="49" charset="-128"/>
              <a:ea typeface="ＭＳ ゴシック" pitchFamily="49" charset="-128"/>
            </a:rPr>
            <a:t>R5</a:t>
          </a:r>
          <a:r>
            <a:rPr kumimoji="1" lang="ja-JP" altLang="en-US" sz="1400">
              <a:latin typeface="ＭＳ ゴシック" pitchFamily="49" charset="-128"/>
              <a:ea typeface="ＭＳ ゴシック" pitchFamily="49" charset="-128"/>
            </a:rPr>
            <a:t>年度まで分子のマイナスを維持しており、健全な水準にあります。</a:t>
          </a:r>
        </a:p>
        <a:p>
          <a:r>
            <a:rPr kumimoji="1" lang="ja-JP" altLang="en-US" sz="1400">
              <a:latin typeface="ＭＳ ゴシック" pitchFamily="49" charset="-128"/>
              <a:ea typeface="ＭＳ ゴシック" pitchFamily="49" charset="-128"/>
            </a:rPr>
            <a:t>　地方債の残高は、発行額を抑制したことなどから、発行額が元金償還額を下回り昨年度と比較して減少しました。</a:t>
          </a:r>
        </a:p>
        <a:p>
          <a:r>
            <a:rPr kumimoji="1" lang="ja-JP" altLang="en-US" sz="1400">
              <a:latin typeface="ＭＳ ゴシック" pitchFamily="49" charset="-128"/>
              <a:ea typeface="ＭＳ ゴシック" pitchFamily="49" charset="-128"/>
            </a:rPr>
            <a:t>　また、将来負担額が減少したため、将来負担比率は改善しました。</a:t>
          </a:r>
        </a:p>
        <a:p>
          <a:r>
            <a:rPr kumimoji="1" lang="ja-JP" altLang="en-US" sz="1400">
              <a:latin typeface="ＭＳ ゴシック" pitchFamily="49" charset="-128"/>
              <a:ea typeface="ＭＳ ゴシック" pitchFamily="49" charset="-128"/>
            </a:rPr>
            <a:t>　今後においては、多摩都市モノレール延伸を見据えたまちづくり事業に係る将来負担額が増加することが見込まれるため、都市計画税の引き上げなどにより充当可能特定収入を確保するとともに、既存事業を見直すことで歳出を削減して財政調整基金をはじめとした各種基金の残高を維持し、比率の健全な水準を維持できるよう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東京都武蔵村山市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基金全体の金額としては、前年度と比較して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648,481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千円減少しています。その理由として、扶助費や他会計への繰出金などの支出の増加により財政調整基金の取崩しを行ったことにより昨年度に比べ、大幅に減少しました。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年度については、（仮称）防災食育センターは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年度に竣工予定であることから備品整備基金の取崩しを予定しており、残高の減少が見込まれます。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今後は、少子高齢化による扶助費の増加、多摩都市モノレール延伸に向けた整備事業の実施により財源不足額が見込まれ財政調整基金の残高が減少する見込みであるため、標準財政規模の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％以上を維持できるよう歳出削減に努め持続可能な財政運営に取り組んでいきます。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公共施設整備基金は各施設の老朽化に対応するため今後も基金残高を確保する必要があり、市有地売払収入等を積立原資として積立を行います。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年度臨時財政対策債の元利償還額に充当することから計画的な取崩しを行います。また、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年度に積立てを行った分については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年度の臨時財政対策債の元利償還額に充当を予定しています。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多摩都市モノレール基金については、目標額の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億円を達成したものの、多摩都市モノレール延伸に係る事業費は目標額を上回る見込みであるため、今後も多摩都市モノレール啓発物品の売払収入を積立原資として積み立てを行う予定です。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公共施設整備基金：公共施設や道路における新設、増設、改築、修繕など普通建設事業に活用します。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多摩都市モノレール基金：軌道交通が整備されていない本市において、公共交通の主力となる多摩都市モノレールの延伸に関する費用に活用します。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庁舎等用地取得基金：武蔵村山市庁舎及び武蔵村山市民会館の用地を取得する資金を積み立てます。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みどりの基金：公園、緑地等の用地の確保並びにみどりの保護及び育成事業に活用します。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防災食育センター備品整備基金：（仮称）武蔵村山市防災食育センターにおける各種機能を保持するために必要な備品等を整備するため、防衛施設周辺の生活環境の整備等に関する法律（昭和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号）第９条第２項に規定する特定防衛施設周辺整備調整交付金の一部を原資として積立てを行います。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公共施設整備基金：施設整備事業費や都市核地区土地区画整理事業等に充当たことから残高が減少しました。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多摩都市モノレール基金：多摩都市モノレールの延伸のために寄附されたふるさと寄附金を積み立てたため、残高が微増しました。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みどりの基金：樹木等剪定委託料等に対して、基金を取り崩したため減少しました。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防災食育センター備品整備基金：特定防衛施設周辺整備調整交付金の充当により残高が増加しました。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引き続き計画的な積立てを行い、各基金の目的に沿った各種事業の財源確保に努めます。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財政調整基金残高については、前年度余剰金の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416,717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千円を積み立て、取崩額は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887,626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千円となったため、前年度と比較して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470,908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高騰の影響を受けた施設の維持管理経費や委託料などの物件費の増加が見込まれることに加え、超高齢化社会における扶助費の一層の増加、処遇改善による人件費の増加など、様々な要因から経常的な支出が増加する見込みであり、厳しい財政状況となる見通しですが、行政評価を活用し既存事業を見直すことで歳出を削減し、引き続き財政調整基金残高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％以上となるよう確保に努めます。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年度に借り入れた臨時財政対策債の元利償還金として、減債基金を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千円取り崩しました。また、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年度の普通交付税の再算定において、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年度の臨時財政対策債の元利償還金に充てることとして交付された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千円を基金に積立てました。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年度臨時財政対策債の元金償還については、今後も計画的に取崩しを行っていきます。また、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年度積立分については、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年度に取崩すことを予定しています。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33169031</v>
      </c>
      <c r="BO4" s="449"/>
      <c r="BP4" s="449"/>
      <c r="BQ4" s="449"/>
      <c r="BR4" s="449"/>
      <c r="BS4" s="449"/>
      <c r="BT4" s="449"/>
      <c r="BU4" s="450"/>
      <c r="BV4" s="448">
        <v>32334490</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5.9</v>
      </c>
      <c r="CU4" s="589"/>
      <c r="CV4" s="589"/>
      <c r="CW4" s="589"/>
      <c r="CX4" s="589"/>
      <c r="CY4" s="589"/>
      <c r="CZ4" s="589"/>
      <c r="DA4" s="590"/>
      <c r="DB4" s="588">
        <v>5.7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32245193</v>
      </c>
      <c r="BO5" s="420"/>
      <c r="BP5" s="420"/>
      <c r="BQ5" s="420"/>
      <c r="BR5" s="420"/>
      <c r="BS5" s="420"/>
      <c r="BT5" s="420"/>
      <c r="BU5" s="421"/>
      <c r="BV5" s="419">
        <v>31459490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94.6</v>
      </c>
      <c r="CU5" s="417"/>
      <c r="CV5" s="417"/>
      <c r="CW5" s="417"/>
      <c r="CX5" s="417"/>
      <c r="CY5" s="417"/>
      <c r="CZ5" s="417"/>
      <c r="DA5" s="418"/>
      <c r="DB5" s="416">
        <v>92.6</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923838</v>
      </c>
      <c r="BO6" s="420"/>
      <c r="BP6" s="420"/>
      <c r="BQ6" s="420"/>
      <c r="BR6" s="420"/>
      <c r="BS6" s="420"/>
      <c r="BT6" s="420"/>
      <c r="BU6" s="421"/>
      <c r="BV6" s="419">
        <v>875000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95.5</v>
      </c>
      <c r="CU6" s="563"/>
      <c r="CV6" s="563"/>
      <c r="CW6" s="563"/>
      <c r="CX6" s="563"/>
      <c r="CY6" s="563"/>
      <c r="CZ6" s="563"/>
      <c r="DA6" s="564"/>
      <c r="DB6" s="562">
        <v>94.6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38779</v>
      </c>
      <c r="BO7" s="420"/>
      <c r="BP7" s="420"/>
      <c r="BQ7" s="420"/>
      <c r="BR7" s="420"/>
      <c r="BS7" s="420"/>
      <c r="BT7" s="420"/>
      <c r="BU7" s="421"/>
      <c r="BV7" s="419">
        <v>41563</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14976794</v>
      </c>
      <c r="CU7" s="420"/>
      <c r="CV7" s="420"/>
      <c r="CW7" s="420"/>
      <c r="CX7" s="420"/>
      <c r="CY7" s="420"/>
      <c r="CZ7" s="420"/>
      <c r="DA7" s="421"/>
      <c r="DB7" s="419">
        <v>14614916</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885059</v>
      </c>
      <c r="BO8" s="420"/>
      <c r="BP8" s="420"/>
      <c r="BQ8" s="420"/>
      <c r="BR8" s="420"/>
      <c r="BS8" s="420"/>
      <c r="BT8" s="420"/>
      <c r="BU8" s="421"/>
      <c r="BV8" s="419">
        <v>833437</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0.78</v>
      </c>
      <c r="CU8" s="523"/>
      <c r="CV8" s="523"/>
      <c r="CW8" s="523"/>
      <c r="CX8" s="523"/>
      <c r="CY8" s="523"/>
      <c r="CZ8" s="523"/>
      <c r="DA8" s="524"/>
      <c r="DB8" s="522">
        <v>0.79</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70829</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51622</v>
      </c>
      <c r="BO9" s="420"/>
      <c r="BP9" s="420"/>
      <c r="BQ9" s="420"/>
      <c r="BR9" s="420"/>
      <c r="BS9" s="420"/>
      <c r="BT9" s="420"/>
      <c r="BU9" s="421"/>
      <c r="BV9" s="419">
        <v>-466382</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6.3</v>
      </c>
      <c r="CU9" s="417"/>
      <c r="CV9" s="417"/>
      <c r="CW9" s="417"/>
      <c r="CX9" s="417"/>
      <c r="CY9" s="417"/>
      <c r="CZ9" s="417"/>
      <c r="DA9" s="418"/>
      <c r="DB9" s="416">
        <v>6.7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71229</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416718</v>
      </c>
      <c r="BO10" s="420"/>
      <c r="BP10" s="420"/>
      <c r="BQ10" s="420"/>
      <c r="BR10" s="420"/>
      <c r="BS10" s="420"/>
      <c r="BT10" s="420"/>
      <c r="BU10" s="421"/>
      <c r="BV10" s="419">
        <v>649910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71018</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887626</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69005</v>
      </c>
      <c r="S13" s="507"/>
      <c r="T13" s="507"/>
      <c r="U13" s="507"/>
      <c r="V13" s="508"/>
      <c r="W13" s="509" t="s">
        <v>131</v>
      </c>
      <c r="X13" s="405"/>
      <c r="Y13" s="405"/>
      <c r="Z13" s="405"/>
      <c r="AA13" s="405"/>
      <c r="AB13" s="406"/>
      <c r="AC13" s="372">
        <v>371</v>
      </c>
      <c r="AD13" s="373"/>
      <c r="AE13" s="373"/>
      <c r="AF13" s="373"/>
      <c r="AG13" s="374"/>
      <c r="AH13" s="372">
        <v>354</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-419286</v>
      </c>
      <c r="BO13" s="420"/>
      <c r="BP13" s="420"/>
      <c r="BQ13" s="420"/>
      <c r="BR13" s="420"/>
      <c r="BS13" s="420"/>
      <c r="BT13" s="420"/>
      <c r="BU13" s="421"/>
      <c r="BV13" s="419">
        <v>183528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1.7</v>
      </c>
      <c r="CU13" s="417"/>
      <c r="CV13" s="417"/>
      <c r="CW13" s="417"/>
      <c r="CX13" s="417"/>
      <c r="CY13" s="417"/>
      <c r="CZ13" s="417"/>
      <c r="DA13" s="418"/>
      <c r="DB13" s="416">
        <v>1.4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71296</v>
      </c>
      <c r="S14" s="507"/>
      <c r="T14" s="507"/>
      <c r="U14" s="507"/>
      <c r="V14" s="508"/>
      <c r="W14" s="510"/>
      <c r="X14" s="408"/>
      <c r="Y14" s="408"/>
      <c r="Z14" s="408"/>
      <c r="AA14" s="408"/>
      <c r="AB14" s="409"/>
      <c r="AC14" s="499">
        <v>1.4</v>
      </c>
      <c r="AD14" s="500"/>
      <c r="AE14" s="500"/>
      <c r="AF14" s="500"/>
      <c r="AG14" s="501"/>
      <c r="AH14" s="499">
        <v>1.3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69527</v>
      </c>
      <c r="S15" s="507"/>
      <c r="T15" s="507"/>
      <c r="U15" s="507"/>
      <c r="V15" s="508"/>
      <c r="W15" s="509" t="s">
        <v>137</v>
      </c>
      <c r="X15" s="405"/>
      <c r="Y15" s="405"/>
      <c r="Z15" s="405"/>
      <c r="AA15" s="405"/>
      <c r="AB15" s="406"/>
      <c r="AC15" s="372">
        <v>6537</v>
      </c>
      <c r="AD15" s="373"/>
      <c r="AE15" s="373"/>
      <c r="AF15" s="373"/>
      <c r="AG15" s="374"/>
      <c r="AH15" s="372">
        <v>7232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9563825</v>
      </c>
      <c r="BO15" s="449"/>
      <c r="BP15" s="449"/>
      <c r="BQ15" s="449"/>
      <c r="BR15" s="449"/>
      <c r="BS15" s="449"/>
      <c r="BT15" s="449"/>
      <c r="BU15" s="450"/>
      <c r="BV15" s="448">
        <v>9183375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25.5</v>
      </c>
      <c r="AD16" s="500"/>
      <c r="AE16" s="500"/>
      <c r="AF16" s="500"/>
      <c r="AG16" s="501"/>
      <c r="AH16" s="499">
        <v>27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12288113</v>
      </c>
      <c r="BO16" s="420"/>
      <c r="BP16" s="420"/>
      <c r="BQ16" s="420"/>
      <c r="BR16" s="420"/>
      <c r="BS16" s="420"/>
      <c r="BT16" s="420"/>
      <c r="BU16" s="421"/>
      <c r="BV16" s="419">
        <v>11852504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18718</v>
      </c>
      <c r="AD17" s="373"/>
      <c r="AE17" s="373"/>
      <c r="AF17" s="373"/>
      <c r="AG17" s="374"/>
      <c r="AH17" s="372">
        <v>19164</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12104269</v>
      </c>
      <c r="BO17" s="420"/>
      <c r="BP17" s="420"/>
      <c r="BQ17" s="420"/>
      <c r="BR17" s="420"/>
      <c r="BS17" s="420"/>
      <c r="BT17" s="420"/>
      <c r="BU17" s="421"/>
      <c r="BV17" s="419">
        <v>11615754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15.32</v>
      </c>
      <c r="M18" s="472"/>
      <c r="N18" s="472"/>
      <c r="O18" s="472"/>
      <c r="P18" s="472"/>
      <c r="Q18" s="472"/>
      <c r="R18" s="473"/>
      <c r="S18" s="473"/>
      <c r="T18" s="473"/>
      <c r="U18" s="473"/>
      <c r="V18" s="474"/>
      <c r="W18" s="490"/>
      <c r="X18" s="491"/>
      <c r="Y18" s="491"/>
      <c r="Z18" s="491"/>
      <c r="AA18" s="491"/>
      <c r="AB18" s="515"/>
      <c r="AC18" s="389">
        <v>73</v>
      </c>
      <c r="AD18" s="390"/>
      <c r="AE18" s="390"/>
      <c r="AF18" s="390"/>
      <c r="AG18" s="475"/>
      <c r="AH18" s="389">
        <v>71.599999999999994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14801799</v>
      </c>
      <c r="BO18" s="420"/>
      <c r="BP18" s="420"/>
      <c r="BQ18" s="420"/>
      <c r="BR18" s="420"/>
      <c r="BS18" s="420"/>
      <c r="BT18" s="420"/>
      <c r="BU18" s="421"/>
      <c r="BV18" s="419">
        <v>14376706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4623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20176469</v>
      </c>
      <c r="BO19" s="420"/>
      <c r="BP19" s="420"/>
      <c r="BQ19" s="420"/>
      <c r="BR19" s="420"/>
      <c r="BS19" s="420"/>
      <c r="BT19" s="420"/>
      <c r="BU19" s="421"/>
      <c r="BV19" s="419">
        <v>19131963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29978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13106831</v>
      </c>
      <c r="BO22" s="449"/>
      <c r="BP22" s="449"/>
      <c r="BQ22" s="449"/>
      <c r="BR22" s="449"/>
      <c r="BS22" s="449"/>
      <c r="BT22" s="449"/>
      <c r="BU22" s="450"/>
      <c r="BV22" s="448">
        <v>13887912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11769657</v>
      </c>
      <c r="BO23" s="420"/>
      <c r="BP23" s="420"/>
      <c r="BQ23" s="420"/>
      <c r="BR23" s="420"/>
      <c r="BS23" s="420"/>
      <c r="BT23" s="420"/>
      <c r="BU23" s="421"/>
      <c r="BV23" s="419">
        <v>12644789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8530</v>
      </c>
      <c r="R24" s="373"/>
      <c r="S24" s="373"/>
      <c r="T24" s="373"/>
      <c r="U24" s="373"/>
      <c r="V24" s="374"/>
      <c r="W24" s="462"/>
      <c r="X24" s="399"/>
      <c r="Y24" s="400"/>
      <c r="Z24" s="375" t="s">
        <v>162</v>
      </c>
      <c r="AA24" s="376"/>
      <c r="AB24" s="376"/>
      <c r="AC24" s="376"/>
      <c r="AD24" s="376"/>
      <c r="AE24" s="376"/>
      <c r="AF24" s="376"/>
      <c r="AG24" s="377"/>
      <c r="AH24" s="372">
        <v>351</v>
      </c>
      <c r="AI24" s="373"/>
      <c r="AJ24" s="373"/>
      <c r="AK24" s="373"/>
      <c r="AL24" s="374"/>
      <c r="AM24" s="372">
        <v>1047033</v>
      </c>
      <c r="AN24" s="373"/>
      <c r="AO24" s="373"/>
      <c r="AP24" s="373"/>
      <c r="AQ24" s="373"/>
      <c r="AR24" s="374"/>
      <c r="AS24" s="372">
        <v>2983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2376391</v>
      </c>
      <c r="BO24" s="420"/>
      <c r="BP24" s="420"/>
      <c r="BQ24" s="420"/>
      <c r="BR24" s="420"/>
      <c r="BS24" s="420"/>
      <c r="BT24" s="420"/>
      <c r="BU24" s="421"/>
      <c r="BV24" s="419">
        <v>2406479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7400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6776517</v>
      </c>
      <c r="BO25" s="449"/>
      <c r="BP25" s="449"/>
      <c r="BQ25" s="449"/>
      <c r="BR25" s="449"/>
      <c r="BS25" s="449"/>
      <c r="BT25" s="449"/>
      <c r="BU25" s="450"/>
      <c r="BV25" s="448">
        <v>5781972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6910</v>
      </c>
      <c r="R26" s="373"/>
      <c r="S26" s="373"/>
      <c r="T26" s="373"/>
      <c r="U26" s="373"/>
      <c r="V26" s="374"/>
      <c r="W26" s="462"/>
      <c r="X26" s="399"/>
      <c r="Y26" s="400"/>
      <c r="Z26" s="375" t="s">
        <v>168</v>
      </c>
      <c r="AA26" s="430"/>
      <c r="AB26" s="430"/>
      <c r="AC26" s="430"/>
      <c r="AD26" s="430"/>
      <c r="AE26" s="430"/>
      <c r="AF26" s="430"/>
      <c r="AG26" s="431"/>
      <c r="AH26" s="372">
        <v>12</v>
      </c>
      <c r="AI26" s="373"/>
      <c r="AJ26" s="373"/>
      <c r="AK26" s="373"/>
      <c r="AL26" s="374"/>
      <c r="AM26" s="372">
        <v>35520</v>
      </c>
      <c r="AN26" s="373"/>
      <c r="AO26" s="373"/>
      <c r="AP26" s="373"/>
      <c r="AQ26" s="373"/>
      <c r="AR26" s="374"/>
      <c r="AS26" s="372">
        <v>2960</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5050</v>
      </c>
      <c r="R27" s="373"/>
      <c r="S27" s="373"/>
      <c r="T27" s="373"/>
      <c r="U27" s="373"/>
      <c r="V27" s="374"/>
      <c r="W27" s="462"/>
      <c r="X27" s="399"/>
      <c r="Y27" s="400"/>
      <c r="Z27" s="375" t="s">
        <v>171</v>
      </c>
      <c r="AA27" s="376"/>
      <c r="AB27" s="376"/>
      <c r="AC27" s="376"/>
      <c r="AD27" s="376"/>
      <c r="AE27" s="376"/>
      <c r="AF27" s="376"/>
      <c r="AG27" s="377"/>
      <c r="AH27" s="372">
        <v>2</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501126</v>
      </c>
      <c r="BO27" s="454"/>
      <c r="BP27" s="454"/>
      <c r="BQ27" s="454"/>
      <c r="BR27" s="454"/>
      <c r="BS27" s="454"/>
      <c r="BT27" s="454"/>
      <c r="BU27" s="455"/>
      <c r="BV27" s="453">
        <v>500636</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4580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2339714</v>
      </c>
      <c r="BO28" s="449"/>
      <c r="BP28" s="449"/>
      <c r="BQ28" s="449"/>
      <c r="BR28" s="449"/>
      <c r="BS28" s="449"/>
      <c r="BT28" s="449"/>
      <c r="BU28" s="450"/>
      <c r="BV28" s="448">
        <v>2810622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18</v>
      </c>
      <c r="M29" s="373"/>
      <c r="N29" s="373"/>
      <c r="O29" s="373"/>
      <c r="P29" s="374"/>
      <c r="Q29" s="372">
        <v>4350</v>
      </c>
      <c r="R29" s="373"/>
      <c r="S29" s="373"/>
      <c r="T29" s="373"/>
      <c r="U29" s="373"/>
      <c r="V29" s="374"/>
      <c r="W29" s="463"/>
      <c r="X29" s="464"/>
      <c r="Y29" s="465"/>
      <c r="Z29" s="375" t="s">
        <v>178</v>
      </c>
      <c r="AA29" s="376"/>
      <c r="AB29" s="376"/>
      <c r="AC29" s="376"/>
      <c r="AD29" s="376"/>
      <c r="AE29" s="376"/>
      <c r="AF29" s="376"/>
      <c r="AG29" s="377"/>
      <c r="AH29" s="372">
        <v>353</v>
      </c>
      <c r="AI29" s="373"/>
      <c r="AJ29" s="373"/>
      <c r="AK29" s="373"/>
      <c r="AL29" s="374"/>
      <c r="AM29" s="372">
        <v>1056027</v>
      </c>
      <c r="AN29" s="373"/>
      <c r="AO29" s="373"/>
      <c r="AP29" s="373"/>
      <c r="AQ29" s="373"/>
      <c r="AR29" s="374"/>
      <c r="AS29" s="372">
        <v>2992</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426383</v>
      </c>
      <c r="BO29" s="420"/>
      <c r="BP29" s="420"/>
      <c r="BQ29" s="420"/>
      <c r="BR29" s="420"/>
      <c r="BS29" s="420"/>
      <c r="BT29" s="420"/>
      <c r="BU29" s="421"/>
      <c r="BV29" s="419">
        <v>350625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97.8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3315389</v>
      </c>
      <c r="BO30" s="454"/>
      <c r="BP30" s="454"/>
      <c r="BQ30" s="454"/>
      <c r="BR30" s="454"/>
      <c r="BS30" s="454"/>
      <c r="BT30" s="454"/>
      <c r="BU30" s="455"/>
      <c r="BV30" s="453">
        <v>3568720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下水道事業会計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IF('各会計、関係団体の財政状況及び健全化判断比率'!B32="","",'各会計、関係団体の財政状況及び健全化判断比率'!B32)</f>
        <v>都市核地区土地区画整理事業特別会計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東京都後期高齢者医療広域連合（一般会計）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武蔵村山市土地開発公社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〇</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都市核地区土地区画整理事業特別会計（一般会計）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東京都後期高齢者医療広域連合（後期高齢者医療特別会計）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東京たま広域資源循環組合（一般会計）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瑞穂斎場組合（一般会計）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東京都市町村議会議員公務災害補償等組合（一般会計）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湖南衛生組合（一般会計）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東京市町村総合事務組合（一般会計）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東京市町村総合事務組合（交通災害共済事業特別会計）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東京都市町村職員退職手当組合（一般会計）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17</v>
      </c>
      <c r="BX43" s="367"/>
      <c r="BY43" s="368" t="str">
        <f>IF('各会計、関係団体の財政状況及び健全化判断比率'!B77="","",'各会計、関係団体の財政状況及び健全化判断比率'!B77)</f>
        <v>小平・村山・大和衛生組合（一般会計）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bFMoR68kDJ5wgk0mAmaOqVwY2gxmuyPnz+thJzA1P9G/9qyJNxO0AAPxTGsClN7EHiqHUdfzrRLI/3lJRYSpQA==" saltValue="HNTTQZAXLgaOPx8m/Q+Hk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209</v>
      </c>
      <c r="S4" s="680"/>
      <c r="T4" s="680"/>
      <c r="U4" s="680"/>
      <c r="V4" s="680"/>
      <c r="W4" s="680"/>
      <c r="X4" s="680"/>
      <c r="Y4" s="681"/>
      <c r="Z4" s="679" t="s">
        <v>210</v>
      </c>
      <c r="AA4" s="680"/>
      <c r="AB4" s="680"/>
      <c r="AC4" s="681"/>
      <c r="AD4" s="679" t="s">
        <v>211</v>
      </c>
      <c r="AE4" s="680"/>
      <c r="AF4" s="680"/>
      <c r="AG4" s="680"/>
      <c r="AH4" s="680"/>
      <c r="AI4" s="680"/>
      <c r="AJ4" s="680"/>
      <c r="AK4" s="681"/>
      <c r="AL4" s="679" t="s">
        <v>210</v>
      </c>
      <c r="AM4" s="680"/>
      <c r="AN4" s="680"/>
      <c r="AO4" s="681"/>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9" t="s">
        <v>215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216</v>
      </c>
      <c r="C5" s="677"/>
      <c r="D5" s="677"/>
      <c r="E5" s="677"/>
      <c r="F5" s="677"/>
      <c r="G5" s="677"/>
      <c r="H5" s="677"/>
      <c r="I5" s="677"/>
      <c r="J5" s="677"/>
      <c r="K5" s="677"/>
      <c r="L5" s="677"/>
      <c r="M5" s="677"/>
      <c r="N5" s="677"/>
      <c r="O5" s="677"/>
      <c r="P5" s="677"/>
      <c r="Q5" s="678"/>
      <c r="R5" s="673">
        <v>10644291</v>
      </c>
      <c r="S5" s="674"/>
      <c r="T5" s="674"/>
      <c r="U5" s="674"/>
      <c r="V5" s="674"/>
      <c r="W5" s="674"/>
      <c r="X5" s="674"/>
      <c r="Y5" s="702"/>
      <c r="Z5" s="715">
        <v>32.1</v>
      </c>
      <c r="AA5" s="715"/>
      <c r="AB5" s="715"/>
      <c r="AC5" s="715"/>
      <c r="AD5" s="716">
        <v>9762265</v>
      </c>
      <c r="AE5" s="716"/>
      <c r="AF5" s="716"/>
      <c r="AG5" s="716"/>
      <c r="AH5" s="716"/>
      <c r="AI5" s="716"/>
      <c r="AJ5" s="716"/>
      <c r="AK5" s="716"/>
      <c r="AL5" s="703">
        <v>63</v>
      </c>
      <c r="AM5" s="685"/>
      <c r="AN5" s="685"/>
      <c r="AO5" s="704"/>
      <c r="AP5" s="676" t="s">
        <v>217</v>
      </c>
      <c r="AQ5" s="677"/>
      <c r="AR5" s="677"/>
      <c r="AS5" s="677"/>
      <c r="AT5" s="677"/>
      <c r="AU5" s="677"/>
      <c r="AV5" s="677"/>
      <c r="AW5" s="677"/>
      <c r="AX5" s="677"/>
      <c r="AY5" s="677"/>
      <c r="AZ5" s="677"/>
      <c r="BA5" s="677"/>
      <c r="BB5" s="677"/>
      <c r="BC5" s="677"/>
      <c r="BD5" s="677"/>
      <c r="BE5" s="677"/>
      <c r="BF5" s="678"/>
      <c r="BG5" s="621">
        <v>9762265</v>
      </c>
      <c r="BH5" s="622"/>
      <c r="BI5" s="622"/>
      <c r="BJ5" s="622"/>
      <c r="BK5" s="622"/>
      <c r="BL5" s="622"/>
      <c r="BM5" s="622"/>
      <c r="BN5" s="623"/>
      <c r="BO5" s="659">
        <v>91.7</v>
      </c>
      <c r="BP5" s="659"/>
      <c r="BQ5" s="659"/>
      <c r="BR5" s="659"/>
      <c r="BS5" s="660">
        <v>39667</v>
      </c>
      <c r="BT5" s="660"/>
      <c r="BU5" s="660"/>
      <c r="BV5" s="660"/>
      <c r="BW5" s="660"/>
      <c r="BX5" s="660"/>
      <c r="BY5" s="660"/>
      <c r="BZ5" s="660"/>
      <c r="CA5" s="660"/>
      <c r="CB5" s="695"/>
      <c r="CD5" s="679" t="s">
        <v>212</v>
      </c>
      <c r="CE5" s="680"/>
      <c r="CF5" s="680"/>
      <c r="CG5" s="680"/>
      <c r="CH5" s="680"/>
      <c r="CI5" s="680"/>
      <c r="CJ5" s="680"/>
      <c r="CK5" s="680"/>
      <c r="CL5" s="680"/>
      <c r="CM5" s="680"/>
      <c r="CN5" s="680"/>
      <c r="CO5" s="680"/>
      <c r="CP5" s="680"/>
      <c r="CQ5" s="681"/>
      <c r="CR5" s="679" t="s">
        <v>218</v>
      </c>
      <c r="CS5" s="680"/>
      <c r="CT5" s="680"/>
      <c r="CU5" s="680"/>
      <c r="CV5" s="680"/>
      <c r="CW5" s="680"/>
      <c r="CX5" s="680"/>
      <c r="CY5" s="681"/>
      <c r="CZ5" s="679" t="s">
        <v>210</v>
      </c>
      <c r="DA5" s="680"/>
      <c r="DB5" s="680"/>
      <c r="DC5" s="681"/>
      <c r="DD5" s="679" t="s">
        <v>219</v>
      </c>
      <c r="DE5" s="680"/>
      <c r="DF5" s="680"/>
      <c r="DG5" s="680"/>
      <c r="DH5" s="680"/>
      <c r="DI5" s="680"/>
      <c r="DJ5" s="680"/>
      <c r="DK5" s="680"/>
      <c r="DL5" s="680"/>
      <c r="DM5" s="680"/>
      <c r="DN5" s="680"/>
      <c r="DO5" s="680"/>
      <c r="DP5" s="681"/>
      <c r="DQ5" s="679" t="s">
        <v>220</v>
      </c>
      <c r="DR5" s="680"/>
      <c r="DS5" s="680"/>
      <c r="DT5" s="680"/>
      <c r="DU5" s="680"/>
      <c r="DV5" s="680"/>
      <c r="DW5" s="680"/>
      <c r="DX5" s="680"/>
      <c r="DY5" s="680"/>
      <c r="DZ5" s="680"/>
      <c r="EA5" s="680"/>
      <c r="EB5" s="680"/>
      <c r="EC5" s="681"/>
    </row>
    <row r="6" spans="2:143" ht="11.25" customHeight="1" x14ac:dyDescent="0.15">
      <c r="B6" s="618" t="s">
        <v>221</v>
      </c>
      <c r="C6" s="619"/>
      <c r="D6" s="619"/>
      <c r="E6" s="619"/>
      <c r="F6" s="619"/>
      <c r="G6" s="619"/>
      <c r="H6" s="619"/>
      <c r="I6" s="619"/>
      <c r="J6" s="619"/>
      <c r="K6" s="619"/>
      <c r="L6" s="619"/>
      <c r="M6" s="619"/>
      <c r="N6" s="619"/>
      <c r="O6" s="619"/>
      <c r="P6" s="619"/>
      <c r="Q6" s="620"/>
      <c r="R6" s="621">
        <v>132385</v>
      </c>
      <c r="S6" s="622"/>
      <c r="T6" s="622"/>
      <c r="U6" s="622"/>
      <c r="V6" s="622"/>
      <c r="W6" s="622"/>
      <c r="X6" s="622"/>
      <c r="Y6" s="623"/>
      <c r="Z6" s="659">
        <v>0.4</v>
      </c>
      <c r="AA6" s="659"/>
      <c r="AB6" s="659"/>
      <c r="AC6" s="659"/>
      <c r="AD6" s="660">
        <v>132385</v>
      </c>
      <c r="AE6" s="660"/>
      <c r="AF6" s="660"/>
      <c r="AG6" s="660"/>
      <c r="AH6" s="660"/>
      <c r="AI6" s="660"/>
      <c r="AJ6" s="660"/>
      <c r="AK6" s="660"/>
      <c r="AL6" s="624">
        <v>0.9</v>
      </c>
      <c r="AM6" s="625"/>
      <c r="AN6" s="625"/>
      <c r="AO6" s="661"/>
      <c r="AP6" s="618" t="s">
        <v>222</v>
      </c>
      <c r="AQ6" s="619"/>
      <c r="AR6" s="619"/>
      <c r="AS6" s="619"/>
      <c r="AT6" s="619"/>
      <c r="AU6" s="619"/>
      <c r="AV6" s="619"/>
      <c r="AW6" s="619"/>
      <c r="AX6" s="619"/>
      <c r="AY6" s="619"/>
      <c r="AZ6" s="619"/>
      <c r="BA6" s="619"/>
      <c r="BB6" s="619"/>
      <c r="BC6" s="619"/>
      <c r="BD6" s="619"/>
      <c r="BE6" s="619"/>
      <c r="BF6" s="620"/>
      <c r="BG6" s="621">
        <v>9762265</v>
      </c>
      <c r="BH6" s="622"/>
      <c r="BI6" s="622"/>
      <c r="BJ6" s="622"/>
      <c r="BK6" s="622"/>
      <c r="BL6" s="622"/>
      <c r="BM6" s="622"/>
      <c r="BN6" s="623"/>
      <c r="BO6" s="659">
        <v>91.7</v>
      </c>
      <c r="BP6" s="659"/>
      <c r="BQ6" s="659"/>
      <c r="BR6" s="659"/>
      <c r="BS6" s="660">
        <v>39667</v>
      </c>
      <c r="BT6" s="660"/>
      <c r="BU6" s="660"/>
      <c r="BV6" s="660"/>
      <c r="BW6" s="660"/>
      <c r="BX6" s="660"/>
      <c r="BY6" s="660"/>
      <c r="BZ6" s="660"/>
      <c r="CA6" s="660"/>
      <c r="CB6" s="695"/>
      <c r="CD6" s="676" t="s">
        <v>223</v>
      </c>
      <c r="CE6" s="677"/>
      <c r="CF6" s="677"/>
      <c r="CG6" s="677"/>
      <c r="CH6" s="677"/>
      <c r="CI6" s="677"/>
      <c r="CJ6" s="677"/>
      <c r="CK6" s="677"/>
      <c r="CL6" s="677"/>
      <c r="CM6" s="677"/>
      <c r="CN6" s="677"/>
      <c r="CO6" s="677"/>
      <c r="CP6" s="677"/>
      <c r="CQ6" s="678"/>
      <c r="CR6" s="621">
        <v>256962</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256962</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16345</v>
      </c>
      <c r="S7" s="622"/>
      <c r="T7" s="622"/>
      <c r="U7" s="622"/>
      <c r="V7" s="622"/>
      <c r="W7" s="622"/>
      <c r="X7" s="622"/>
      <c r="Y7" s="623"/>
      <c r="Z7" s="659">
        <v>0</v>
      </c>
      <c r="AA7" s="659"/>
      <c r="AB7" s="659"/>
      <c r="AC7" s="659"/>
      <c r="AD7" s="660">
        <v>16345</v>
      </c>
      <c r="AE7" s="660"/>
      <c r="AF7" s="660"/>
      <c r="AG7" s="660"/>
      <c r="AH7" s="660"/>
      <c r="AI7" s="660"/>
      <c r="AJ7" s="660"/>
      <c r="AK7" s="660"/>
      <c r="AL7" s="624">
        <v>0.1</v>
      </c>
      <c r="AM7" s="625"/>
      <c r="AN7" s="625"/>
      <c r="AO7" s="661"/>
      <c r="AP7" s="618" t="s">
        <v>225</v>
      </c>
      <c r="AQ7" s="619"/>
      <c r="AR7" s="619"/>
      <c r="AS7" s="619"/>
      <c r="AT7" s="619"/>
      <c r="AU7" s="619"/>
      <c r="AV7" s="619"/>
      <c r="AW7" s="619"/>
      <c r="AX7" s="619"/>
      <c r="AY7" s="619"/>
      <c r="AZ7" s="619"/>
      <c r="BA7" s="619"/>
      <c r="BB7" s="619"/>
      <c r="BC7" s="619"/>
      <c r="BD7" s="619"/>
      <c r="BE7" s="619"/>
      <c r="BF7" s="620"/>
      <c r="BG7" s="621">
        <v>4401964</v>
      </c>
      <c r="BH7" s="622"/>
      <c r="BI7" s="622"/>
      <c r="BJ7" s="622"/>
      <c r="BK7" s="622"/>
      <c r="BL7" s="622"/>
      <c r="BM7" s="622"/>
      <c r="BN7" s="623"/>
      <c r="BO7" s="659">
        <v>41.4</v>
      </c>
      <c r="BP7" s="659"/>
      <c r="BQ7" s="659"/>
      <c r="BR7" s="659"/>
      <c r="BS7" s="660">
        <v>39667</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3248683</v>
      </c>
      <c r="CS7" s="622"/>
      <c r="CT7" s="622"/>
      <c r="CU7" s="622"/>
      <c r="CV7" s="622"/>
      <c r="CW7" s="622"/>
      <c r="CX7" s="622"/>
      <c r="CY7" s="623"/>
      <c r="CZ7" s="659">
        <v>10.1</v>
      </c>
      <c r="DA7" s="659"/>
      <c r="DB7" s="659"/>
      <c r="DC7" s="659"/>
      <c r="DD7" s="627">
        <v>95814</v>
      </c>
      <c r="DE7" s="622"/>
      <c r="DF7" s="622"/>
      <c r="DG7" s="622"/>
      <c r="DH7" s="622"/>
      <c r="DI7" s="622"/>
      <c r="DJ7" s="622"/>
      <c r="DK7" s="622"/>
      <c r="DL7" s="622"/>
      <c r="DM7" s="622"/>
      <c r="DN7" s="622"/>
      <c r="DO7" s="622"/>
      <c r="DP7" s="623"/>
      <c r="DQ7" s="627">
        <v>2858084</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86814</v>
      </c>
      <c r="S8" s="622"/>
      <c r="T8" s="622"/>
      <c r="U8" s="622"/>
      <c r="V8" s="622"/>
      <c r="W8" s="622"/>
      <c r="X8" s="622"/>
      <c r="Y8" s="623"/>
      <c r="Z8" s="659">
        <v>0.3</v>
      </c>
      <c r="AA8" s="659"/>
      <c r="AB8" s="659"/>
      <c r="AC8" s="659"/>
      <c r="AD8" s="660">
        <v>86814</v>
      </c>
      <c r="AE8" s="660"/>
      <c r="AF8" s="660"/>
      <c r="AG8" s="660"/>
      <c r="AH8" s="660"/>
      <c r="AI8" s="660"/>
      <c r="AJ8" s="660"/>
      <c r="AK8" s="660"/>
      <c r="AL8" s="624">
        <v>0.6</v>
      </c>
      <c r="AM8" s="625"/>
      <c r="AN8" s="625"/>
      <c r="AO8" s="661"/>
      <c r="AP8" s="618" t="s">
        <v>228</v>
      </c>
      <c r="AQ8" s="619"/>
      <c r="AR8" s="619"/>
      <c r="AS8" s="619"/>
      <c r="AT8" s="619"/>
      <c r="AU8" s="619"/>
      <c r="AV8" s="619"/>
      <c r="AW8" s="619"/>
      <c r="AX8" s="619"/>
      <c r="AY8" s="619"/>
      <c r="AZ8" s="619"/>
      <c r="BA8" s="619"/>
      <c r="BB8" s="619"/>
      <c r="BC8" s="619"/>
      <c r="BD8" s="619"/>
      <c r="BE8" s="619"/>
      <c r="BF8" s="620"/>
      <c r="BG8" s="621">
        <v>121924</v>
      </c>
      <c r="BH8" s="622"/>
      <c r="BI8" s="622"/>
      <c r="BJ8" s="622"/>
      <c r="BK8" s="622"/>
      <c r="BL8" s="622"/>
      <c r="BM8" s="622"/>
      <c r="BN8" s="623"/>
      <c r="BO8" s="659">
        <v>1.1000000000000001</v>
      </c>
      <c r="BP8" s="659"/>
      <c r="BQ8" s="659"/>
      <c r="BR8" s="659"/>
      <c r="BS8" s="660" t="s">
        <v>122</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17431025</v>
      </c>
      <c r="CS8" s="622"/>
      <c r="CT8" s="622"/>
      <c r="CU8" s="622"/>
      <c r="CV8" s="622"/>
      <c r="CW8" s="622"/>
      <c r="CX8" s="622"/>
      <c r="CY8" s="623"/>
      <c r="CZ8" s="659">
        <v>54.1</v>
      </c>
      <c r="DA8" s="659"/>
      <c r="DB8" s="659"/>
      <c r="DC8" s="659"/>
      <c r="DD8" s="627">
        <v>38855</v>
      </c>
      <c r="DE8" s="622"/>
      <c r="DF8" s="622"/>
      <c r="DG8" s="622"/>
      <c r="DH8" s="622"/>
      <c r="DI8" s="622"/>
      <c r="DJ8" s="622"/>
      <c r="DK8" s="622"/>
      <c r="DL8" s="622"/>
      <c r="DM8" s="622"/>
      <c r="DN8" s="622"/>
      <c r="DO8" s="622"/>
      <c r="DP8" s="623"/>
      <c r="DQ8" s="627">
        <v>8364380</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92888</v>
      </c>
      <c r="S9" s="622"/>
      <c r="T9" s="622"/>
      <c r="U9" s="622"/>
      <c r="V9" s="622"/>
      <c r="W9" s="622"/>
      <c r="X9" s="622"/>
      <c r="Y9" s="623"/>
      <c r="Z9" s="659">
        <v>0.3</v>
      </c>
      <c r="AA9" s="659"/>
      <c r="AB9" s="659"/>
      <c r="AC9" s="659"/>
      <c r="AD9" s="660">
        <v>92888</v>
      </c>
      <c r="AE9" s="660"/>
      <c r="AF9" s="660"/>
      <c r="AG9" s="660"/>
      <c r="AH9" s="660"/>
      <c r="AI9" s="660"/>
      <c r="AJ9" s="660"/>
      <c r="AK9" s="660"/>
      <c r="AL9" s="624">
        <v>0.6</v>
      </c>
      <c r="AM9" s="625"/>
      <c r="AN9" s="625"/>
      <c r="AO9" s="661"/>
      <c r="AP9" s="618" t="s">
        <v>231</v>
      </c>
      <c r="AQ9" s="619"/>
      <c r="AR9" s="619"/>
      <c r="AS9" s="619"/>
      <c r="AT9" s="619"/>
      <c r="AU9" s="619"/>
      <c r="AV9" s="619"/>
      <c r="AW9" s="619"/>
      <c r="AX9" s="619"/>
      <c r="AY9" s="619"/>
      <c r="AZ9" s="619"/>
      <c r="BA9" s="619"/>
      <c r="BB9" s="619"/>
      <c r="BC9" s="619"/>
      <c r="BD9" s="619"/>
      <c r="BE9" s="619"/>
      <c r="BF9" s="620"/>
      <c r="BG9" s="621">
        <v>3787945</v>
      </c>
      <c r="BH9" s="622"/>
      <c r="BI9" s="622"/>
      <c r="BJ9" s="622"/>
      <c r="BK9" s="622"/>
      <c r="BL9" s="622"/>
      <c r="BM9" s="622"/>
      <c r="BN9" s="623"/>
      <c r="BO9" s="659">
        <v>35.6</v>
      </c>
      <c r="BP9" s="659"/>
      <c r="BQ9" s="659"/>
      <c r="BR9" s="659"/>
      <c r="BS9" s="660" t="s">
        <v>122</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2581981</v>
      </c>
      <c r="CS9" s="622"/>
      <c r="CT9" s="622"/>
      <c r="CU9" s="622"/>
      <c r="CV9" s="622"/>
      <c r="CW9" s="622"/>
      <c r="CX9" s="622"/>
      <c r="CY9" s="623"/>
      <c r="CZ9" s="659">
        <v>8</v>
      </c>
      <c r="DA9" s="659"/>
      <c r="DB9" s="659"/>
      <c r="DC9" s="659"/>
      <c r="DD9" s="627">
        <v>2705</v>
      </c>
      <c r="DE9" s="622"/>
      <c r="DF9" s="622"/>
      <c r="DG9" s="622"/>
      <c r="DH9" s="622"/>
      <c r="DI9" s="622"/>
      <c r="DJ9" s="622"/>
      <c r="DK9" s="622"/>
      <c r="DL9" s="622"/>
      <c r="DM9" s="622"/>
      <c r="DN9" s="622"/>
      <c r="DO9" s="622"/>
      <c r="DP9" s="623"/>
      <c r="DQ9" s="627">
        <v>1677165</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206660</v>
      </c>
      <c r="BH10" s="622"/>
      <c r="BI10" s="622"/>
      <c r="BJ10" s="622"/>
      <c r="BK10" s="622"/>
      <c r="BL10" s="622"/>
      <c r="BM10" s="622"/>
      <c r="BN10" s="623"/>
      <c r="BO10" s="659">
        <v>1.9</v>
      </c>
      <c r="BP10" s="659"/>
      <c r="BQ10" s="659"/>
      <c r="BR10" s="659"/>
      <c r="BS10" s="660">
        <v>39667</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v>23983</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13594</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1679828</v>
      </c>
      <c r="S11" s="622"/>
      <c r="T11" s="622"/>
      <c r="U11" s="622"/>
      <c r="V11" s="622"/>
      <c r="W11" s="622"/>
      <c r="X11" s="622"/>
      <c r="Y11" s="623"/>
      <c r="Z11" s="624">
        <v>5.0999999999999996</v>
      </c>
      <c r="AA11" s="625"/>
      <c r="AB11" s="625"/>
      <c r="AC11" s="626"/>
      <c r="AD11" s="627">
        <v>1679828</v>
      </c>
      <c r="AE11" s="622"/>
      <c r="AF11" s="622"/>
      <c r="AG11" s="622"/>
      <c r="AH11" s="622"/>
      <c r="AI11" s="622"/>
      <c r="AJ11" s="622"/>
      <c r="AK11" s="623"/>
      <c r="AL11" s="624">
        <v>10.8</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285435</v>
      </c>
      <c r="BH11" s="622"/>
      <c r="BI11" s="622"/>
      <c r="BJ11" s="622"/>
      <c r="BK11" s="622"/>
      <c r="BL11" s="622"/>
      <c r="BM11" s="622"/>
      <c r="BN11" s="623"/>
      <c r="BO11" s="659">
        <v>2.7</v>
      </c>
      <c r="BP11" s="659"/>
      <c r="BQ11" s="659"/>
      <c r="BR11" s="659"/>
      <c r="BS11" s="660" t="s">
        <v>122</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71519</v>
      </c>
      <c r="CS11" s="622"/>
      <c r="CT11" s="622"/>
      <c r="CU11" s="622"/>
      <c r="CV11" s="622"/>
      <c r="CW11" s="622"/>
      <c r="CX11" s="622"/>
      <c r="CY11" s="623"/>
      <c r="CZ11" s="659">
        <v>0.2</v>
      </c>
      <c r="DA11" s="659"/>
      <c r="DB11" s="659"/>
      <c r="DC11" s="659"/>
      <c r="DD11" s="627">
        <v>2887</v>
      </c>
      <c r="DE11" s="622"/>
      <c r="DF11" s="622"/>
      <c r="DG11" s="622"/>
      <c r="DH11" s="622"/>
      <c r="DI11" s="622"/>
      <c r="DJ11" s="622"/>
      <c r="DK11" s="622"/>
      <c r="DL11" s="622"/>
      <c r="DM11" s="622"/>
      <c r="DN11" s="622"/>
      <c r="DO11" s="622"/>
      <c r="DP11" s="623"/>
      <c r="DQ11" s="627">
        <v>62393</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4653455</v>
      </c>
      <c r="BH12" s="622"/>
      <c r="BI12" s="622"/>
      <c r="BJ12" s="622"/>
      <c r="BK12" s="622"/>
      <c r="BL12" s="622"/>
      <c r="BM12" s="622"/>
      <c r="BN12" s="623"/>
      <c r="BO12" s="659">
        <v>43.7</v>
      </c>
      <c r="BP12" s="659"/>
      <c r="BQ12" s="659"/>
      <c r="BR12" s="659"/>
      <c r="BS12" s="660" t="s">
        <v>122</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127610</v>
      </c>
      <c r="CS12" s="622"/>
      <c r="CT12" s="622"/>
      <c r="CU12" s="622"/>
      <c r="CV12" s="622"/>
      <c r="CW12" s="622"/>
      <c r="CX12" s="622"/>
      <c r="CY12" s="623"/>
      <c r="CZ12" s="659">
        <v>0.4</v>
      </c>
      <c r="DA12" s="659"/>
      <c r="DB12" s="659"/>
      <c r="DC12" s="659"/>
      <c r="DD12" s="627">
        <v>874</v>
      </c>
      <c r="DE12" s="622"/>
      <c r="DF12" s="622"/>
      <c r="DG12" s="622"/>
      <c r="DH12" s="622"/>
      <c r="DI12" s="622"/>
      <c r="DJ12" s="622"/>
      <c r="DK12" s="622"/>
      <c r="DL12" s="622"/>
      <c r="DM12" s="622"/>
      <c r="DN12" s="622"/>
      <c r="DO12" s="622"/>
      <c r="DP12" s="623"/>
      <c r="DQ12" s="627">
        <v>117125</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4339407</v>
      </c>
      <c r="BH13" s="622"/>
      <c r="BI13" s="622"/>
      <c r="BJ13" s="622"/>
      <c r="BK13" s="622"/>
      <c r="BL13" s="622"/>
      <c r="BM13" s="622"/>
      <c r="BN13" s="623"/>
      <c r="BO13" s="659">
        <v>40.799999999999997</v>
      </c>
      <c r="BP13" s="659"/>
      <c r="BQ13" s="659"/>
      <c r="BR13" s="659"/>
      <c r="BS13" s="660" t="s">
        <v>122</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2607338</v>
      </c>
      <c r="CS13" s="622"/>
      <c r="CT13" s="622"/>
      <c r="CU13" s="622"/>
      <c r="CV13" s="622"/>
      <c r="CW13" s="622"/>
      <c r="CX13" s="622"/>
      <c r="CY13" s="623"/>
      <c r="CZ13" s="659">
        <v>8.1</v>
      </c>
      <c r="DA13" s="659"/>
      <c r="DB13" s="659"/>
      <c r="DC13" s="659"/>
      <c r="DD13" s="627">
        <v>554630</v>
      </c>
      <c r="DE13" s="622"/>
      <c r="DF13" s="622"/>
      <c r="DG13" s="622"/>
      <c r="DH13" s="622"/>
      <c r="DI13" s="622"/>
      <c r="DJ13" s="622"/>
      <c r="DK13" s="622"/>
      <c r="DL13" s="622"/>
      <c r="DM13" s="622"/>
      <c r="DN13" s="622"/>
      <c r="DO13" s="622"/>
      <c r="DP13" s="623"/>
      <c r="DQ13" s="627">
        <v>1498161</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993</v>
      </c>
      <c r="S14" s="622"/>
      <c r="T14" s="622"/>
      <c r="U14" s="622"/>
      <c r="V14" s="622"/>
      <c r="W14" s="622"/>
      <c r="X14" s="622"/>
      <c r="Y14" s="623"/>
      <c r="Z14" s="659">
        <v>0</v>
      </c>
      <c r="AA14" s="659"/>
      <c r="AB14" s="659"/>
      <c r="AC14" s="659"/>
      <c r="AD14" s="660">
        <v>993</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177878</v>
      </c>
      <c r="BH14" s="622"/>
      <c r="BI14" s="622"/>
      <c r="BJ14" s="622"/>
      <c r="BK14" s="622"/>
      <c r="BL14" s="622"/>
      <c r="BM14" s="622"/>
      <c r="BN14" s="623"/>
      <c r="BO14" s="659">
        <v>1.7</v>
      </c>
      <c r="BP14" s="659"/>
      <c r="BQ14" s="659"/>
      <c r="BR14" s="659"/>
      <c r="BS14" s="660" t="s">
        <v>122</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1268743</v>
      </c>
      <c r="CS14" s="622"/>
      <c r="CT14" s="622"/>
      <c r="CU14" s="622"/>
      <c r="CV14" s="622"/>
      <c r="CW14" s="622"/>
      <c r="CX14" s="622"/>
      <c r="CY14" s="623"/>
      <c r="CZ14" s="659">
        <v>3.9</v>
      </c>
      <c r="DA14" s="659"/>
      <c r="DB14" s="659"/>
      <c r="DC14" s="659"/>
      <c r="DD14" s="627">
        <v>313064</v>
      </c>
      <c r="DE14" s="622"/>
      <c r="DF14" s="622"/>
      <c r="DG14" s="622"/>
      <c r="DH14" s="622"/>
      <c r="DI14" s="622"/>
      <c r="DJ14" s="622"/>
      <c r="DK14" s="622"/>
      <c r="DL14" s="622"/>
      <c r="DM14" s="622"/>
      <c r="DN14" s="622"/>
      <c r="DO14" s="622"/>
      <c r="DP14" s="623"/>
      <c r="DQ14" s="627">
        <v>618995</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528968</v>
      </c>
      <c r="BH15" s="622"/>
      <c r="BI15" s="622"/>
      <c r="BJ15" s="622"/>
      <c r="BK15" s="622"/>
      <c r="BL15" s="622"/>
      <c r="BM15" s="622"/>
      <c r="BN15" s="623"/>
      <c r="BO15" s="659">
        <v>5</v>
      </c>
      <c r="BP15" s="659"/>
      <c r="BQ15" s="659"/>
      <c r="BR15" s="659"/>
      <c r="BS15" s="660" t="s">
        <v>122</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3354150</v>
      </c>
      <c r="CS15" s="622"/>
      <c r="CT15" s="622"/>
      <c r="CU15" s="622"/>
      <c r="CV15" s="622"/>
      <c r="CW15" s="622"/>
      <c r="CX15" s="622"/>
      <c r="CY15" s="623"/>
      <c r="CZ15" s="659">
        <v>10.4</v>
      </c>
      <c r="DA15" s="659"/>
      <c r="DB15" s="659"/>
      <c r="DC15" s="659"/>
      <c r="DD15" s="627">
        <v>670271</v>
      </c>
      <c r="DE15" s="622"/>
      <c r="DF15" s="622"/>
      <c r="DG15" s="622"/>
      <c r="DH15" s="622"/>
      <c r="DI15" s="622"/>
      <c r="DJ15" s="622"/>
      <c r="DK15" s="622"/>
      <c r="DL15" s="622"/>
      <c r="DM15" s="622"/>
      <c r="DN15" s="622"/>
      <c r="DO15" s="622"/>
      <c r="DP15" s="623"/>
      <c r="DQ15" s="627">
        <v>2512573</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37175</v>
      </c>
      <c r="S16" s="622"/>
      <c r="T16" s="622"/>
      <c r="U16" s="622"/>
      <c r="V16" s="622"/>
      <c r="W16" s="622"/>
      <c r="X16" s="622"/>
      <c r="Y16" s="623"/>
      <c r="Z16" s="659">
        <v>0.1</v>
      </c>
      <c r="AA16" s="659"/>
      <c r="AB16" s="659"/>
      <c r="AC16" s="659"/>
      <c r="AD16" s="660">
        <v>37175</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289075</v>
      </c>
      <c r="S17" s="622"/>
      <c r="T17" s="622"/>
      <c r="U17" s="622"/>
      <c r="V17" s="622"/>
      <c r="W17" s="622"/>
      <c r="X17" s="622"/>
      <c r="Y17" s="623"/>
      <c r="Z17" s="659">
        <v>0.9</v>
      </c>
      <c r="AA17" s="659"/>
      <c r="AB17" s="659"/>
      <c r="AC17" s="659"/>
      <c r="AD17" s="660">
        <v>289075</v>
      </c>
      <c r="AE17" s="660"/>
      <c r="AF17" s="660"/>
      <c r="AG17" s="660"/>
      <c r="AH17" s="660"/>
      <c r="AI17" s="660"/>
      <c r="AJ17" s="660"/>
      <c r="AK17" s="660"/>
      <c r="AL17" s="624">
        <v>1.9</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1273199</v>
      </c>
      <c r="CS17" s="622"/>
      <c r="CT17" s="622"/>
      <c r="CU17" s="622"/>
      <c r="CV17" s="622"/>
      <c r="CW17" s="622"/>
      <c r="CX17" s="622"/>
      <c r="CY17" s="623"/>
      <c r="CZ17" s="659">
        <v>3.9</v>
      </c>
      <c r="DA17" s="659"/>
      <c r="DB17" s="659"/>
      <c r="DC17" s="659"/>
      <c r="DD17" s="627" t="s">
        <v>122</v>
      </c>
      <c r="DE17" s="622"/>
      <c r="DF17" s="622"/>
      <c r="DG17" s="622"/>
      <c r="DH17" s="622"/>
      <c r="DI17" s="622"/>
      <c r="DJ17" s="622"/>
      <c r="DK17" s="622"/>
      <c r="DL17" s="622"/>
      <c r="DM17" s="622"/>
      <c r="DN17" s="622"/>
      <c r="DO17" s="622"/>
      <c r="DP17" s="623"/>
      <c r="DQ17" s="627">
        <v>1273199</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104317</v>
      </c>
      <c r="S18" s="622"/>
      <c r="T18" s="622"/>
      <c r="U18" s="622"/>
      <c r="V18" s="622"/>
      <c r="W18" s="622"/>
      <c r="X18" s="622"/>
      <c r="Y18" s="623"/>
      <c r="Z18" s="659">
        <v>0.3</v>
      </c>
      <c r="AA18" s="659"/>
      <c r="AB18" s="659"/>
      <c r="AC18" s="659"/>
      <c r="AD18" s="660">
        <v>104317</v>
      </c>
      <c r="AE18" s="660"/>
      <c r="AF18" s="660"/>
      <c r="AG18" s="660"/>
      <c r="AH18" s="660"/>
      <c r="AI18" s="660"/>
      <c r="AJ18" s="660"/>
      <c r="AK18" s="660"/>
      <c r="AL18" s="624">
        <v>0.7</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95498</v>
      </c>
      <c r="S19" s="622"/>
      <c r="T19" s="622"/>
      <c r="U19" s="622"/>
      <c r="V19" s="622"/>
      <c r="W19" s="622"/>
      <c r="X19" s="622"/>
      <c r="Y19" s="623"/>
      <c r="Z19" s="659">
        <v>0.3</v>
      </c>
      <c r="AA19" s="659"/>
      <c r="AB19" s="659"/>
      <c r="AC19" s="659"/>
      <c r="AD19" s="660">
        <v>95498</v>
      </c>
      <c r="AE19" s="660"/>
      <c r="AF19" s="660"/>
      <c r="AG19" s="660"/>
      <c r="AH19" s="660"/>
      <c r="AI19" s="660"/>
      <c r="AJ19" s="660"/>
      <c r="AK19" s="660"/>
      <c r="AL19" s="624">
        <v>0.6</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882026</v>
      </c>
      <c r="BH19" s="622"/>
      <c r="BI19" s="622"/>
      <c r="BJ19" s="622"/>
      <c r="BK19" s="622"/>
      <c r="BL19" s="622"/>
      <c r="BM19" s="622"/>
      <c r="BN19" s="623"/>
      <c r="BO19" s="659">
        <v>8.3000000000000007</v>
      </c>
      <c r="BP19" s="659"/>
      <c r="BQ19" s="659"/>
      <c r="BR19" s="659"/>
      <c r="BS19" s="660" t="s">
        <v>122</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263</v>
      </c>
      <c r="C20" s="697"/>
      <c r="D20" s="697"/>
      <c r="E20" s="697"/>
      <c r="F20" s="697"/>
      <c r="G20" s="697"/>
      <c r="H20" s="697"/>
      <c r="I20" s="697"/>
      <c r="J20" s="697"/>
      <c r="K20" s="697"/>
      <c r="L20" s="697"/>
      <c r="M20" s="697"/>
      <c r="N20" s="697"/>
      <c r="O20" s="697"/>
      <c r="P20" s="697"/>
      <c r="Q20" s="698"/>
      <c r="R20" s="621">
        <v>8819</v>
      </c>
      <c r="S20" s="622"/>
      <c r="T20" s="622"/>
      <c r="U20" s="622"/>
      <c r="V20" s="622"/>
      <c r="W20" s="622"/>
      <c r="X20" s="622"/>
      <c r="Y20" s="623"/>
      <c r="Z20" s="659">
        <v>0</v>
      </c>
      <c r="AA20" s="659"/>
      <c r="AB20" s="659"/>
      <c r="AC20" s="659"/>
      <c r="AD20" s="660">
        <v>8819</v>
      </c>
      <c r="AE20" s="660"/>
      <c r="AF20" s="660"/>
      <c r="AG20" s="660"/>
      <c r="AH20" s="660"/>
      <c r="AI20" s="660"/>
      <c r="AJ20" s="660"/>
      <c r="AK20" s="660"/>
      <c r="AL20" s="624">
        <v>0.1</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882026</v>
      </c>
      <c r="BH20" s="622"/>
      <c r="BI20" s="622"/>
      <c r="BJ20" s="622"/>
      <c r="BK20" s="622"/>
      <c r="BL20" s="622"/>
      <c r="BM20" s="622"/>
      <c r="BN20" s="623"/>
      <c r="BO20" s="659">
        <v>8.3000000000000007</v>
      </c>
      <c r="BP20" s="659"/>
      <c r="BQ20" s="659"/>
      <c r="BR20" s="659"/>
      <c r="BS20" s="660" t="s">
        <v>122</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32245193</v>
      </c>
      <c r="CS20" s="622"/>
      <c r="CT20" s="622"/>
      <c r="CU20" s="622"/>
      <c r="CV20" s="622"/>
      <c r="CW20" s="622"/>
      <c r="CX20" s="622"/>
      <c r="CY20" s="623"/>
      <c r="CZ20" s="659">
        <v>100</v>
      </c>
      <c r="DA20" s="659"/>
      <c r="DB20" s="659"/>
      <c r="DC20" s="659"/>
      <c r="DD20" s="627">
        <v>1679100</v>
      </c>
      <c r="DE20" s="622"/>
      <c r="DF20" s="622"/>
      <c r="DG20" s="622"/>
      <c r="DH20" s="622"/>
      <c r="DI20" s="622"/>
      <c r="DJ20" s="622"/>
      <c r="DK20" s="622"/>
      <c r="DL20" s="622"/>
      <c r="DM20" s="622"/>
      <c r="DN20" s="622"/>
      <c r="DO20" s="622"/>
      <c r="DP20" s="623"/>
      <c r="DQ20" s="627">
        <v>19252631</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2927314</v>
      </c>
      <c r="S21" s="622"/>
      <c r="T21" s="622"/>
      <c r="U21" s="622"/>
      <c r="V21" s="622"/>
      <c r="W21" s="622"/>
      <c r="X21" s="622"/>
      <c r="Y21" s="623"/>
      <c r="Z21" s="659">
        <v>8.8000000000000007</v>
      </c>
      <c r="AA21" s="659"/>
      <c r="AB21" s="659"/>
      <c r="AC21" s="659"/>
      <c r="AD21" s="660">
        <v>2726275</v>
      </c>
      <c r="AE21" s="660"/>
      <c r="AF21" s="660"/>
      <c r="AG21" s="660"/>
      <c r="AH21" s="660"/>
      <c r="AI21" s="660"/>
      <c r="AJ21" s="660"/>
      <c r="AK21" s="660"/>
      <c r="AL21" s="624">
        <v>17.600000000000001</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2726275</v>
      </c>
      <c r="S22" s="622"/>
      <c r="T22" s="622"/>
      <c r="U22" s="622"/>
      <c r="V22" s="622"/>
      <c r="W22" s="622"/>
      <c r="X22" s="622"/>
      <c r="Y22" s="623"/>
      <c r="Z22" s="659">
        <v>8.1999999999999993</v>
      </c>
      <c r="AA22" s="659"/>
      <c r="AB22" s="659"/>
      <c r="AC22" s="659"/>
      <c r="AD22" s="660">
        <v>2726275</v>
      </c>
      <c r="AE22" s="660"/>
      <c r="AF22" s="660"/>
      <c r="AG22" s="660"/>
      <c r="AH22" s="660"/>
      <c r="AI22" s="660"/>
      <c r="AJ22" s="660"/>
      <c r="AK22" s="660"/>
      <c r="AL22" s="624">
        <v>17.600000000000001</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270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271</v>
      </c>
      <c r="C23" s="619"/>
      <c r="D23" s="619"/>
      <c r="E23" s="619"/>
      <c r="F23" s="619"/>
      <c r="G23" s="619"/>
      <c r="H23" s="619"/>
      <c r="I23" s="619"/>
      <c r="J23" s="619"/>
      <c r="K23" s="619"/>
      <c r="L23" s="619"/>
      <c r="M23" s="619"/>
      <c r="N23" s="619"/>
      <c r="O23" s="619"/>
      <c r="P23" s="619"/>
      <c r="Q23" s="620"/>
      <c r="R23" s="621">
        <v>201006</v>
      </c>
      <c r="S23" s="622"/>
      <c r="T23" s="622"/>
      <c r="U23" s="622"/>
      <c r="V23" s="622"/>
      <c r="W23" s="622"/>
      <c r="X23" s="622"/>
      <c r="Y23" s="623"/>
      <c r="Z23" s="659">
        <v>0.6</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v>882026</v>
      </c>
      <c r="BH23" s="622"/>
      <c r="BI23" s="622"/>
      <c r="BJ23" s="622"/>
      <c r="BK23" s="622"/>
      <c r="BL23" s="622"/>
      <c r="BM23" s="622"/>
      <c r="BN23" s="623"/>
      <c r="BO23" s="659">
        <v>8.3000000000000007</v>
      </c>
      <c r="BP23" s="659"/>
      <c r="BQ23" s="659"/>
      <c r="BR23" s="659"/>
      <c r="BS23" s="660" t="s">
        <v>122</v>
      </c>
      <c r="BT23" s="660"/>
      <c r="BU23" s="660"/>
      <c r="BV23" s="660"/>
      <c r="BW23" s="660"/>
      <c r="BX23" s="660"/>
      <c r="BY23" s="660"/>
      <c r="BZ23" s="660"/>
      <c r="CA23" s="660"/>
      <c r="CB23" s="695"/>
      <c r="CD23" s="679" t="s">
        <v>212</v>
      </c>
      <c r="CE23" s="680"/>
      <c r="CF23" s="680"/>
      <c r="CG23" s="680"/>
      <c r="CH23" s="680"/>
      <c r="CI23" s="680"/>
      <c r="CJ23" s="680"/>
      <c r="CK23" s="680"/>
      <c r="CL23" s="680"/>
      <c r="CM23" s="680"/>
      <c r="CN23" s="680"/>
      <c r="CO23" s="680"/>
      <c r="CP23" s="680"/>
      <c r="CQ23" s="681"/>
      <c r="CR23" s="679" t="s">
        <v>273</v>
      </c>
      <c r="CS23" s="680"/>
      <c r="CT23" s="680"/>
      <c r="CU23" s="680"/>
      <c r="CV23" s="680"/>
      <c r="CW23" s="680"/>
      <c r="CX23" s="680"/>
      <c r="CY23" s="681"/>
      <c r="CZ23" s="679" t="s">
        <v>274</v>
      </c>
      <c r="DA23" s="680"/>
      <c r="DB23" s="680"/>
      <c r="DC23" s="681"/>
      <c r="DD23" s="679" t="s">
        <v>275</v>
      </c>
      <c r="DE23" s="680"/>
      <c r="DF23" s="680"/>
      <c r="DG23" s="680"/>
      <c r="DH23" s="680"/>
      <c r="DI23" s="680"/>
      <c r="DJ23" s="680"/>
      <c r="DK23" s="681"/>
      <c r="DL23" s="711" t="s">
        <v>276</v>
      </c>
      <c r="DM23" s="712"/>
      <c r="DN23" s="712"/>
      <c r="DO23" s="712"/>
      <c r="DP23" s="712"/>
      <c r="DQ23" s="712"/>
      <c r="DR23" s="712"/>
      <c r="DS23" s="712"/>
      <c r="DT23" s="712"/>
      <c r="DU23" s="712"/>
      <c r="DV23" s="713"/>
      <c r="DW23" s="679" t="s">
        <v>277</v>
      </c>
      <c r="DX23" s="680"/>
      <c r="DY23" s="680"/>
      <c r="DZ23" s="680"/>
      <c r="EA23" s="680"/>
      <c r="EB23" s="680"/>
      <c r="EC23" s="681"/>
    </row>
    <row r="24" spans="2:133" ht="11.25" customHeight="1" x14ac:dyDescent="0.15">
      <c r="B24" s="618" t="s">
        <v>278</v>
      </c>
      <c r="C24" s="619"/>
      <c r="D24" s="619"/>
      <c r="E24" s="619"/>
      <c r="F24" s="619"/>
      <c r="G24" s="619"/>
      <c r="H24" s="619"/>
      <c r="I24" s="619"/>
      <c r="J24" s="619"/>
      <c r="K24" s="619"/>
      <c r="L24" s="619"/>
      <c r="M24" s="619"/>
      <c r="N24" s="619"/>
      <c r="O24" s="619"/>
      <c r="P24" s="619"/>
      <c r="Q24" s="620"/>
      <c r="R24" s="621">
        <v>33</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280</v>
      </c>
      <c r="CE24" s="677"/>
      <c r="CF24" s="677"/>
      <c r="CG24" s="677"/>
      <c r="CH24" s="677"/>
      <c r="CI24" s="677"/>
      <c r="CJ24" s="677"/>
      <c r="CK24" s="677"/>
      <c r="CL24" s="677"/>
      <c r="CM24" s="677"/>
      <c r="CN24" s="677"/>
      <c r="CO24" s="677"/>
      <c r="CP24" s="677"/>
      <c r="CQ24" s="678"/>
      <c r="CR24" s="673">
        <v>17736926</v>
      </c>
      <c r="CS24" s="674"/>
      <c r="CT24" s="674"/>
      <c r="CU24" s="674"/>
      <c r="CV24" s="674"/>
      <c r="CW24" s="674"/>
      <c r="CX24" s="674"/>
      <c r="CY24" s="702"/>
      <c r="CZ24" s="703">
        <v>55</v>
      </c>
      <c r="DA24" s="685"/>
      <c r="DB24" s="685"/>
      <c r="DC24" s="705"/>
      <c r="DD24" s="701">
        <v>9070245</v>
      </c>
      <c r="DE24" s="674"/>
      <c r="DF24" s="674"/>
      <c r="DG24" s="674"/>
      <c r="DH24" s="674"/>
      <c r="DI24" s="674"/>
      <c r="DJ24" s="674"/>
      <c r="DK24" s="702"/>
      <c r="DL24" s="701">
        <v>8059891</v>
      </c>
      <c r="DM24" s="674"/>
      <c r="DN24" s="674"/>
      <c r="DO24" s="674"/>
      <c r="DP24" s="674"/>
      <c r="DQ24" s="674"/>
      <c r="DR24" s="674"/>
      <c r="DS24" s="674"/>
      <c r="DT24" s="674"/>
      <c r="DU24" s="674"/>
      <c r="DV24" s="702"/>
      <c r="DW24" s="703">
        <v>51.5</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16011425</v>
      </c>
      <c r="S25" s="622"/>
      <c r="T25" s="622"/>
      <c r="U25" s="622"/>
      <c r="V25" s="622"/>
      <c r="W25" s="622"/>
      <c r="X25" s="622"/>
      <c r="Y25" s="623"/>
      <c r="Z25" s="659">
        <v>48.3</v>
      </c>
      <c r="AA25" s="659"/>
      <c r="AB25" s="659"/>
      <c r="AC25" s="659"/>
      <c r="AD25" s="660">
        <v>14928360</v>
      </c>
      <c r="AE25" s="660"/>
      <c r="AF25" s="660"/>
      <c r="AG25" s="660"/>
      <c r="AH25" s="660"/>
      <c r="AI25" s="660"/>
      <c r="AJ25" s="660"/>
      <c r="AK25" s="660"/>
      <c r="AL25" s="624">
        <v>96.3</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3946251</v>
      </c>
      <c r="CS25" s="634"/>
      <c r="CT25" s="634"/>
      <c r="CU25" s="634"/>
      <c r="CV25" s="634"/>
      <c r="CW25" s="634"/>
      <c r="CX25" s="634"/>
      <c r="CY25" s="635"/>
      <c r="CZ25" s="624">
        <v>12.2</v>
      </c>
      <c r="DA25" s="636"/>
      <c r="DB25" s="636"/>
      <c r="DC25" s="637"/>
      <c r="DD25" s="627">
        <v>3477053</v>
      </c>
      <c r="DE25" s="634"/>
      <c r="DF25" s="634"/>
      <c r="DG25" s="634"/>
      <c r="DH25" s="634"/>
      <c r="DI25" s="634"/>
      <c r="DJ25" s="634"/>
      <c r="DK25" s="635"/>
      <c r="DL25" s="627">
        <v>3414804</v>
      </c>
      <c r="DM25" s="634"/>
      <c r="DN25" s="634"/>
      <c r="DO25" s="634"/>
      <c r="DP25" s="634"/>
      <c r="DQ25" s="634"/>
      <c r="DR25" s="634"/>
      <c r="DS25" s="634"/>
      <c r="DT25" s="634"/>
      <c r="DU25" s="634"/>
      <c r="DV25" s="635"/>
      <c r="DW25" s="624">
        <v>21.8</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10539</v>
      </c>
      <c r="S26" s="622"/>
      <c r="T26" s="622"/>
      <c r="U26" s="622"/>
      <c r="V26" s="622"/>
      <c r="W26" s="622"/>
      <c r="X26" s="622"/>
      <c r="Y26" s="623"/>
      <c r="Z26" s="659">
        <v>0</v>
      </c>
      <c r="AA26" s="659"/>
      <c r="AB26" s="659"/>
      <c r="AC26" s="659"/>
      <c r="AD26" s="660">
        <v>10539</v>
      </c>
      <c r="AE26" s="660"/>
      <c r="AF26" s="660"/>
      <c r="AG26" s="660"/>
      <c r="AH26" s="660"/>
      <c r="AI26" s="660"/>
      <c r="AJ26" s="660"/>
      <c r="AK26" s="660"/>
      <c r="AL26" s="624">
        <v>0.1</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2260852</v>
      </c>
      <c r="CS26" s="622"/>
      <c r="CT26" s="622"/>
      <c r="CU26" s="622"/>
      <c r="CV26" s="622"/>
      <c r="CW26" s="622"/>
      <c r="CX26" s="622"/>
      <c r="CY26" s="623"/>
      <c r="CZ26" s="624">
        <v>7</v>
      </c>
      <c r="DA26" s="636"/>
      <c r="DB26" s="636"/>
      <c r="DC26" s="637"/>
      <c r="DD26" s="627">
        <v>2047727</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89646</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10644291</v>
      </c>
      <c r="BH27" s="622"/>
      <c r="BI27" s="622"/>
      <c r="BJ27" s="622"/>
      <c r="BK27" s="622"/>
      <c r="BL27" s="622"/>
      <c r="BM27" s="622"/>
      <c r="BN27" s="623"/>
      <c r="BO27" s="659">
        <v>100</v>
      </c>
      <c r="BP27" s="659"/>
      <c r="BQ27" s="659"/>
      <c r="BR27" s="659"/>
      <c r="BS27" s="660">
        <v>39667</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12517476</v>
      </c>
      <c r="CS27" s="634"/>
      <c r="CT27" s="634"/>
      <c r="CU27" s="634"/>
      <c r="CV27" s="634"/>
      <c r="CW27" s="634"/>
      <c r="CX27" s="634"/>
      <c r="CY27" s="635"/>
      <c r="CZ27" s="624">
        <v>38.799999999999997</v>
      </c>
      <c r="DA27" s="636"/>
      <c r="DB27" s="636"/>
      <c r="DC27" s="637"/>
      <c r="DD27" s="627">
        <v>4319993</v>
      </c>
      <c r="DE27" s="634"/>
      <c r="DF27" s="634"/>
      <c r="DG27" s="634"/>
      <c r="DH27" s="634"/>
      <c r="DI27" s="634"/>
      <c r="DJ27" s="634"/>
      <c r="DK27" s="635"/>
      <c r="DL27" s="627">
        <v>3371888</v>
      </c>
      <c r="DM27" s="634"/>
      <c r="DN27" s="634"/>
      <c r="DO27" s="634"/>
      <c r="DP27" s="634"/>
      <c r="DQ27" s="634"/>
      <c r="DR27" s="634"/>
      <c r="DS27" s="634"/>
      <c r="DT27" s="634"/>
      <c r="DU27" s="634"/>
      <c r="DV27" s="635"/>
      <c r="DW27" s="624">
        <v>21.6</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119749</v>
      </c>
      <c r="S28" s="622"/>
      <c r="T28" s="622"/>
      <c r="U28" s="622"/>
      <c r="V28" s="622"/>
      <c r="W28" s="622"/>
      <c r="X28" s="622"/>
      <c r="Y28" s="623"/>
      <c r="Z28" s="659">
        <v>0.4</v>
      </c>
      <c r="AA28" s="659"/>
      <c r="AB28" s="659"/>
      <c r="AC28" s="659"/>
      <c r="AD28" s="660">
        <v>54362</v>
      </c>
      <c r="AE28" s="660"/>
      <c r="AF28" s="660"/>
      <c r="AG28" s="660"/>
      <c r="AH28" s="660"/>
      <c r="AI28" s="660"/>
      <c r="AJ28" s="660"/>
      <c r="AK28" s="660"/>
      <c r="AL28" s="624">
        <v>0.4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1273199</v>
      </c>
      <c r="CS28" s="622"/>
      <c r="CT28" s="622"/>
      <c r="CU28" s="622"/>
      <c r="CV28" s="622"/>
      <c r="CW28" s="622"/>
      <c r="CX28" s="622"/>
      <c r="CY28" s="623"/>
      <c r="CZ28" s="624">
        <v>3.9</v>
      </c>
      <c r="DA28" s="636"/>
      <c r="DB28" s="636"/>
      <c r="DC28" s="637"/>
      <c r="DD28" s="627">
        <v>1273199</v>
      </c>
      <c r="DE28" s="622"/>
      <c r="DF28" s="622"/>
      <c r="DG28" s="622"/>
      <c r="DH28" s="622"/>
      <c r="DI28" s="622"/>
      <c r="DJ28" s="622"/>
      <c r="DK28" s="623"/>
      <c r="DL28" s="627">
        <v>1273199</v>
      </c>
      <c r="DM28" s="622"/>
      <c r="DN28" s="622"/>
      <c r="DO28" s="622"/>
      <c r="DP28" s="622"/>
      <c r="DQ28" s="622"/>
      <c r="DR28" s="622"/>
      <c r="DS28" s="622"/>
      <c r="DT28" s="622"/>
      <c r="DU28" s="622"/>
      <c r="DV28" s="623"/>
      <c r="DW28" s="624">
        <v>8.1</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334389</v>
      </c>
      <c r="S29" s="622"/>
      <c r="T29" s="622"/>
      <c r="U29" s="622"/>
      <c r="V29" s="622"/>
      <c r="W29" s="622"/>
      <c r="X29" s="622"/>
      <c r="Y29" s="623"/>
      <c r="Z29" s="659">
        <v>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1273199</v>
      </c>
      <c r="CS29" s="634"/>
      <c r="CT29" s="634"/>
      <c r="CU29" s="634"/>
      <c r="CV29" s="634"/>
      <c r="CW29" s="634"/>
      <c r="CX29" s="634"/>
      <c r="CY29" s="635"/>
      <c r="CZ29" s="624">
        <v>3.9</v>
      </c>
      <c r="DA29" s="636"/>
      <c r="DB29" s="636"/>
      <c r="DC29" s="637"/>
      <c r="DD29" s="627">
        <v>1273199</v>
      </c>
      <c r="DE29" s="634"/>
      <c r="DF29" s="634"/>
      <c r="DG29" s="634"/>
      <c r="DH29" s="634"/>
      <c r="DI29" s="634"/>
      <c r="DJ29" s="634"/>
      <c r="DK29" s="635"/>
      <c r="DL29" s="627">
        <v>1273199</v>
      </c>
      <c r="DM29" s="634"/>
      <c r="DN29" s="634"/>
      <c r="DO29" s="634"/>
      <c r="DP29" s="634"/>
      <c r="DQ29" s="634"/>
      <c r="DR29" s="634"/>
      <c r="DS29" s="634"/>
      <c r="DT29" s="634"/>
      <c r="DU29" s="634"/>
      <c r="DV29" s="635"/>
      <c r="DW29" s="624">
        <v>8.1</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8036365</v>
      </c>
      <c r="S30" s="622"/>
      <c r="T30" s="622"/>
      <c r="U30" s="622"/>
      <c r="V30" s="622"/>
      <c r="W30" s="622"/>
      <c r="X30" s="622"/>
      <c r="Y30" s="623"/>
      <c r="Z30" s="659">
        <v>24.2</v>
      </c>
      <c r="AA30" s="659"/>
      <c r="AB30" s="659"/>
      <c r="AC30" s="659"/>
      <c r="AD30" s="660" t="s">
        <v>122</v>
      </c>
      <c r="AE30" s="660"/>
      <c r="AF30" s="660"/>
      <c r="AG30" s="660"/>
      <c r="AH30" s="660"/>
      <c r="AI30" s="660"/>
      <c r="AJ30" s="660"/>
      <c r="AK30" s="660"/>
      <c r="AL30" s="624" t="s">
        <v>122</v>
      </c>
      <c r="AM30" s="625"/>
      <c r="AN30" s="625"/>
      <c r="AO30" s="661"/>
      <c r="AP30" s="679" t="s">
        <v>212</v>
      </c>
      <c r="AQ30" s="680"/>
      <c r="AR30" s="680"/>
      <c r="AS30" s="680"/>
      <c r="AT30" s="680"/>
      <c r="AU30" s="680"/>
      <c r="AV30" s="680"/>
      <c r="AW30" s="680"/>
      <c r="AX30" s="680"/>
      <c r="AY30" s="680"/>
      <c r="AZ30" s="680"/>
      <c r="BA30" s="680"/>
      <c r="BB30" s="680"/>
      <c r="BC30" s="680"/>
      <c r="BD30" s="680"/>
      <c r="BE30" s="680"/>
      <c r="BF30" s="681"/>
      <c r="BG30" s="679" t="s">
        <v>295</v>
      </c>
      <c r="BH30" s="693"/>
      <c r="BI30" s="693"/>
      <c r="BJ30" s="693"/>
      <c r="BK30" s="693"/>
      <c r="BL30" s="693"/>
      <c r="BM30" s="693"/>
      <c r="BN30" s="693"/>
      <c r="BO30" s="693"/>
      <c r="BP30" s="693"/>
      <c r="BQ30" s="694"/>
      <c r="BR30" s="679"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1240331</v>
      </c>
      <c r="CS30" s="622"/>
      <c r="CT30" s="622"/>
      <c r="CU30" s="622"/>
      <c r="CV30" s="622"/>
      <c r="CW30" s="622"/>
      <c r="CX30" s="622"/>
      <c r="CY30" s="623"/>
      <c r="CZ30" s="624">
        <v>3.8</v>
      </c>
      <c r="DA30" s="636"/>
      <c r="DB30" s="636"/>
      <c r="DC30" s="637"/>
      <c r="DD30" s="627">
        <v>1240331</v>
      </c>
      <c r="DE30" s="622"/>
      <c r="DF30" s="622"/>
      <c r="DG30" s="622"/>
      <c r="DH30" s="622"/>
      <c r="DI30" s="622"/>
      <c r="DJ30" s="622"/>
      <c r="DK30" s="623"/>
      <c r="DL30" s="627">
        <v>1240331</v>
      </c>
      <c r="DM30" s="622"/>
      <c r="DN30" s="622"/>
      <c r="DO30" s="622"/>
      <c r="DP30" s="622"/>
      <c r="DQ30" s="622"/>
      <c r="DR30" s="622"/>
      <c r="DS30" s="622"/>
      <c r="DT30" s="622"/>
      <c r="DU30" s="622"/>
      <c r="DV30" s="623"/>
      <c r="DW30" s="624">
        <v>7.9</v>
      </c>
      <c r="DX30" s="636"/>
      <c r="DY30" s="636"/>
      <c r="DZ30" s="636"/>
      <c r="EA30" s="636"/>
      <c r="EB30" s="636"/>
      <c r="EC30" s="648"/>
    </row>
    <row r="31" spans="2:133" ht="11.25" customHeight="1" x14ac:dyDescent="0.15">
      <c r="B31" s="696" t="s">
        <v>298</v>
      </c>
      <c r="C31" s="697"/>
      <c r="D31" s="697"/>
      <c r="E31" s="697"/>
      <c r="F31" s="697"/>
      <c r="G31" s="697"/>
      <c r="H31" s="697"/>
      <c r="I31" s="697"/>
      <c r="J31" s="697"/>
      <c r="K31" s="697"/>
      <c r="L31" s="697"/>
      <c r="M31" s="697"/>
      <c r="N31" s="697"/>
      <c r="O31" s="697"/>
      <c r="P31" s="697"/>
      <c r="Q31" s="698"/>
      <c r="R31" s="621">
        <v>470524</v>
      </c>
      <c r="S31" s="622"/>
      <c r="T31" s="622"/>
      <c r="U31" s="622"/>
      <c r="V31" s="622"/>
      <c r="W31" s="622"/>
      <c r="X31" s="622"/>
      <c r="Y31" s="623"/>
      <c r="Z31" s="659">
        <v>1.4</v>
      </c>
      <c r="AA31" s="659"/>
      <c r="AB31" s="659"/>
      <c r="AC31" s="659"/>
      <c r="AD31" s="660">
        <v>470524</v>
      </c>
      <c r="AE31" s="660"/>
      <c r="AF31" s="660"/>
      <c r="AG31" s="660"/>
      <c r="AH31" s="660"/>
      <c r="AI31" s="660"/>
      <c r="AJ31" s="660"/>
      <c r="AK31" s="660"/>
      <c r="AL31" s="624">
        <v>3</v>
      </c>
      <c r="AM31" s="625"/>
      <c r="AN31" s="625"/>
      <c r="AO31" s="661"/>
      <c r="AP31" s="687" t="s">
        <v>299</v>
      </c>
      <c r="AQ31" s="688"/>
      <c r="AR31" s="688"/>
      <c r="AS31" s="688"/>
      <c r="AT31" s="689" t="s">
        <v>300</v>
      </c>
      <c r="AU31" s="218"/>
      <c r="AV31" s="218"/>
      <c r="AW31" s="218"/>
      <c r="AX31" s="676" t="s">
        <v>178</v>
      </c>
      <c r="AY31" s="677"/>
      <c r="AZ31" s="677"/>
      <c r="BA31" s="677"/>
      <c r="BB31" s="677"/>
      <c r="BC31" s="677"/>
      <c r="BD31" s="677"/>
      <c r="BE31" s="677"/>
      <c r="BF31" s="678"/>
      <c r="BG31" s="683">
        <v>99.4</v>
      </c>
      <c r="BH31" s="684"/>
      <c r="BI31" s="684"/>
      <c r="BJ31" s="684"/>
      <c r="BK31" s="684"/>
      <c r="BL31" s="684"/>
      <c r="BM31" s="685">
        <v>98.5</v>
      </c>
      <c r="BN31" s="684"/>
      <c r="BO31" s="684"/>
      <c r="BP31" s="684"/>
      <c r="BQ31" s="686"/>
      <c r="BR31" s="683">
        <v>99.4</v>
      </c>
      <c r="BS31" s="684"/>
      <c r="BT31" s="684"/>
      <c r="BU31" s="684"/>
      <c r="BV31" s="684"/>
      <c r="BW31" s="684"/>
      <c r="BX31" s="685">
        <v>98.5</v>
      </c>
      <c r="BY31" s="684"/>
      <c r="BZ31" s="684"/>
      <c r="CA31" s="684"/>
      <c r="CB31" s="686"/>
      <c r="CD31" s="642"/>
      <c r="CE31" s="643"/>
      <c r="CF31" s="618" t="s">
        <v>301</v>
      </c>
      <c r="CG31" s="619"/>
      <c r="CH31" s="619"/>
      <c r="CI31" s="619"/>
      <c r="CJ31" s="619"/>
      <c r="CK31" s="619"/>
      <c r="CL31" s="619"/>
      <c r="CM31" s="619"/>
      <c r="CN31" s="619"/>
      <c r="CO31" s="619"/>
      <c r="CP31" s="619"/>
      <c r="CQ31" s="620"/>
      <c r="CR31" s="621">
        <v>32868</v>
      </c>
      <c r="CS31" s="634"/>
      <c r="CT31" s="634"/>
      <c r="CU31" s="634"/>
      <c r="CV31" s="634"/>
      <c r="CW31" s="634"/>
      <c r="CX31" s="634"/>
      <c r="CY31" s="635"/>
      <c r="CZ31" s="624">
        <v>0.1</v>
      </c>
      <c r="DA31" s="636"/>
      <c r="DB31" s="636"/>
      <c r="DC31" s="637"/>
      <c r="DD31" s="627">
        <v>32868</v>
      </c>
      <c r="DE31" s="634"/>
      <c r="DF31" s="634"/>
      <c r="DG31" s="634"/>
      <c r="DH31" s="634"/>
      <c r="DI31" s="634"/>
      <c r="DJ31" s="634"/>
      <c r="DK31" s="635"/>
      <c r="DL31" s="627">
        <v>32868</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4992112</v>
      </c>
      <c r="S32" s="622"/>
      <c r="T32" s="622"/>
      <c r="U32" s="622"/>
      <c r="V32" s="622"/>
      <c r="W32" s="622"/>
      <c r="X32" s="622"/>
      <c r="Y32" s="623"/>
      <c r="Z32" s="659">
        <v>15.1</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303</v>
      </c>
      <c r="AX32" s="618" t="s">
        <v>304</v>
      </c>
      <c r="AY32" s="619"/>
      <c r="AZ32" s="619"/>
      <c r="BA32" s="619"/>
      <c r="BB32" s="619"/>
      <c r="BC32" s="619"/>
      <c r="BD32" s="619"/>
      <c r="BE32" s="619"/>
      <c r="BF32" s="620"/>
      <c r="BG32" s="692">
        <v>99.1</v>
      </c>
      <c r="BH32" s="634"/>
      <c r="BI32" s="634"/>
      <c r="BJ32" s="634"/>
      <c r="BK32" s="634"/>
      <c r="BL32" s="634"/>
      <c r="BM32" s="625">
        <v>97.7</v>
      </c>
      <c r="BN32" s="634"/>
      <c r="BO32" s="634"/>
      <c r="BP32" s="634"/>
      <c r="BQ32" s="657"/>
      <c r="BR32" s="692">
        <v>99.1</v>
      </c>
      <c r="BS32" s="634"/>
      <c r="BT32" s="634"/>
      <c r="BU32" s="634"/>
      <c r="BV32" s="634"/>
      <c r="BW32" s="634"/>
      <c r="BX32" s="625">
        <v>97.7</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29754</v>
      </c>
      <c r="S33" s="622"/>
      <c r="T33" s="622"/>
      <c r="U33" s="622"/>
      <c r="V33" s="622"/>
      <c r="W33" s="622"/>
      <c r="X33" s="622"/>
      <c r="Y33" s="623"/>
      <c r="Z33" s="659">
        <v>0.1</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99.6</v>
      </c>
      <c r="BH33" s="606"/>
      <c r="BI33" s="606"/>
      <c r="BJ33" s="606"/>
      <c r="BK33" s="606"/>
      <c r="BL33" s="606"/>
      <c r="BM33" s="652">
        <v>99.1</v>
      </c>
      <c r="BN33" s="606"/>
      <c r="BO33" s="606"/>
      <c r="BP33" s="606"/>
      <c r="BQ33" s="669"/>
      <c r="BR33" s="682">
        <v>99.6</v>
      </c>
      <c r="BS33" s="606"/>
      <c r="BT33" s="606"/>
      <c r="BU33" s="606"/>
      <c r="BV33" s="606"/>
      <c r="BW33" s="606"/>
      <c r="BX33" s="652">
        <v>99.1</v>
      </c>
      <c r="BY33" s="606"/>
      <c r="BZ33" s="606"/>
      <c r="CA33" s="606"/>
      <c r="CB33" s="669"/>
      <c r="CD33" s="618" t="s">
        <v>308</v>
      </c>
      <c r="CE33" s="619"/>
      <c r="CF33" s="619"/>
      <c r="CG33" s="619"/>
      <c r="CH33" s="619"/>
      <c r="CI33" s="619"/>
      <c r="CJ33" s="619"/>
      <c r="CK33" s="619"/>
      <c r="CL33" s="619"/>
      <c r="CM33" s="619"/>
      <c r="CN33" s="619"/>
      <c r="CO33" s="619"/>
      <c r="CP33" s="619"/>
      <c r="CQ33" s="620"/>
      <c r="CR33" s="621">
        <v>12829167</v>
      </c>
      <c r="CS33" s="634"/>
      <c r="CT33" s="634"/>
      <c r="CU33" s="634"/>
      <c r="CV33" s="634"/>
      <c r="CW33" s="634"/>
      <c r="CX33" s="634"/>
      <c r="CY33" s="635"/>
      <c r="CZ33" s="624">
        <v>39.799999999999997</v>
      </c>
      <c r="DA33" s="636"/>
      <c r="DB33" s="636"/>
      <c r="DC33" s="637"/>
      <c r="DD33" s="627">
        <v>9656198</v>
      </c>
      <c r="DE33" s="634"/>
      <c r="DF33" s="634"/>
      <c r="DG33" s="634"/>
      <c r="DH33" s="634"/>
      <c r="DI33" s="634"/>
      <c r="DJ33" s="634"/>
      <c r="DK33" s="635"/>
      <c r="DL33" s="627">
        <v>6741908</v>
      </c>
      <c r="DM33" s="634"/>
      <c r="DN33" s="634"/>
      <c r="DO33" s="634"/>
      <c r="DP33" s="634"/>
      <c r="DQ33" s="634"/>
      <c r="DR33" s="634"/>
      <c r="DS33" s="634"/>
      <c r="DT33" s="634"/>
      <c r="DU33" s="634"/>
      <c r="DV33" s="635"/>
      <c r="DW33" s="624">
        <v>43.1</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17086</v>
      </c>
      <c r="S34" s="622"/>
      <c r="T34" s="622"/>
      <c r="U34" s="622"/>
      <c r="V34" s="622"/>
      <c r="W34" s="622"/>
      <c r="X34" s="622"/>
      <c r="Y34" s="623"/>
      <c r="Z34" s="659">
        <v>0.1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4215032</v>
      </c>
      <c r="CS34" s="622"/>
      <c r="CT34" s="622"/>
      <c r="CU34" s="622"/>
      <c r="CV34" s="622"/>
      <c r="CW34" s="622"/>
      <c r="CX34" s="622"/>
      <c r="CY34" s="623"/>
      <c r="CZ34" s="624">
        <v>13.1</v>
      </c>
      <c r="DA34" s="636"/>
      <c r="DB34" s="636"/>
      <c r="DC34" s="637"/>
      <c r="DD34" s="627">
        <v>2940844</v>
      </c>
      <c r="DE34" s="622"/>
      <c r="DF34" s="622"/>
      <c r="DG34" s="622"/>
      <c r="DH34" s="622"/>
      <c r="DI34" s="622"/>
      <c r="DJ34" s="622"/>
      <c r="DK34" s="623"/>
      <c r="DL34" s="627">
        <v>2768557</v>
      </c>
      <c r="DM34" s="622"/>
      <c r="DN34" s="622"/>
      <c r="DO34" s="622"/>
      <c r="DP34" s="622"/>
      <c r="DQ34" s="622"/>
      <c r="DR34" s="622"/>
      <c r="DS34" s="622"/>
      <c r="DT34" s="622"/>
      <c r="DU34" s="622"/>
      <c r="DV34" s="623"/>
      <c r="DW34" s="624">
        <v>17.7</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1469310</v>
      </c>
      <c r="S35" s="622"/>
      <c r="T35" s="622"/>
      <c r="U35" s="622"/>
      <c r="V35" s="622"/>
      <c r="W35" s="622"/>
      <c r="X35" s="622"/>
      <c r="Y35" s="623"/>
      <c r="Z35" s="659">
        <v>4.4000000000000004</v>
      </c>
      <c r="AA35" s="659"/>
      <c r="AB35" s="659"/>
      <c r="AC35" s="659"/>
      <c r="AD35" s="660" t="s">
        <v>122</v>
      </c>
      <c r="AE35" s="660"/>
      <c r="AF35" s="660"/>
      <c r="AG35" s="660"/>
      <c r="AH35" s="660"/>
      <c r="AI35" s="660"/>
      <c r="AJ35" s="660"/>
      <c r="AK35" s="660"/>
      <c r="AL35" s="624" t="s">
        <v>122</v>
      </c>
      <c r="AM35" s="625"/>
      <c r="AN35" s="625"/>
      <c r="AO35" s="661"/>
      <c r="AP35" s="222"/>
      <c r="AQ35" s="679" t="s">
        <v>312</v>
      </c>
      <c r="AR35" s="680"/>
      <c r="AS35" s="680"/>
      <c r="AT35" s="680"/>
      <c r="AU35" s="680"/>
      <c r="AV35" s="680"/>
      <c r="AW35" s="680"/>
      <c r="AX35" s="680"/>
      <c r="AY35" s="680"/>
      <c r="AZ35" s="680"/>
      <c r="BA35" s="680"/>
      <c r="BB35" s="680"/>
      <c r="BC35" s="680"/>
      <c r="BD35" s="680"/>
      <c r="BE35" s="680"/>
      <c r="BF35" s="681"/>
      <c r="BG35" s="679" t="s">
        <v>313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314</v>
      </c>
      <c r="CE35" s="619"/>
      <c r="CF35" s="619"/>
      <c r="CG35" s="619"/>
      <c r="CH35" s="619"/>
      <c r="CI35" s="619"/>
      <c r="CJ35" s="619"/>
      <c r="CK35" s="619"/>
      <c r="CL35" s="619"/>
      <c r="CM35" s="619"/>
      <c r="CN35" s="619"/>
      <c r="CO35" s="619"/>
      <c r="CP35" s="619"/>
      <c r="CQ35" s="620"/>
      <c r="CR35" s="621">
        <v>139111</v>
      </c>
      <c r="CS35" s="634"/>
      <c r="CT35" s="634"/>
      <c r="CU35" s="634"/>
      <c r="CV35" s="634"/>
      <c r="CW35" s="634"/>
      <c r="CX35" s="634"/>
      <c r="CY35" s="635"/>
      <c r="CZ35" s="624">
        <v>0.4</v>
      </c>
      <c r="DA35" s="636"/>
      <c r="DB35" s="636"/>
      <c r="DC35" s="637"/>
      <c r="DD35" s="627">
        <v>128937</v>
      </c>
      <c r="DE35" s="634"/>
      <c r="DF35" s="634"/>
      <c r="DG35" s="634"/>
      <c r="DH35" s="634"/>
      <c r="DI35" s="634"/>
      <c r="DJ35" s="634"/>
      <c r="DK35" s="635"/>
      <c r="DL35" s="627">
        <v>128937</v>
      </c>
      <c r="DM35" s="634"/>
      <c r="DN35" s="634"/>
      <c r="DO35" s="634"/>
      <c r="DP35" s="634"/>
      <c r="DQ35" s="634"/>
      <c r="DR35" s="634"/>
      <c r="DS35" s="634"/>
      <c r="DT35" s="634"/>
      <c r="DU35" s="634"/>
      <c r="DV35" s="635"/>
      <c r="DW35" s="624">
        <v>0.8</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875000</v>
      </c>
      <c r="S36" s="622"/>
      <c r="T36" s="622"/>
      <c r="U36" s="622"/>
      <c r="V36" s="622"/>
      <c r="W36" s="622"/>
      <c r="X36" s="622"/>
      <c r="Y36" s="623"/>
      <c r="Z36" s="659">
        <v>2.6</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3">
        <v>4510686</v>
      </c>
      <c r="BA36" s="674"/>
      <c r="BB36" s="674"/>
      <c r="BC36" s="674"/>
      <c r="BD36" s="674"/>
      <c r="BE36" s="674"/>
      <c r="BF36" s="675"/>
      <c r="BG36" s="676" t="s">
        <v>317</v>
      </c>
      <c r="BH36" s="677"/>
      <c r="BI36" s="677"/>
      <c r="BJ36" s="677"/>
      <c r="BK36" s="677"/>
      <c r="BL36" s="677"/>
      <c r="BM36" s="677"/>
      <c r="BN36" s="677"/>
      <c r="BO36" s="677"/>
      <c r="BP36" s="677"/>
      <c r="BQ36" s="677"/>
      <c r="BR36" s="677"/>
      <c r="BS36" s="677"/>
      <c r="BT36" s="677"/>
      <c r="BU36" s="678"/>
      <c r="BV36" s="673">
        <v>203062</v>
      </c>
      <c r="BW36" s="674"/>
      <c r="BX36" s="674"/>
      <c r="BY36" s="674"/>
      <c r="BZ36" s="674"/>
      <c r="CA36" s="674"/>
      <c r="CB36" s="675"/>
      <c r="CD36" s="618" t="s">
        <v>318</v>
      </c>
      <c r="CE36" s="619"/>
      <c r="CF36" s="619"/>
      <c r="CG36" s="619"/>
      <c r="CH36" s="619"/>
      <c r="CI36" s="619"/>
      <c r="CJ36" s="619"/>
      <c r="CK36" s="619"/>
      <c r="CL36" s="619"/>
      <c r="CM36" s="619"/>
      <c r="CN36" s="619"/>
      <c r="CO36" s="619"/>
      <c r="CP36" s="619"/>
      <c r="CQ36" s="620"/>
      <c r="CR36" s="621">
        <v>3308245</v>
      </c>
      <c r="CS36" s="622"/>
      <c r="CT36" s="622"/>
      <c r="CU36" s="622"/>
      <c r="CV36" s="622"/>
      <c r="CW36" s="622"/>
      <c r="CX36" s="622"/>
      <c r="CY36" s="623"/>
      <c r="CZ36" s="624">
        <v>10.3</v>
      </c>
      <c r="DA36" s="636"/>
      <c r="DB36" s="636"/>
      <c r="DC36" s="637"/>
      <c r="DD36" s="627">
        <v>2387726</v>
      </c>
      <c r="DE36" s="622"/>
      <c r="DF36" s="622"/>
      <c r="DG36" s="622"/>
      <c r="DH36" s="622"/>
      <c r="DI36" s="622"/>
      <c r="DJ36" s="622"/>
      <c r="DK36" s="623"/>
      <c r="DL36" s="627">
        <v>1729218</v>
      </c>
      <c r="DM36" s="622"/>
      <c r="DN36" s="622"/>
      <c r="DO36" s="622"/>
      <c r="DP36" s="622"/>
      <c r="DQ36" s="622"/>
      <c r="DR36" s="622"/>
      <c r="DS36" s="622"/>
      <c r="DT36" s="622"/>
      <c r="DU36" s="622"/>
      <c r="DV36" s="623"/>
      <c r="DW36" s="624">
        <v>11.1</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253882</v>
      </c>
      <c r="S37" s="622"/>
      <c r="T37" s="622"/>
      <c r="U37" s="622"/>
      <c r="V37" s="622"/>
      <c r="W37" s="622"/>
      <c r="X37" s="622"/>
      <c r="Y37" s="623"/>
      <c r="Z37" s="659">
        <v>0.8</v>
      </c>
      <c r="AA37" s="659"/>
      <c r="AB37" s="659"/>
      <c r="AC37" s="659"/>
      <c r="AD37" s="660">
        <v>33604</v>
      </c>
      <c r="AE37" s="660"/>
      <c r="AF37" s="660"/>
      <c r="AG37" s="660"/>
      <c r="AH37" s="660"/>
      <c r="AI37" s="660"/>
      <c r="AJ37" s="660"/>
      <c r="AK37" s="660"/>
      <c r="AL37" s="624">
        <v>0.2</v>
      </c>
      <c r="AM37" s="625"/>
      <c r="AN37" s="625"/>
      <c r="AO37" s="661"/>
      <c r="AQ37" s="654" t="s">
        <v>320</v>
      </c>
      <c r="AR37" s="655"/>
      <c r="AS37" s="655"/>
      <c r="AT37" s="655"/>
      <c r="AU37" s="655"/>
      <c r="AV37" s="655"/>
      <c r="AW37" s="655"/>
      <c r="AX37" s="655"/>
      <c r="AY37" s="656"/>
      <c r="AZ37" s="621">
        <v>1186452</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-425664</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843713</v>
      </c>
      <c r="CS37" s="634"/>
      <c r="CT37" s="634"/>
      <c r="CU37" s="634"/>
      <c r="CV37" s="634"/>
      <c r="CW37" s="634"/>
      <c r="CX37" s="634"/>
      <c r="CY37" s="635"/>
      <c r="CZ37" s="624">
        <v>2.6</v>
      </c>
      <c r="DA37" s="636"/>
      <c r="DB37" s="636"/>
      <c r="DC37" s="637"/>
      <c r="DD37" s="627">
        <v>840670</v>
      </c>
      <c r="DE37" s="634"/>
      <c r="DF37" s="634"/>
      <c r="DG37" s="634"/>
      <c r="DH37" s="634"/>
      <c r="DI37" s="634"/>
      <c r="DJ37" s="634"/>
      <c r="DK37" s="635"/>
      <c r="DL37" s="627">
        <v>662251</v>
      </c>
      <c r="DM37" s="634"/>
      <c r="DN37" s="634"/>
      <c r="DO37" s="634"/>
      <c r="DP37" s="634"/>
      <c r="DQ37" s="634"/>
      <c r="DR37" s="634"/>
      <c r="DS37" s="634"/>
      <c r="DT37" s="634"/>
      <c r="DU37" s="634"/>
      <c r="DV37" s="635"/>
      <c r="DW37" s="624">
        <v>4.2</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459250</v>
      </c>
      <c r="S38" s="622"/>
      <c r="T38" s="622"/>
      <c r="U38" s="622"/>
      <c r="V38" s="622"/>
      <c r="W38" s="622"/>
      <c r="X38" s="622"/>
      <c r="Y38" s="623"/>
      <c r="Z38" s="659">
        <v>1.4</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52566</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9501</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4458120</v>
      </c>
      <c r="CS38" s="622"/>
      <c r="CT38" s="622"/>
      <c r="CU38" s="622"/>
      <c r="CV38" s="622"/>
      <c r="CW38" s="622"/>
      <c r="CX38" s="622"/>
      <c r="CY38" s="623"/>
      <c r="CZ38" s="624">
        <v>13.8</v>
      </c>
      <c r="DA38" s="636"/>
      <c r="DB38" s="636"/>
      <c r="DC38" s="637"/>
      <c r="DD38" s="627">
        <v>3530222</v>
      </c>
      <c r="DE38" s="622"/>
      <c r="DF38" s="622"/>
      <c r="DG38" s="622"/>
      <c r="DH38" s="622"/>
      <c r="DI38" s="622"/>
      <c r="DJ38" s="622"/>
      <c r="DK38" s="623"/>
      <c r="DL38" s="627">
        <v>2115196</v>
      </c>
      <c r="DM38" s="622"/>
      <c r="DN38" s="622"/>
      <c r="DO38" s="622"/>
      <c r="DP38" s="622"/>
      <c r="DQ38" s="622"/>
      <c r="DR38" s="622"/>
      <c r="DS38" s="622"/>
      <c r="DT38" s="622"/>
      <c r="DU38" s="622"/>
      <c r="DV38" s="623"/>
      <c r="DW38" s="624">
        <v>13.5</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1088</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14703</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708659</v>
      </c>
      <c r="CS39" s="634"/>
      <c r="CT39" s="634"/>
      <c r="CU39" s="634"/>
      <c r="CV39" s="634"/>
      <c r="CW39" s="634"/>
      <c r="CX39" s="634"/>
      <c r="CY39" s="635"/>
      <c r="CZ39" s="624">
        <v>2.2000000000000002</v>
      </c>
      <c r="DA39" s="636"/>
      <c r="DB39" s="636"/>
      <c r="DC39" s="637"/>
      <c r="DD39" s="627">
        <v>668469</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146250</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95</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t="s">
        <v>122</v>
      </c>
      <c r="CS40" s="622"/>
      <c r="CT40" s="622"/>
      <c r="CU40" s="622"/>
      <c r="CV40" s="622"/>
      <c r="CW40" s="622"/>
      <c r="CX40" s="622"/>
      <c r="CY40" s="623"/>
      <c r="CZ40" s="624" t="s">
        <v>122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33169031</v>
      </c>
      <c r="S41" s="646"/>
      <c r="T41" s="646"/>
      <c r="U41" s="646"/>
      <c r="V41" s="646"/>
      <c r="W41" s="646"/>
      <c r="X41" s="646"/>
      <c r="Y41" s="649"/>
      <c r="Z41" s="650">
        <v>100</v>
      </c>
      <c r="AA41" s="650"/>
      <c r="AB41" s="650"/>
      <c r="AC41" s="650"/>
      <c r="AD41" s="651">
        <v>15497389</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1138050</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2132530</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347</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1679100</v>
      </c>
      <c r="CS42" s="634"/>
      <c r="CT42" s="634"/>
      <c r="CU42" s="634"/>
      <c r="CV42" s="634"/>
      <c r="CW42" s="634"/>
      <c r="CX42" s="634"/>
      <c r="CY42" s="635"/>
      <c r="CZ42" s="624">
        <v>5.2</v>
      </c>
      <c r="DA42" s="636"/>
      <c r="DB42" s="636"/>
      <c r="DC42" s="637"/>
      <c r="DD42" s="627">
        <v>526188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55360</v>
      </c>
      <c r="CS43" s="634"/>
      <c r="CT43" s="634"/>
      <c r="CU43" s="634"/>
      <c r="CV43" s="634"/>
      <c r="CW43" s="634"/>
      <c r="CX43" s="634"/>
      <c r="CY43" s="635"/>
      <c r="CZ43" s="624">
        <v>0.2</v>
      </c>
      <c r="DA43" s="636"/>
      <c r="DB43" s="636"/>
      <c r="DC43" s="637"/>
      <c r="DD43" s="627">
        <v>55360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1679100</v>
      </c>
      <c r="CS44" s="622"/>
      <c r="CT44" s="622"/>
      <c r="CU44" s="622"/>
      <c r="CV44" s="622"/>
      <c r="CW44" s="622"/>
      <c r="CX44" s="622"/>
      <c r="CY44" s="623"/>
      <c r="CZ44" s="624">
        <v>5.2</v>
      </c>
      <c r="DA44" s="625"/>
      <c r="DB44" s="625"/>
      <c r="DC44" s="626"/>
      <c r="DD44" s="627">
        <v>526188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694077</v>
      </c>
      <c r="CS45" s="634"/>
      <c r="CT45" s="634"/>
      <c r="CU45" s="634"/>
      <c r="CV45" s="634"/>
      <c r="CW45" s="634"/>
      <c r="CX45" s="634"/>
      <c r="CY45" s="635"/>
      <c r="CZ45" s="624">
        <v>2.2000000000000002</v>
      </c>
      <c r="DA45" s="636"/>
      <c r="DB45" s="636"/>
      <c r="DC45" s="637"/>
      <c r="DD45" s="627">
        <v>109737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985023</v>
      </c>
      <c r="CS46" s="622"/>
      <c r="CT46" s="622"/>
      <c r="CU46" s="622"/>
      <c r="CV46" s="622"/>
      <c r="CW46" s="622"/>
      <c r="CX46" s="622"/>
      <c r="CY46" s="623"/>
      <c r="CZ46" s="624">
        <v>3.1</v>
      </c>
      <c r="DA46" s="625"/>
      <c r="DB46" s="625"/>
      <c r="DC46" s="626"/>
      <c r="DD46" s="627">
        <v>416451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32245193</v>
      </c>
      <c r="CS49" s="606"/>
      <c r="CT49" s="606"/>
      <c r="CU49" s="606"/>
      <c r="CV49" s="606"/>
      <c r="CW49" s="606"/>
      <c r="CX49" s="606"/>
      <c r="CY49" s="607"/>
      <c r="CZ49" s="608">
        <v>100</v>
      </c>
      <c r="DA49" s="609"/>
      <c r="DB49" s="609"/>
      <c r="DC49" s="610"/>
      <c r="DD49" s="611">
        <v>19252631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a+wEXuHIfeb+xDtzYUnn6xu/dq71hAxcF7mt/R45p7sf2UWXShMvETNXlJjivQj68etrFdxOtAhwpybdTHQ67g==" saltValue="HomSA8NaO3bI+nwspCkfX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89" t="s">
        <v>353</v>
      </c>
      <c r="B2" s="1089"/>
      <c r="C2" s="1089"/>
      <c r="D2" s="1089"/>
      <c r="E2" s="1089"/>
      <c r="F2" s="1089"/>
      <c r="G2" s="1089"/>
      <c r="H2" s="1089"/>
      <c r="I2" s="1089"/>
      <c r="J2" s="1089"/>
      <c r="K2" s="1089"/>
      <c r="L2" s="1089"/>
      <c r="M2" s="1089"/>
      <c r="N2" s="1089"/>
      <c r="O2" s="1089"/>
      <c r="P2" s="1089"/>
      <c r="Q2" s="1089"/>
      <c r="R2" s="1089"/>
      <c r="S2" s="1089"/>
      <c r="T2" s="1089"/>
      <c r="U2" s="1089"/>
      <c r="V2" s="1089"/>
      <c r="W2" s="1089"/>
      <c r="X2" s="1089"/>
      <c r="Y2" s="1089"/>
      <c r="Z2" s="1089"/>
      <c r="AA2" s="1089"/>
      <c r="AB2" s="1089"/>
      <c r="AC2" s="1089"/>
      <c r="AD2" s="1089"/>
      <c r="AE2" s="1089"/>
      <c r="AF2" s="1089"/>
      <c r="AG2" s="1089"/>
      <c r="AH2" s="1089"/>
      <c r="AI2" s="1089"/>
      <c r="AJ2" s="1089"/>
      <c r="AK2" s="1089"/>
      <c r="AL2" s="1089"/>
      <c r="AM2" s="1089"/>
      <c r="AN2" s="1089"/>
      <c r="AO2" s="1089"/>
      <c r="AP2" s="1089"/>
      <c r="AQ2" s="1089"/>
      <c r="AR2" s="1089"/>
      <c r="AS2" s="1089"/>
      <c r="AT2" s="1089"/>
      <c r="AU2" s="1089"/>
      <c r="AV2" s="1089"/>
      <c r="AW2" s="1089"/>
      <c r="AX2" s="1089"/>
      <c r="AY2" s="1089"/>
      <c r="AZ2" s="1089"/>
      <c r="BA2" s="1089"/>
      <c r="BB2" s="1089"/>
      <c r="BC2" s="1089"/>
      <c r="BD2" s="1089"/>
      <c r="BE2" s="1089"/>
      <c r="BF2" s="1089"/>
      <c r="BG2" s="1089"/>
      <c r="BH2" s="1089"/>
      <c r="BI2" s="1089"/>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0" t="s">
        <v>354</v>
      </c>
      <c r="DK2" s="1091"/>
      <c r="DL2" s="1091"/>
      <c r="DM2" s="1091"/>
      <c r="DN2" s="1091"/>
      <c r="DO2" s="1092"/>
      <c r="DP2" s="228"/>
      <c r="DQ2" s="1090" t="s">
        <v>355</v>
      </c>
      <c r="DR2" s="1091"/>
      <c r="DS2" s="1091"/>
      <c r="DT2" s="1091"/>
      <c r="DU2" s="1091"/>
      <c r="DV2" s="1091"/>
      <c r="DW2" s="1091"/>
      <c r="DX2" s="1091"/>
      <c r="DY2" s="1091"/>
      <c r="DZ2" s="1092"/>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8" t="s">
        <v>356</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3"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3" t="s">
        <v>372</v>
      </c>
      <c r="DH5" s="1084"/>
      <c r="DI5" s="1084"/>
      <c r="DJ5" s="1084"/>
      <c r="DK5" s="1085"/>
      <c r="DL5" s="1083" t="s">
        <v>373</v>
      </c>
      <c r="DM5" s="1084"/>
      <c r="DN5" s="1084"/>
      <c r="DO5" s="1084"/>
      <c r="DP5" s="1085"/>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4"/>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6"/>
      <c r="DH6" s="1087"/>
      <c r="DI6" s="1087"/>
      <c r="DJ6" s="1087"/>
      <c r="DK6" s="1088"/>
      <c r="DL6" s="1086"/>
      <c r="DM6" s="1087"/>
      <c r="DN6" s="1087"/>
      <c r="DO6" s="1087"/>
      <c r="DP6" s="1088"/>
      <c r="DQ6" s="1004"/>
      <c r="DR6" s="1005"/>
      <c r="DS6" s="1005"/>
      <c r="DT6" s="1005"/>
      <c r="DU6" s="1006"/>
      <c r="DV6" s="1004"/>
      <c r="DW6" s="1005"/>
      <c r="DX6" s="1005"/>
      <c r="DY6" s="1005"/>
      <c r="DZ6" s="1016"/>
      <c r="EA6" s="234"/>
    </row>
    <row r="7" spans="1:131" s="235" customFormat="1" ht="26.25" customHeight="1" thickTop="1" x14ac:dyDescent="0.15">
      <c r="A7" s="236">
        <v>1</v>
      </c>
      <c r="B7" s="1046" t="s">
        <v>375</v>
      </c>
      <c r="C7" s="1047"/>
      <c r="D7" s="1047"/>
      <c r="E7" s="1047"/>
      <c r="F7" s="1047"/>
      <c r="G7" s="1047"/>
      <c r="H7" s="1047"/>
      <c r="I7" s="1047"/>
      <c r="J7" s="1047"/>
      <c r="K7" s="1047"/>
      <c r="L7" s="1047"/>
      <c r="M7" s="1047"/>
      <c r="N7" s="1047"/>
      <c r="O7" s="1047"/>
      <c r="P7" s="1048"/>
      <c r="Q7" s="1101">
        <v>33006</v>
      </c>
      <c r="R7" s="1102"/>
      <c r="S7" s="1102"/>
      <c r="T7" s="1102"/>
      <c r="U7" s="1102"/>
      <c r="V7" s="1102">
        <v>32082</v>
      </c>
      <c r="W7" s="1102"/>
      <c r="X7" s="1102"/>
      <c r="Y7" s="1102"/>
      <c r="Z7" s="1102"/>
      <c r="AA7" s="1102">
        <v>924</v>
      </c>
      <c r="AB7" s="1102"/>
      <c r="AC7" s="1102"/>
      <c r="AD7" s="1102"/>
      <c r="AE7" s="1103"/>
      <c r="AF7" s="1104">
        <v>885</v>
      </c>
      <c r="AG7" s="1105"/>
      <c r="AH7" s="1105"/>
      <c r="AI7" s="1105"/>
      <c r="AJ7" s="1106"/>
      <c r="AK7" s="1107">
        <v>1469</v>
      </c>
      <c r="AL7" s="1108"/>
      <c r="AM7" s="1108"/>
      <c r="AN7" s="1108"/>
      <c r="AO7" s="1108"/>
      <c r="AP7" s="1108">
        <v>13107</v>
      </c>
      <c r="AQ7" s="1108"/>
      <c r="AR7" s="1108"/>
      <c r="AS7" s="1108"/>
      <c r="AT7" s="1108"/>
      <c r="AU7" s="1109"/>
      <c r="AV7" s="1109"/>
      <c r="AW7" s="1109"/>
      <c r="AX7" s="1109"/>
      <c r="AY7" s="1110"/>
      <c r="AZ7" s="232"/>
      <c r="BA7" s="232"/>
      <c r="BB7" s="232"/>
      <c r="BC7" s="232"/>
      <c r="BD7" s="232"/>
      <c r="BE7" s="233"/>
      <c r="BF7" s="233"/>
      <c r="BG7" s="233"/>
      <c r="BH7" s="233"/>
      <c r="BI7" s="233"/>
      <c r="BJ7" s="233"/>
      <c r="BK7" s="233"/>
      <c r="BL7" s="233"/>
      <c r="BM7" s="233"/>
      <c r="BN7" s="233"/>
      <c r="BO7" s="233"/>
      <c r="BP7" s="233"/>
      <c r="BQ7" s="236">
        <v>1</v>
      </c>
      <c r="BR7" s="237" t="s">
        <v>554</v>
      </c>
      <c r="BS7" s="1098" t="s">
        <v>553</v>
      </c>
      <c r="BT7" s="1099"/>
      <c r="BU7" s="1099"/>
      <c r="BV7" s="1099"/>
      <c r="BW7" s="1099"/>
      <c r="BX7" s="1099"/>
      <c r="BY7" s="1099"/>
      <c r="BZ7" s="1099"/>
      <c r="CA7" s="1099"/>
      <c r="CB7" s="1099"/>
      <c r="CC7" s="1099"/>
      <c r="CD7" s="1099"/>
      <c r="CE7" s="1099"/>
      <c r="CF7" s="1099"/>
      <c r="CG7" s="1111"/>
      <c r="CH7" s="1095">
        <v>3</v>
      </c>
      <c r="CI7" s="1096"/>
      <c r="CJ7" s="1096"/>
      <c r="CK7" s="1096"/>
      <c r="CL7" s="1097"/>
      <c r="CM7" s="1095">
        <v>33</v>
      </c>
      <c r="CN7" s="1096"/>
      <c r="CO7" s="1096"/>
      <c r="CP7" s="1096"/>
      <c r="CQ7" s="1097"/>
      <c r="CR7" s="1095">
        <v>5</v>
      </c>
      <c r="CS7" s="1096"/>
      <c r="CT7" s="1096"/>
      <c r="CU7" s="1096"/>
      <c r="CV7" s="1097"/>
      <c r="CW7" s="1095" t="s">
        <v>552</v>
      </c>
      <c r="CX7" s="1096"/>
      <c r="CY7" s="1096"/>
      <c r="CZ7" s="1096"/>
      <c r="DA7" s="1097"/>
      <c r="DB7" s="1095">
        <v>538</v>
      </c>
      <c r="DC7" s="1096"/>
      <c r="DD7" s="1096"/>
      <c r="DE7" s="1096"/>
      <c r="DF7" s="1097"/>
      <c r="DG7" s="1095" t="s">
        <v>552</v>
      </c>
      <c r="DH7" s="1096"/>
      <c r="DI7" s="1096"/>
      <c r="DJ7" s="1096"/>
      <c r="DK7" s="1097"/>
      <c r="DL7" s="1095" t="s">
        <v>552</v>
      </c>
      <c r="DM7" s="1096"/>
      <c r="DN7" s="1096"/>
      <c r="DO7" s="1096"/>
      <c r="DP7" s="1097"/>
      <c r="DQ7" s="1095" t="s">
        <v>552</v>
      </c>
      <c r="DR7" s="1096"/>
      <c r="DS7" s="1096"/>
      <c r="DT7" s="1096"/>
      <c r="DU7" s="1097"/>
      <c r="DV7" s="1098"/>
      <c r="DW7" s="1099"/>
      <c r="DX7" s="1099"/>
      <c r="DY7" s="1099"/>
      <c r="DZ7" s="1100"/>
      <c r="EA7" s="234"/>
    </row>
    <row r="8" spans="1:131" s="235" customFormat="1" ht="26.25" customHeight="1" x14ac:dyDescent="0.15">
      <c r="A8" s="238">
        <v>2</v>
      </c>
      <c r="B8" s="1030" t="s">
        <v>376</v>
      </c>
      <c r="C8" s="1031"/>
      <c r="D8" s="1031"/>
      <c r="E8" s="1031"/>
      <c r="F8" s="1031"/>
      <c r="G8" s="1031"/>
      <c r="H8" s="1031"/>
      <c r="I8" s="1031"/>
      <c r="J8" s="1031"/>
      <c r="K8" s="1031"/>
      <c r="L8" s="1031"/>
      <c r="M8" s="1031"/>
      <c r="N8" s="1031"/>
      <c r="O8" s="1031"/>
      <c r="P8" s="1032"/>
      <c r="Q8" s="1038">
        <v>135</v>
      </c>
      <c r="R8" s="1039"/>
      <c r="S8" s="1039"/>
      <c r="T8" s="1039"/>
      <c r="U8" s="1039"/>
      <c r="V8" s="1039">
        <v>135</v>
      </c>
      <c r="W8" s="1039"/>
      <c r="X8" s="1039"/>
      <c r="Y8" s="1039"/>
      <c r="Z8" s="1039"/>
      <c r="AA8" s="1039" t="s">
        <v>552</v>
      </c>
      <c r="AB8" s="1039"/>
      <c r="AC8" s="1039"/>
      <c r="AD8" s="1039"/>
      <c r="AE8" s="1040"/>
      <c r="AF8" s="1035" t="s">
        <v>122</v>
      </c>
      <c r="AG8" s="1036"/>
      <c r="AH8" s="1036"/>
      <c r="AI8" s="1036"/>
      <c r="AJ8" s="1037"/>
      <c r="AK8" s="1079">
        <v>21</v>
      </c>
      <c r="AL8" s="1080"/>
      <c r="AM8" s="1080"/>
      <c r="AN8" s="1080"/>
      <c r="AO8" s="1080"/>
      <c r="AP8" s="1080" t="s">
        <v>552</v>
      </c>
      <c r="AQ8" s="1080"/>
      <c r="AR8" s="1080"/>
      <c r="AS8" s="1080"/>
      <c r="AT8" s="1080"/>
      <c r="AU8" s="1081"/>
      <c r="AV8" s="1081"/>
      <c r="AW8" s="1081"/>
      <c r="AX8" s="1081"/>
      <c r="AY8" s="1082"/>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79"/>
      <c r="AL9" s="1080"/>
      <c r="AM9" s="1080"/>
      <c r="AN9" s="1080"/>
      <c r="AO9" s="1080"/>
      <c r="AP9" s="1080"/>
      <c r="AQ9" s="1080"/>
      <c r="AR9" s="1080"/>
      <c r="AS9" s="1080"/>
      <c r="AT9" s="1080"/>
      <c r="AU9" s="1081"/>
      <c r="AV9" s="1081"/>
      <c r="AW9" s="1081"/>
      <c r="AX9" s="1081"/>
      <c r="AY9" s="1082"/>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79"/>
      <c r="AL10" s="1080"/>
      <c r="AM10" s="1080"/>
      <c r="AN10" s="1080"/>
      <c r="AO10" s="1080"/>
      <c r="AP10" s="1080"/>
      <c r="AQ10" s="1080"/>
      <c r="AR10" s="1080"/>
      <c r="AS10" s="1080"/>
      <c r="AT10" s="1080"/>
      <c r="AU10" s="1081"/>
      <c r="AV10" s="1081"/>
      <c r="AW10" s="1081"/>
      <c r="AX10" s="1081"/>
      <c r="AY10" s="1082"/>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79"/>
      <c r="AL11" s="1080"/>
      <c r="AM11" s="1080"/>
      <c r="AN11" s="1080"/>
      <c r="AO11" s="1080"/>
      <c r="AP11" s="1080"/>
      <c r="AQ11" s="1080"/>
      <c r="AR11" s="1080"/>
      <c r="AS11" s="1080"/>
      <c r="AT11" s="1080"/>
      <c r="AU11" s="1081"/>
      <c r="AV11" s="1081"/>
      <c r="AW11" s="1081"/>
      <c r="AX11" s="1081"/>
      <c r="AY11" s="1082"/>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79"/>
      <c r="AL12" s="1080"/>
      <c r="AM12" s="1080"/>
      <c r="AN12" s="1080"/>
      <c r="AO12" s="1080"/>
      <c r="AP12" s="1080"/>
      <c r="AQ12" s="1080"/>
      <c r="AR12" s="1080"/>
      <c r="AS12" s="1080"/>
      <c r="AT12" s="1080"/>
      <c r="AU12" s="1081"/>
      <c r="AV12" s="1081"/>
      <c r="AW12" s="1081"/>
      <c r="AX12" s="1081"/>
      <c r="AY12" s="1082"/>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79"/>
      <c r="AL13" s="1080"/>
      <c r="AM13" s="1080"/>
      <c r="AN13" s="1080"/>
      <c r="AO13" s="1080"/>
      <c r="AP13" s="1080"/>
      <c r="AQ13" s="1080"/>
      <c r="AR13" s="1080"/>
      <c r="AS13" s="1080"/>
      <c r="AT13" s="1080"/>
      <c r="AU13" s="1081"/>
      <c r="AV13" s="1081"/>
      <c r="AW13" s="1081"/>
      <c r="AX13" s="1081"/>
      <c r="AY13" s="1082"/>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79"/>
      <c r="AL14" s="1080"/>
      <c r="AM14" s="1080"/>
      <c r="AN14" s="1080"/>
      <c r="AO14" s="1080"/>
      <c r="AP14" s="1080"/>
      <c r="AQ14" s="1080"/>
      <c r="AR14" s="1080"/>
      <c r="AS14" s="1080"/>
      <c r="AT14" s="1080"/>
      <c r="AU14" s="1081"/>
      <c r="AV14" s="1081"/>
      <c r="AW14" s="1081"/>
      <c r="AX14" s="1081"/>
      <c r="AY14" s="1082"/>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79"/>
      <c r="AL15" s="1080"/>
      <c r="AM15" s="1080"/>
      <c r="AN15" s="1080"/>
      <c r="AO15" s="1080"/>
      <c r="AP15" s="1080"/>
      <c r="AQ15" s="1080"/>
      <c r="AR15" s="1080"/>
      <c r="AS15" s="1080"/>
      <c r="AT15" s="1080"/>
      <c r="AU15" s="1081"/>
      <c r="AV15" s="1081"/>
      <c r="AW15" s="1081"/>
      <c r="AX15" s="1081"/>
      <c r="AY15" s="1082"/>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79"/>
      <c r="AL16" s="1080"/>
      <c r="AM16" s="1080"/>
      <c r="AN16" s="1080"/>
      <c r="AO16" s="1080"/>
      <c r="AP16" s="1080"/>
      <c r="AQ16" s="1080"/>
      <c r="AR16" s="1080"/>
      <c r="AS16" s="1080"/>
      <c r="AT16" s="1080"/>
      <c r="AU16" s="1081"/>
      <c r="AV16" s="1081"/>
      <c r="AW16" s="1081"/>
      <c r="AX16" s="1081"/>
      <c r="AY16" s="1082"/>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79"/>
      <c r="AL17" s="1080"/>
      <c r="AM17" s="1080"/>
      <c r="AN17" s="1080"/>
      <c r="AO17" s="1080"/>
      <c r="AP17" s="1080"/>
      <c r="AQ17" s="1080"/>
      <c r="AR17" s="1080"/>
      <c r="AS17" s="1080"/>
      <c r="AT17" s="1080"/>
      <c r="AU17" s="1081"/>
      <c r="AV17" s="1081"/>
      <c r="AW17" s="1081"/>
      <c r="AX17" s="1081"/>
      <c r="AY17" s="1082"/>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79"/>
      <c r="AL18" s="1080"/>
      <c r="AM18" s="1080"/>
      <c r="AN18" s="1080"/>
      <c r="AO18" s="1080"/>
      <c r="AP18" s="1080"/>
      <c r="AQ18" s="1080"/>
      <c r="AR18" s="1080"/>
      <c r="AS18" s="1080"/>
      <c r="AT18" s="1080"/>
      <c r="AU18" s="1081"/>
      <c r="AV18" s="1081"/>
      <c r="AW18" s="1081"/>
      <c r="AX18" s="1081"/>
      <c r="AY18" s="1082"/>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79"/>
      <c r="AL19" s="1080"/>
      <c r="AM19" s="1080"/>
      <c r="AN19" s="1080"/>
      <c r="AO19" s="1080"/>
      <c r="AP19" s="1080"/>
      <c r="AQ19" s="1080"/>
      <c r="AR19" s="1080"/>
      <c r="AS19" s="1080"/>
      <c r="AT19" s="1080"/>
      <c r="AU19" s="1081"/>
      <c r="AV19" s="1081"/>
      <c r="AW19" s="1081"/>
      <c r="AX19" s="1081"/>
      <c r="AY19" s="1082"/>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79"/>
      <c r="AL20" s="1080"/>
      <c r="AM20" s="1080"/>
      <c r="AN20" s="1080"/>
      <c r="AO20" s="1080"/>
      <c r="AP20" s="1080"/>
      <c r="AQ20" s="1080"/>
      <c r="AR20" s="1080"/>
      <c r="AS20" s="1080"/>
      <c r="AT20" s="1080"/>
      <c r="AU20" s="1081"/>
      <c r="AV20" s="1081"/>
      <c r="AW20" s="1081"/>
      <c r="AX20" s="1081"/>
      <c r="AY20" s="1082"/>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79"/>
      <c r="AL21" s="1080"/>
      <c r="AM21" s="1080"/>
      <c r="AN21" s="1080"/>
      <c r="AO21" s="1080"/>
      <c r="AP21" s="1080"/>
      <c r="AQ21" s="1080"/>
      <c r="AR21" s="1080"/>
      <c r="AS21" s="1080"/>
      <c r="AT21" s="1080"/>
      <c r="AU21" s="1081"/>
      <c r="AV21" s="1081"/>
      <c r="AW21" s="1081"/>
      <c r="AX21" s="1081"/>
      <c r="AY21" s="1082"/>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2"/>
      <c r="R22" s="1073"/>
      <c r="S22" s="1073"/>
      <c r="T22" s="1073"/>
      <c r="U22" s="1073"/>
      <c r="V22" s="1073"/>
      <c r="W22" s="1073"/>
      <c r="X22" s="1073"/>
      <c r="Y22" s="1073"/>
      <c r="Z22" s="1073"/>
      <c r="AA22" s="1073"/>
      <c r="AB22" s="1073"/>
      <c r="AC22" s="1073"/>
      <c r="AD22" s="1073"/>
      <c r="AE22" s="1074"/>
      <c r="AF22" s="1035"/>
      <c r="AG22" s="1036"/>
      <c r="AH22" s="1036"/>
      <c r="AI22" s="1036"/>
      <c r="AJ22" s="1037"/>
      <c r="AK22" s="1075"/>
      <c r="AL22" s="1076"/>
      <c r="AM22" s="1076"/>
      <c r="AN22" s="1076"/>
      <c r="AO22" s="1076"/>
      <c r="AP22" s="1076"/>
      <c r="AQ22" s="1076"/>
      <c r="AR22" s="1076"/>
      <c r="AS22" s="1076"/>
      <c r="AT22" s="1076"/>
      <c r="AU22" s="1077"/>
      <c r="AV22" s="1077"/>
      <c r="AW22" s="1077"/>
      <c r="AX22" s="1077"/>
      <c r="AY22" s="1078"/>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6">
        <v>33141</v>
      </c>
      <c r="R23" s="1060"/>
      <c r="S23" s="1060"/>
      <c r="T23" s="1060"/>
      <c r="U23" s="1060"/>
      <c r="V23" s="1060">
        <v>32217</v>
      </c>
      <c r="W23" s="1060"/>
      <c r="X23" s="1060"/>
      <c r="Y23" s="1060"/>
      <c r="Z23" s="1060"/>
      <c r="AA23" s="1060">
        <v>924</v>
      </c>
      <c r="AB23" s="1060"/>
      <c r="AC23" s="1060"/>
      <c r="AD23" s="1060"/>
      <c r="AE23" s="1067"/>
      <c r="AF23" s="1068">
        <v>885</v>
      </c>
      <c r="AG23" s="1060"/>
      <c r="AH23" s="1060"/>
      <c r="AI23" s="1060"/>
      <c r="AJ23" s="1069"/>
      <c r="AK23" s="1070"/>
      <c r="AL23" s="1071"/>
      <c r="AM23" s="1071"/>
      <c r="AN23" s="1071"/>
      <c r="AO23" s="1071"/>
      <c r="AP23" s="1060">
        <v>13107</v>
      </c>
      <c r="AQ23" s="1060"/>
      <c r="AR23" s="1060"/>
      <c r="AS23" s="1060"/>
      <c r="AT23" s="1060"/>
      <c r="AU23" s="1061"/>
      <c r="AV23" s="1061"/>
      <c r="AW23" s="1061"/>
      <c r="AX23" s="1061"/>
      <c r="AY23" s="1062"/>
      <c r="AZ23" s="1063" t="s">
        <v>122</v>
      </c>
      <c r="BA23" s="1064"/>
      <c r="BB23" s="1064"/>
      <c r="BC23" s="1064"/>
      <c r="BD23" s="1065"/>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59" t="s">
        <v>380</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8" t="s">
        <v>381</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4" t="s">
        <v>385</v>
      </c>
      <c r="AG26" s="1008"/>
      <c r="AH26" s="1008"/>
      <c r="AI26" s="1008"/>
      <c r="AJ26" s="1055"/>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6"/>
      <c r="AG27" s="1011"/>
      <c r="AH27" s="1011"/>
      <c r="AI27" s="1011"/>
      <c r="AJ27" s="1057"/>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6" t="s">
        <v>390</v>
      </c>
      <c r="C28" s="1047"/>
      <c r="D28" s="1047"/>
      <c r="E28" s="1047"/>
      <c r="F28" s="1047"/>
      <c r="G28" s="1047"/>
      <c r="H28" s="1047"/>
      <c r="I28" s="1047"/>
      <c r="J28" s="1047"/>
      <c r="K28" s="1047"/>
      <c r="L28" s="1047"/>
      <c r="M28" s="1047"/>
      <c r="N28" s="1047"/>
      <c r="O28" s="1047"/>
      <c r="P28" s="1048"/>
      <c r="Q28" s="1049">
        <v>8046</v>
      </c>
      <c r="R28" s="1050"/>
      <c r="S28" s="1050"/>
      <c r="T28" s="1050"/>
      <c r="U28" s="1050"/>
      <c r="V28" s="1050">
        <v>7843</v>
      </c>
      <c r="W28" s="1050"/>
      <c r="X28" s="1050"/>
      <c r="Y28" s="1050"/>
      <c r="Z28" s="1050"/>
      <c r="AA28" s="1050">
        <v>203</v>
      </c>
      <c r="AB28" s="1050"/>
      <c r="AC28" s="1050"/>
      <c r="AD28" s="1050"/>
      <c r="AE28" s="1051"/>
      <c r="AF28" s="1052">
        <v>203</v>
      </c>
      <c r="AG28" s="1050"/>
      <c r="AH28" s="1050"/>
      <c r="AI28" s="1050"/>
      <c r="AJ28" s="1053"/>
      <c r="AK28" s="1042">
        <v>1138</v>
      </c>
      <c r="AL28" s="1043"/>
      <c r="AM28" s="1043"/>
      <c r="AN28" s="1043"/>
      <c r="AO28" s="1043"/>
      <c r="AP28" s="1043" t="s">
        <v>552</v>
      </c>
      <c r="AQ28" s="1043"/>
      <c r="AR28" s="1043"/>
      <c r="AS28" s="1043"/>
      <c r="AT28" s="1043"/>
      <c r="AU28" s="1043" t="s">
        <v>552</v>
      </c>
      <c r="AV28" s="1043"/>
      <c r="AW28" s="1043"/>
      <c r="AX28" s="1043"/>
      <c r="AY28" s="1043"/>
      <c r="AZ28" s="1043" t="s">
        <v>552</v>
      </c>
      <c r="BA28" s="1043"/>
      <c r="BB28" s="1043"/>
      <c r="BC28" s="1043"/>
      <c r="BD28" s="1043"/>
      <c r="BE28" s="1044"/>
      <c r="BF28" s="1044"/>
      <c r="BG28" s="1044"/>
      <c r="BH28" s="1044"/>
      <c r="BI28" s="1045"/>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5850</v>
      </c>
      <c r="R29" s="1039"/>
      <c r="S29" s="1039"/>
      <c r="T29" s="1039"/>
      <c r="U29" s="1039"/>
      <c r="V29" s="1039">
        <v>5717</v>
      </c>
      <c r="W29" s="1039"/>
      <c r="X29" s="1039"/>
      <c r="Y29" s="1039"/>
      <c r="Z29" s="1039"/>
      <c r="AA29" s="1039">
        <v>134</v>
      </c>
      <c r="AB29" s="1039"/>
      <c r="AC29" s="1039"/>
      <c r="AD29" s="1039"/>
      <c r="AE29" s="1040"/>
      <c r="AF29" s="1035">
        <v>134</v>
      </c>
      <c r="AG29" s="1036"/>
      <c r="AH29" s="1036"/>
      <c r="AI29" s="1036"/>
      <c r="AJ29" s="1037"/>
      <c r="AK29" s="980">
        <v>1120</v>
      </c>
      <c r="AL29" s="971"/>
      <c r="AM29" s="971"/>
      <c r="AN29" s="971"/>
      <c r="AO29" s="971"/>
      <c r="AP29" s="971" t="s">
        <v>552</v>
      </c>
      <c r="AQ29" s="971"/>
      <c r="AR29" s="971"/>
      <c r="AS29" s="971"/>
      <c r="AT29" s="971"/>
      <c r="AU29" s="971" t="s">
        <v>552</v>
      </c>
      <c r="AV29" s="971"/>
      <c r="AW29" s="971"/>
      <c r="AX29" s="971"/>
      <c r="AY29" s="971"/>
      <c r="AZ29" s="971" t="s">
        <v>552</v>
      </c>
      <c r="BA29" s="971"/>
      <c r="BB29" s="971"/>
      <c r="BC29" s="971"/>
      <c r="BD29" s="97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1221</v>
      </c>
      <c r="R30" s="1039"/>
      <c r="S30" s="1039"/>
      <c r="T30" s="1039"/>
      <c r="U30" s="1039"/>
      <c r="V30" s="1039">
        <v>1195</v>
      </c>
      <c r="W30" s="1039"/>
      <c r="X30" s="1039"/>
      <c r="Y30" s="1039"/>
      <c r="Z30" s="1039"/>
      <c r="AA30" s="1039">
        <v>26</v>
      </c>
      <c r="AB30" s="1039"/>
      <c r="AC30" s="1039"/>
      <c r="AD30" s="1039"/>
      <c r="AE30" s="1040"/>
      <c r="AF30" s="1035">
        <v>26</v>
      </c>
      <c r="AG30" s="1036"/>
      <c r="AH30" s="1036"/>
      <c r="AI30" s="1036"/>
      <c r="AJ30" s="1037"/>
      <c r="AK30" s="980">
        <v>1008</v>
      </c>
      <c r="AL30" s="971"/>
      <c r="AM30" s="971"/>
      <c r="AN30" s="971"/>
      <c r="AO30" s="971"/>
      <c r="AP30" s="971" t="s">
        <v>552</v>
      </c>
      <c r="AQ30" s="971"/>
      <c r="AR30" s="971"/>
      <c r="AS30" s="971"/>
      <c r="AT30" s="971"/>
      <c r="AU30" s="971" t="s">
        <v>552</v>
      </c>
      <c r="AV30" s="971"/>
      <c r="AW30" s="971"/>
      <c r="AX30" s="971"/>
      <c r="AY30" s="971"/>
      <c r="AZ30" s="971" t="s">
        <v>552</v>
      </c>
      <c r="BA30" s="971"/>
      <c r="BB30" s="971"/>
      <c r="BC30" s="971"/>
      <c r="BD30" s="97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1269</v>
      </c>
      <c r="R31" s="1039"/>
      <c r="S31" s="1039"/>
      <c r="T31" s="1039"/>
      <c r="U31" s="1039"/>
      <c r="V31" s="1039">
        <v>1224</v>
      </c>
      <c r="W31" s="1039"/>
      <c r="X31" s="1039"/>
      <c r="Y31" s="1039"/>
      <c r="Z31" s="1039"/>
      <c r="AA31" s="1039">
        <v>45</v>
      </c>
      <c r="AB31" s="1039"/>
      <c r="AC31" s="1039"/>
      <c r="AD31" s="1039"/>
      <c r="AE31" s="1040"/>
      <c r="AF31" s="1035">
        <v>782</v>
      </c>
      <c r="AG31" s="1036"/>
      <c r="AH31" s="1036"/>
      <c r="AI31" s="1036"/>
      <c r="AJ31" s="1037"/>
      <c r="AK31" s="980">
        <v>53</v>
      </c>
      <c r="AL31" s="971"/>
      <c r="AM31" s="971"/>
      <c r="AN31" s="971"/>
      <c r="AO31" s="971"/>
      <c r="AP31" s="971">
        <v>1364</v>
      </c>
      <c r="AQ31" s="971"/>
      <c r="AR31" s="971"/>
      <c r="AS31" s="971"/>
      <c r="AT31" s="971"/>
      <c r="AU31" s="971">
        <v>390</v>
      </c>
      <c r="AV31" s="971"/>
      <c r="AW31" s="971"/>
      <c r="AX31" s="971"/>
      <c r="AY31" s="971"/>
      <c r="AZ31" s="1041" t="s">
        <v>552</v>
      </c>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395</v>
      </c>
      <c r="C32" s="1031"/>
      <c r="D32" s="1031"/>
      <c r="E32" s="1031"/>
      <c r="F32" s="1031"/>
      <c r="G32" s="1031"/>
      <c r="H32" s="1031"/>
      <c r="I32" s="1031"/>
      <c r="J32" s="1031"/>
      <c r="K32" s="1031"/>
      <c r="L32" s="1031"/>
      <c r="M32" s="1031"/>
      <c r="N32" s="1031"/>
      <c r="O32" s="1031"/>
      <c r="P32" s="1032"/>
      <c r="Q32" s="1038">
        <v>1631</v>
      </c>
      <c r="R32" s="1039"/>
      <c r="S32" s="1039"/>
      <c r="T32" s="1039"/>
      <c r="U32" s="1039"/>
      <c r="V32" s="1039">
        <v>1259</v>
      </c>
      <c r="W32" s="1039"/>
      <c r="X32" s="1039"/>
      <c r="Y32" s="1039"/>
      <c r="Z32" s="1039"/>
      <c r="AA32" s="1039">
        <v>371</v>
      </c>
      <c r="AB32" s="1039"/>
      <c r="AC32" s="1039"/>
      <c r="AD32" s="1039"/>
      <c r="AE32" s="1040"/>
      <c r="AF32" s="1035" t="s">
        <v>122</v>
      </c>
      <c r="AG32" s="1036"/>
      <c r="AH32" s="1036"/>
      <c r="AI32" s="1036"/>
      <c r="AJ32" s="1037"/>
      <c r="AK32" s="980">
        <v>1187</v>
      </c>
      <c r="AL32" s="971"/>
      <c r="AM32" s="971"/>
      <c r="AN32" s="971"/>
      <c r="AO32" s="971"/>
      <c r="AP32" s="971">
        <v>1270</v>
      </c>
      <c r="AQ32" s="971"/>
      <c r="AR32" s="971"/>
      <c r="AS32" s="971"/>
      <c r="AT32" s="971"/>
      <c r="AU32" s="971">
        <v>887</v>
      </c>
      <c r="AV32" s="971"/>
      <c r="AW32" s="971"/>
      <c r="AX32" s="971"/>
      <c r="AY32" s="971"/>
      <c r="AZ32" s="1041"/>
      <c r="BA32" s="1041"/>
      <c r="BB32" s="1041"/>
      <c r="BC32" s="1041"/>
      <c r="BD32" s="1041"/>
      <c r="BE32" s="972" t="s">
        <v>396</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1145</v>
      </c>
      <c r="AG63" s="959"/>
      <c r="AH63" s="959"/>
      <c r="AI63" s="959"/>
      <c r="AJ63" s="1022"/>
      <c r="AK63" s="1023"/>
      <c r="AL63" s="963"/>
      <c r="AM63" s="963"/>
      <c r="AN63" s="963"/>
      <c r="AO63" s="963"/>
      <c r="AP63" s="959">
        <v>2634</v>
      </c>
      <c r="AQ63" s="959"/>
      <c r="AR63" s="959"/>
      <c r="AS63" s="959"/>
      <c r="AT63" s="959"/>
      <c r="AU63" s="959">
        <v>1277</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400</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401</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4" t="s">
        <v>555</v>
      </c>
      <c r="C68" s="985"/>
      <c r="D68" s="985"/>
      <c r="E68" s="985"/>
      <c r="F68" s="985"/>
      <c r="G68" s="985"/>
      <c r="H68" s="985"/>
      <c r="I68" s="985"/>
      <c r="J68" s="985"/>
      <c r="K68" s="985"/>
      <c r="L68" s="985"/>
      <c r="M68" s="985"/>
      <c r="N68" s="985"/>
      <c r="O68" s="985"/>
      <c r="P68" s="986"/>
      <c r="Q68" s="987">
        <v>9878</v>
      </c>
      <c r="R68" s="988">
        <v>6933</v>
      </c>
      <c r="S68" s="988">
        <v>6933</v>
      </c>
      <c r="T68" s="988">
        <v>6933</v>
      </c>
      <c r="U68" s="988">
        <v>6933</v>
      </c>
      <c r="V68" s="988">
        <v>9787</v>
      </c>
      <c r="W68" s="988">
        <v>6850</v>
      </c>
      <c r="X68" s="988">
        <v>6850</v>
      </c>
      <c r="Y68" s="988">
        <v>6850</v>
      </c>
      <c r="Z68" s="988">
        <v>6850</v>
      </c>
      <c r="AA68" s="988">
        <v>92</v>
      </c>
      <c r="AB68" s="988">
        <v>82</v>
      </c>
      <c r="AC68" s="988">
        <v>82</v>
      </c>
      <c r="AD68" s="988">
        <v>82</v>
      </c>
      <c r="AE68" s="988">
        <v>82</v>
      </c>
      <c r="AF68" s="988">
        <v>92</v>
      </c>
      <c r="AG68" s="988">
        <v>82</v>
      </c>
      <c r="AH68" s="988">
        <v>82</v>
      </c>
      <c r="AI68" s="988">
        <v>82</v>
      </c>
      <c r="AJ68" s="988">
        <v>82</v>
      </c>
      <c r="AK68" s="971">
        <v>5083</v>
      </c>
      <c r="AL68" s="971">
        <v>2485</v>
      </c>
      <c r="AM68" s="971">
        <v>2485</v>
      </c>
      <c r="AN68" s="971">
        <v>2485</v>
      </c>
      <c r="AO68" s="971">
        <v>2485</v>
      </c>
      <c r="AP68" s="971" t="s">
        <v>552</v>
      </c>
      <c r="AQ68" s="971"/>
      <c r="AR68" s="971"/>
      <c r="AS68" s="971"/>
      <c r="AT68" s="971"/>
      <c r="AU68" s="971" t="s">
        <v>552</v>
      </c>
      <c r="AV68" s="971"/>
      <c r="AW68" s="971"/>
      <c r="AX68" s="971"/>
      <c r="AY68" s="971"/>
      <c r="AZ68" s="982"/>
      <c r="BA68" s="982"/>
      <c r="BB68" s="982"/>
      <c r="BC68" s="982"/>
      <c r="BD68" s="983"/>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556</v>
      </c>
      <c r="C69" s="975"/>
      <c r="D69" s="975"/>
      <c r="E69" s="975"/>
      <c r="F69" s="975"/>
      <c r="G69" s="975"/>
      <c r="H69" s="975"/>
      <c r="I69" s="975"/>
      <c r="J69" s="975"/>
      <c r="K69" s="975"/>
      <c r="L69" s="975"/>
      <c r="M69" s="975"/>
      <c r="N69" s="975"/>
      <c r="O69" s="975"/>
      <c r="P69" s="976"/>
      <c r="Q69" s="977">
        <v>1600855</v>
      </c>
      <c r="R69" s="971">
        <v>1385861</v>
      </c>
      <c r="S69" s="971">
        <v>1385861</v>
      </c>
      <c r="T69" s="971">
        <v>1385861</v>
      </c>
      <c r="U69" s="971">
        <v>1385861</v>
      </c>
      <c r="V69" s="971">
        <v>1567252</v>
      </c>
      <c r="W69" s="971">
        <v>1346246</v>
      </c>
      <c r="X69" s="971">
        <v>1346246</v>
      </c>
      <c r="Y69" s="971">
        <v>1346246</v>
      </c>
      <c r="Z69" s="971">
        <v>1346246</v>
      </c>
      <c r="AA69" s="971">
        <v>33603</v>
      </c>
      <c r="AB69" s="971">
        <v>39615</v>
      </c>
      <c r="AC69" s="971">
        <v>39615</v>
      </c>
      <c r="AD69" s="971">
        <v>39615</v>
      </c>
      <c r="AE69" s="971">
        <v>39615</v>
      </c>
      <c r="AF69" s="971">
        <v>33603</v>
      </c>
      <c r="AG69" s="971">
        <v>39615</v>
      </c>
      <c r="AH69" s="971">
        <v>39615</v>
      </c>
      <c r="AI69" s="971">
        <v>39615</v>
      </c>
      <c r="AJ69" s="971">
        <v>39615</v>
      </c>
      <c r="AK69" s="971">
        <v>22693</v>
      </c>
      <c r="AL69" s="971"/>
      <c r="AM69" s="971"/>
      <c r="AN69" s="971"/>
      <c r="AO69" s="971"/>
      <c r="AP69" s="971" t="s">
        <v>552</v>
      </c>
      <c r="AQ69" s="971"/>
      <c r="AR69" s="971"/>
      <c r="AS69" s="971"/>
      <c r="AT69" s="971"/>
      <c r="AU69" s="971" t="s">
        <v>552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557</v>
      </c>
      <c r="C70" s="975"/>
      <c r="D70" s="975"/>
      <c r="E70" s="975"/>
      <c r="F70" s="975"/>
      <c r="G70" s="975"/>
      <c r="H70" s="975"/>
      <c r="I70" s="975"/>
      <c r="J70" s="975"/>
      <c r="K70" s="975"/>
      <c r="L70" s="975"/>
      <c r="M70" s="975"/>
      <c r="N70" s="975"/>
      <c r="O70" s="975"/>
      <c r="P70" s="976"/>
      <c r="Q70" s="977">
        <v>9022</v>
      </c>
      <c r="R70" s="971"/>
      <c r="S70" s="971"/>
      <c r="T70" s="971"/>
      <c r="U70" s="971"/>
      <c r="V70" s="971">
        <v>8620</v>
      </c>
      <c r="W70" s="971"/>
      <c r="X70" s="971"/>
      <c r="Y70" s="971"/>
      <c r="Z70" s="971"/>
      <c r="AA70" s="971">
        <v>402</v>
      </c>
      <c r="AB70" s="971"/>
      <c r="AC70" s="971"/>
      <c r="AD70" s="971"/>
      <c r="AE70" s="971"/>
      <c r="AF70" s="971">
        <v>402</v>
      </c>
      <c r="AG70" s="971"/>
      <c r="AH70" s="971"/>
      <c r="AI70" s="971"/>
      <c r="AJ70" s="971"/>
      <c r="AK70" s="971" t="s">
        <v>552</v>
      </c>
      <c r="AL70" s="971"/>
      <c r="AM70" s="971"/>
      <c r="AN70" s="971"/>
      <c r="AO70" s="971"/>
      <c r="AP70" s="971">
        <v>158</v>
      </c>
      <c r="AQ70" s="971"/>
      <c r="AR70" s="971"/>
      <c r="AS70" s="971"/>
      <c r="AT70" s="971"/>
      <c r="AU70" s="971">
        <v>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558</v>
      </c>
      <c r="C71" s="975"/>
      <c r="D71" s="975"/>
      <c r="E71" s="975"/>
      <c r="F71" s="975"/>
      <c r="G71" s="975"/>
      <c r="H71" s="975"/>
      <c r="I71" s="975"/>
      <c r="J71" s="975"/>
      <c r="K71" s="975"/>
      <c r="L71" s="975"/>
      <c r="M71" s="975"/>
      <c r="N71" s="975"/>
      <c r="O71" s="975"/>
      <c r="P71" s="976"/>
      <c r="Q71" s="977">
        <v>407</v>
      </c>
      <c r="R71" s="971"/>
      <c r="S71" s="971"/>
      <c r="T71" s="971"/>
      <c r="U71" s="971"/>
      <c r="V71" s="971">
        <v>364</v>
      </c>
      <c r="W71" s="971"/>
      <c r="X71" s="971"/>
      <c r="Y71" s="971"/>
      <c r="Z71" s="971"/>
      <c r="AA71" s="971">
        <v>44</v>
      </c>
      <c r="AB71" s="971"/>
      <c r="AC71" s="971"/>
      <c r="AD71" s="971"/>
      <c r="AE71" s="971"/>
      <c r="AF71" s="971">
        <v>44</v>
      </c>
      <c r="AG71" s="971"/>
      <c r="AH71" s="971"/>
      <c r="AI71" s="971"/>
      <c r="AJ71" s="971"/>
      <c r="AK71" s="971" t="s">
        <v>552</v>
      </c>
      <c r="AL71" s="971"/>
      <c r="AM71" s="971"/>
      <c r="AN71" s="971"/>
      <c r="AO71" s="971"/>
      <c r="AP71" s="971" t="s">
        <v>552</v>
      </c>
      <c r="AQ71" s="971"/>
      <c r="AR71" s="971"/>
      <c r="AS71" s="971"/>
      <c r="AT71" s="971"/>
      <c r="AU71" s="971" t="s">
        <v>552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559</v>
      </c>
      <c r="C72" s="975"/>
      <c r="D72" s="975"/>
      <c r="E72" s="975"/>
      <c r="F72" s="975"/>
      <c r="G72" s="975"/>
      <c r="H72" s="975"/>
      <c r="I72" s="975"/>
      <c r="J72" s="975"/>
      <c r="K72" s="975"/>
      <c r="L72" s="975"/>
      <c r="M72" s="975"/>
      <c r="N72" s="975"/>
      <c r="O72" s="975"/>
      <c r="P72" s="976"/>
      <c r="Q72" s="977">
        <v>3</v>
      </c>
      <c r="R72" s="971"/>
      <c r="S72" s="971"/>
      <c r="T72" s="971"/>
      <c r="U72" s="971"/>
      <c r="V72" s="971">
        <v>3</v>
      </c>
      <c r="W72" s="971"/>
      <c r="X72" s="971"/>
      <c r="Y72" s="971"/>
      <c r="Z72" s="971"/>
      <c r="AA72" s="971">
        <v>1</v>
      </c>
      <c r="AB72" s="971"/>
      <c r="AC72" s="971"/>
      <c r="AD72" s="971"/>
      <c r="AE72" s="971"/>
      <c r="AF72" s="971">
        <v>1</v>
      </c>
      <c r="AG72" s="971"/>
      <c r="AH72" s="971"/>
      <c r="AI72" s="971"/>
      <c r="AJ72" s="971"/>
      <c r="AK72" s="971" t="s">
        <v>552</v>
      </c>
      <c r="AL72" s="971"/>
      <c r="AM72" s="971"/>
      <c r="AN72" s="971"/>
      <c r="AO72" s="971"/>
      <c r="AP72" s="971" t="s">
        <v>552</v>
      </c>
      <c r="AQ72" s="971"/>
      <c r="AR72" s="971"/>
      <c r="AS72" s="971"/>
      <c r="AT72" s="971"/>
      <c r="AU72" s="971" t="s">
        <v>552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560</v>
      </c>
      <c r="C73" s="975"/>
      <c r="D73" s="975"/>
      <c r="E73" s="975"/>
      <c r="F73" s="975"/>
      <c r="G73" s="975"/>
      <c r="H73" s="975"/>
      <c r="I73" s="975"/>
      <c r="J73" s="975"/>
      <c r="K73" s="975"/>
      <c r="L73" s="975"/>
      <c r="M73" s="975"/>
      <c r="N73" s="975"/>
      <c r="O73" s="975"/>
      <c r="P73" s="976"/>
      <c r="Q73" s="977">
        <v>445</v>
      </c>
      <c r="R73" s="971"/>
      <c r="S73" s="971"/>
      <c r="T73" s="971"/>
      <c r="U73" s="971"/>
      <c r="V73" s="971">
        <v>425</v>
      </c>
      <c r="W73" s="971"/>
      <c r="X73" s="971"/>
      <c r="Y73" s="971"/>
      <c r="Z73" s="971"/>
      <c r="AA73" s="971">
        <v>21</v>
      </c>
      <c r="AB73" s="971"/>
      <c r="AC73" s="971"/>
      <c r="AD73" s="971"/>
      <c r="AE73" s="971"/>
      <c r="AF73" s="971">
        <v>21</v>
      </c>
      <c r="AG73" s="971"/>
      <c r="AH73" s="971"/>
      <c r="AI73" s="971"/>
      <c r="AJ73" s="971"/>
      <c r="AK73" s="971">
        <v>3</v>
      </c>
      <c r="AL73" s="971"/>
      <c r="AM73" s="971"/>
      <c r="AN73" s="971"/>
      <c r="AO73" s="971"/>
      <c r="AP73" s="971" t="s">
        <v>552</v>
      </c>
      <c r="AQ73" s="971"/>
      <c r="AR73" s="971"/>
      <c r="AS73" s="971"/>
      <c r="AT73" s="971"/>
      <c r="AU73" s="971" t="s">
        <v>552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561</v>
      </c>
      <c r="C74" s="975"/>
      <c r="D74" s="975"/>
      <c r="E74" s="975"/>
      <c r="F74" s="975"/>
      <c r="G74" s="975"/>
      <c r="H74" s="975"/>
      <c r="I74" s="975"/>
      <c r="J74" s="975"/>
      <c r="K74" s="975"/>
      <c r="L74" s="975"/>
      <c r="M74" s="975"/>
      <c r="N74" s="975"/>
      <c r="O74" s="975"/>
      <c r="P74" s="976"/>
      <c r="Q74" s="977">
        <v>992</v>
      </c>
      <c r="R74" s="971"/>
      <c r="S74" s="971"/>
      <c r="T74" s="971"/>
      <c r="U74" s="971"/>
      <c r="V74" s="971">
        <v>963</v>
      </c>
      <c r="W74" s="971"/>
      <c r="X74" s="971"/>
      <c r="Y74" s="971"/>
      <c r="Z74" s="971"/>
      <c r="AA74" s="971">
        <v>29</v>
      </c>
      <c r="AB74" s="971"/>
      <c r="AC74" s="971"/>
      <c r="AD74" s="971"/>
      <c r="AE74" s="971"/>
      <c r="AF74" s="971">
        <v>29</v>
      </c>
      <c r="AG74" s="971"/>
      <c r="AH74" s="971"/>
      <c r="AI74" s="971"/>
      <c r="AJ74" s="971"/>
      <c r="AK74" s="971">
        <v>49</v>
      </c>
      <c r="AL74" s="971"/>
      <c r="AM74" s="971"/>
      <c r="AN74" s="971"/>
      <c r="AO74" s="971"/>
      <c r="AP74" s="971" t="s">
        <v>552</v>
      </c>
      <c r="AQ74" s="971"/>
      <c r="AR74" s="971"/>
      <c r="AS74" s="971"/>
      <c r="AT74" s="971"/>
      <c r="AU74" s="971" t="s">
        <v>552</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562</v>
      </c>
      <c r="C75" s="975"/>
      <c r="D75" s="975"/>
      <c r="E75" s="975"/>
      <c r="F75" s="975"/>
      <c r="G75" s="975"/>
      <c r="H75" s="975"/>
      <c r="I75" s="975"/>
      <c r="J75" s="975"/>
      <c r="K75" s="975"/>
      <c r="L75" s="975"/>
      <c r="M75" s="975"/>
      <c r="N75" s="975"/>
      <c r="O75" s="975"/>
      <c r="P75" s="976"/>
      <c r="Q75" s="978">
        <v>249</v>
      </c>
      <c r="R75" s="979"/>
      <c r="S75" s="979"/>
      <c r="T75" s="979"/>
      <c r="U75" s="980"/>
      <c r="V75" s="981">
        <v>194</v>
      </c>
      <c r="W75" s="979"/>
      <c r="X75" s="979"/>
      <c r="Y75" s="979"/>
      <c r="Z75" s="980"/>
      <c r="AA75" s="981">
        <v>55</v>
      </c>
      <c r="AB75" s="979"/>
      <c r="AC75" s="979"/>
      <c r="AD75" s="979"/>
      <c r="AE75" s="980"/>
      <c r="AF75" s="981">
        <v>55</v>
      </c>
      <c r="AG75" s="979"/>
      <c r="AH75" s="979"/>
      <c r="AI75" s="979"/>
      <c r="AJ75" s="980"/>
      <c r="AK75" s="981">
        <v>17</v>
      </c>
      <c r="AL75" s="979"/>
      <c r="AM75" s="979"/>
      <c r="AN75" s="979"/>
      <c r="AO75" s="980"/>
      <c r="AP75" s="981" t="s">
        <v>552</v>
      </c>
      <c r="AQ75" s="979"/>
      <c r="AR75" s="979"/>
      <c r="AS75" s="979"/>
      <c r="AT75" s="980"/>
      <c r="AU75" s="981" t="s">
        <v>552</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563</v>
      </c>
      <c r="C76" s="975"/>
      <c r="D76" s="975"/>
      <c r="E76" s="975"/>
      <c r="F76" s="975"/>
      <c r="G76" s="975"/>
      <c r="H76" s="975"/>
      <c r="I76" s="975"/>
      <c r="J76" s="975"/>
      <c r="K76" s="975"/>
      <c r="L76" s="975"/>
      <c r="M76" s="975"/>
      <c r="N76" s="975"/>
      <c r="O76" s="975"/>
      <c r="P76" s="976"/>
      <c r="Q76" s="978">
        <v>4164</v>
      </c>
      <c r="R76" s="979"/>
      <c r="S76" s="979"/>
      <c r="T76" s="979"/>
      <c r="U76" s="980"/>
      <c r="V76" s="981">
        <v>3933</v>
      </c>
      <c r="W76" s="979"/>
      <c r="X76" s="979"/>
      <c r="Y76" s="979"/>
      <c r="Z76" s="980"/>
      <c r="AA76" s="981">
        <v>231</v>
      </c>
      <c r="AB76" s="979"/>
      <c r="AC76" s="979"/>
      <c r="AD76" s="979"/>
      <c r="AE76" s="980"/>
      <c r="AF76" s="981">
        <v>231</v>
      </c>
      <c r="AG76" s="979"/>
      <c r="AH76" s="979"/>
      <c r="AI76" s="979"/>
      <c r="AJ76" s="980"/>
      <c r="AK76" s="981" t="s">
        <v>552</v>
      </c>
      <c r="AL76" s="979"/>
      <c r="AM76" s="979"/>
      <c r="AN76" s="979"/>
      <c r="AO76" s="980"/>
      <c r="AP76" s="981" t="s">
        <v>552</v>
      </c>
      <c r="AQ76" s="979"/>
      <c r="AR76" s="979"/>
      <c r="AS76" s="979"/>
      <c r="AT76" s="980"/>
      <c r="AU76" s="981" t="s">
        <v>552</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564</v>
      </c>
      <c r="C77" s="975"/>
      <c r="D77" s="975"/>
      <c r="E77" s="975"/>
      <c r="F77" s="975"/>
      <c r="G77" s="975"/>
      <c r="H77" s="975"/>
      <c r="I77" s="975"/>
      <c r="J77" s="975"/>
      <c r="K77" s="975"/>
      <c r="L77" s="975"/>
      <c r="M77" s="975"/>
      <c r="N77" s="975"/>
      <c r="O77" s="975"/>
      <c r="P77" s="976"/>
      <c r="Q77" s="978">
        <v>7392</v>
      </c>
      <c r="R77" s="979"/>
      <c r="S77" s="979"/>
      <c r="T77" s="979"/>
      <c r="U77" s="980"/>
      <c r="V77" s="981">
        <v>6620</v>
      </c>
      <c r="W77" s="979"/>
      <c r="X77" s="979"/>
      <c r="Y77" s="979"/>
      <c r="Z77" s="980"/>
      <c r="AA77" s="981">
        <v>772</v>
      </c>
      <c r="AB77" s="979"/>
      <c r="AC77" s="979"/>
      <c r="AD77" s="979"/>
      <c r="AE77" s="980"/>
      <c r="AF77" s="981">
        <v>188</v>
      </c>
      <c r="AG77" s="979"/>
      <c r="AH77" s="979"/>
      <c r="AI77" s="979"/>
      <c r="AJ77" s="980"/>
      <c r="AK77" s="981">
        <v>781</v>
      </c>
      <c r="AL77" s="979"/>
      <c r="AM77" s="979"/>
      <c r="AN77" s="979"/>
      <c r="AO77" s="980"/>
      <c r="AP77" s="981">
        <v>7660</v>
      </c>
      <c r="AQ77" s="979"/>
      <c r="AR77" s="979"/>
      <c r="AS77" s="979"/>
      <c r="AT77" s="980"/>
      <c r="AU77" s="981">
        <v>1869</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34666</v>
      </c>
      <c r="AG88" s="959"/>
      <c r="AH88" s="959"/>
      <c r="AI88" s="959"/>
      <c r="AJ88" s="959"/>
      <c r="AK88" s="963"/>
      <c r="AL88" s="963"/>
      <c r="AM88" s="963"/>
      <c r="AN88" s="963"/>
      <c r="AO88" s="963"/>
      <c r="AP88" s="959">
        <v>7818</v>
      </c>
      <c r="AQ88" s="959"/>
      <c r="AR88" s="959"/>
      <c r="AS88" s="959"/>
      <c r="AT88" s="959"/>
      <c r="AU88" s="959">
        <v>1872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v>
      </c>
      <c r="CS102" s="953"/>
      <c r="CT102" s="953"/>
      <c r="CU102" s="953"/>
      <c r="CV102" s="954"/>
      <c r="CW102" s="952" t="s">
        <v>552</v>
      </c>
      <c r="CX102" s="953"/>
      <c r="CY102" s="953"/>
      <c r="CZ102" s="953"/>
      <c r="DA102" s="954"/>
      <c r="DB102" s="952">
        <v>538</v>
      </c>
      <c r="DC102" s="953"/>
      <c r="DD102" s="953"/>
      <c r="DE102" s="953"/>
      <c r="DF102" s="954"/>
      <c r="DG102" s="952" t="s">
        <v>552</v>
      </c>
      <c r="DH102" s="953"/>
      <c r="DI102" s="953"/>
      <c r="DJ102" s="953"/>
      <c r="DK102" s="954"/>
      <c r="DL102" s="952" t="s">
        <v>552</v>
      </c>
      <c r="DM102" s="953"/>
      <c r="DN102" s="953"/>
      <c r="DO102" s="953"/>
      <c r="DP102" s="954"/>
      <c r="DQ102" s="952" t="s">
        <v>552</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295</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295</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295</v>
      </c>
      <c r="DR109" s="896"/>
      <c r="DS109" s="896"/>
      <c r="DT109" s="896"/>
      <c r="DU109" s="897"/>
      <c r="DV109" s="898" t="s">
        <v>413</v>
      </c>
      <c r="DW109" s="896"/>
      <c r="DX109" s="896"/>
      <c r="DY109" s="896"/>
      <c r="DZ109" s="929"/>
    </row>
    <row r="110" spans="1:131" s="230" customFormat="1" ht="26.25" customHeight="1" x14ac:dyDescent="0.15">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1271550</v>
      </c>
      <c r="AB110" s="889"/>
      <c r="AC110" s="889"/>
      <c r="AD110" s="889"/>
      <c r="AE110" s="890"/>
      <c r="AF110" s="891">
        <v>1289961</v>
      </c>
      <c r="AG110" s="889"/>
      <c r="AH110" s="889"/>
      <c r="AI110" s="889"/>
      <c r="AJ110" s="890"/>
      <c r="AK110" s="891">
        <v>1273199</v>
      </c>
      <c r="AL110" s="889"/>
      <c r="AM110" s="889"/>
      <c r="AN110" s="889"/>
      <c r="AO110" s="890"/>
      <c r="AP110" s="892">
        <v>9.1999999999999993</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14711668</v>
      </c>
      <c r="BR110" s="842"/>
      <c r="BS110" s="842"/>
      <c r="BT110" s="842"/>
      <c r="BU110" s="842"/>
      <c r="BV110" s="842">
        <v>13887912</v>
      </c>
      <c r="BW110" s="842"/>
      <c r="BX110" s="842"/>
      <c r="BY110" s="842"/>
      <c r="BZ110" s="842"/>
      <c r="CA110" s="842">
        <v>13106831</v>
      </c>
      <c r="CB110" s="842"/>
      <c r="CC110" s="842"/>
      <c r="CD110" s="842"/>
      <c r="CE110" s="842"/>
      <c r="CF110" s="866">
        <v>94.8</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v>737172</v>
      </c>
      <c r="BR111" s="817"/>
      <c r="BS111" s="817"/>
      <c r="BT111" s="817"/>
      <c r="BU111" s="817"/>
      <c r="BV111" s="817">
        <v>674657</v>
      </c>
      <c r="BW111" s="817"/>
      <c r="BX111" s="817"/>
      <c r="BY111" s="817"/>
      <c r="BZ111" s="817"/>
      <c r="CA111" s="817">
        <v>747745</v>
      </c>
      <c r="CB111" s="817"/>
      <c r="CC111" s="817"/>
      <c r="CD111" s="817"/>
      <c r="CE111" s="817"/>
      <c r="CF111" s="875">
        <v>5.4</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1685254</v>
      </c>
      <c r="BR112" s="817"/>
      <c r="BS112" s="817"/>
      <c r="BT112" s="817"/>
      <c r="BU112" s="817"/>
      <c r="BV112" s="817">
        <v>1626981</v>
      </c>
      <c r="BW112" s="817"/>
      <c r="BX112" s="817"/>
      <c r="BY112" s="817"/>
      <c r="BZ112" s="817"/>
      <c r="CA112" s="817">
        <v>1277020</v>
      </c>
      <c r="CB112" s="817"/>
      <c r="CC112" s="817"/>
      <c r="CD112" s="817"/>
      <c r="CE112" s="817"/>
      <c r="CF112" s="875">
        <v>9.1999999999999993</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130910</v>
      </c>
      <c r="AB113" s="919"/>
      <c r="AC113" s="919"/>
      <c r="AD113" s="919"/>
      <c r="AE113" s="920"/>
      <c r="AF113" s="921">
        <v>228347</v>
      </c>
      <c r="AG113" s="919"/>
      <c r="AH113" s="919"/>
      <c r="AI113" s="919"/>
      <c r="AJ113" s="920"/>
      <c r="AK113" s="921">
        <v>252594</v>
      </c>
      <c r="AL113" s="919"/>
      <c r="AM113" s="919"/>
      <c r="AN113" s="919"/>
      <c r="AO113" s="920"/>
      <c r="AP113" s="922">
        <v>1.8</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882696</v>
      </c>
      <c r="BR113" s="817"/>
      <c r="BS113" s="817"/>
      <c r="BT113" s="817"/>
      <c r="BU113" s="817"/>
      <c r="BV113" s="817">
        <v>1308940</v>
      </c>
      <c r="BW113" s="817"/>
      <c r="BX113" s="817"/>
      <c r="BY113" s="817"/>
      <c r="BZ113" s="817"/>
      <c r="CA113" s="817">
        <v>1872384</v>
      </c>
      <c r="CB113" s="817"/>
      <c r="CC113" s="817"/>
      <c r="CD113" s="817"/>
      <c r="CE113" s="817"/>
      <c r="CF113" s="875">
        <v>13.5</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34767</v>
      </c>
      <c r="AB114" s="780"/>
      <c r="AC114" s="780"/>
      <c r="AD114" s="780"/>
      <c r="AE114" s="781"/>
      <c r="AF114" s="782">
        <v>40017</v>
      </c>
      <c r="AG114" s="780"/>
      <c r="AH114" s="780"/>
      <c r="AI114" s="780"/>
      <c r="AJ114" s="781"/>
      <c r="AK114" s="782">
        <v>25792</v>
      </c>
      <c r="AL114" s="780"/>
      <c r="AM114" s="780"/>
      <c r="AN114" s="780"/>
      <c r="AO114" s="781"/>
      <c r="AP114" s="824">
        <v>0.2</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3185560</v>
      </c>
      <c r="BR114" s="817"/>
      <c r="BS114" s="817"/>
      <c r="BT114" s="817"/>
      <c r="BU114" s="817"/>
      <c r="BV114" s="817">
        <v>3140979</v>
      </c>
      <c r="BW114" s="817"/>
      <c r="BX114" s="817"/>
      <c r="BY114" s="817"/>
      <c r="BZ114" s="817"/>
      <c r="CA114" s="817">
        <v>2974304</v>
      </c>
      <c r="CB114" s="817"/>
      <c r="CC114" s="817"/>
      <c r="CD114" s="817"/>
      <c r="CE114" s="817"/>
      <c r="CF114" s="875">
        <v>21.5</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62726</v>
      </c>
      <c r="AB115" s="919"/>
      <c r="AC115" s="919"/>
      <c r="AD115" s="919"/>
      <c r="AE115" s="920"/>
      <c r="AF115" s="921">
        <v>62726</v>
      </c>
      <c r="AG115" s="919"/>
      <c r="AH115" s="919"/>
      <c r="AI115" s="919"/>
      <c r="AJ115" s="920"/>
      <c r="AK115" s="921">
        <v>62726</v>
      </c>
      <c r="AL115" s="919"/>
      <c r="AM115" s="919"/>
      <c r="AN115" s="919"/>
      <c r="AO115" s="920"/>
      <c r="AP115" s="922">
        <v>0.5</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402339</v>
      </c>
      <c r="DH115" s="780"/>
      <c r="DI115" s="780"/>
      <c r="DJ115" s="780"/>
      <c r="DK115" s="781"/>
      <c r="DL115" s="782">
        <v>402339</v>
      </c>
      <c r="DM115" s="780"/>
      <c r="DN115" s="780"/>
      <c r="DO115" s="780"/>
      <c r="DP115" s="781"/>
      <c r="DQ115" s="782">
        <v>538147</v>
      </c>
      <c r="DR115" s="780"/>
      <c r="DS115" s="780"/>
      <c r="DT115" s="780"/>
      <c r="DU115" s="781"/>
      <c r="DV115" s="824">
        <v>3.9</v>
      </c>
      <c r="DW115" s="825"/>
      <c r="DX115" s="825"/>
      <c r="DY115" s="825"/>
      <c r="DZ115" s="826"/>
    </row>
    <row r="116" spans="1:130" s="230" customFormat="1" ht="26.25" customHeight="1" x14ac:dyDescent="0.15">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95530</v>
      </c>
      <c r="DH116" s="780"/>
      <c r="DI116" s="780"/>
      <c r="DJ116" s="780"/>
      <c r="DK116" s="781"/>
      <c r="DL116" s="782">
        <v>85977</v>
      </c>
      <c r="DM116" s="780"/>
      <c r="DN116" s="780"/>
      <c r="DO116" s="780"/>
      <c r="DP116" s="781"/>
      <c r="DQ116" s="782">
        <v>76424</v>
      </c>
      <c r="DR116" s="780"/>
      <c r="DS116" s="780"/>
      <c r="DT116" s="780"/>
      <c r="DU116" s="781"/>
      <c r="DV116" s="824">
        <v>0.6</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1499953</v>
      </c>
      <c r="AB117" s="903"/>
      <c r="AC117" s="903"/>
      <c r="AD117" s="903"/>
      <c r="AE117" s="904"/>
      <c r="AF117" s="905">
        <v>1621051</v>
      </c>
      <c r="AG117" s="903"/>
      <c r="AH117" s="903"/>
      <c r="AI117" s="903"/>
      <c r="AJ117" s="904"/>
      <c r="AK117" s="905">
        <v>1614311</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295</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443</v>
      </c>
      <c r="BP119" s="878"/>
      <c r="BQ119" s="879">
        <v>21202350</v>
      </c>
      <c r="BR119" s="845"/>
      <c r="BS119" s="845"/>
      <c r="BT119" s="845"/>
      <c r="BU119" s="845"/>
      <c r="BV119" s="845">
        <v>20639469</v>
      </c>
      <c r="BW119" s="845"/>
      <c r="BX119" s="845"/>
      <c r="BY119" s="845"/>
      <c r="BZ119" s="845"/>
      <c r="CA119" s="845">
        <v>19978284</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239303</v>
      </c>
      <c r="DH119" s="764"/>
      <c r="DI119" s="764"/>
      <c r="DJ119" s="764"/>
      <c r="DK119" s="765"/>
      <c r="DL119" s="766">
        <v>186341</v>
      </c>
      <c r="DM119" s="764"/>
      <c r="DN119" s="764"/>
      <c r="DO119" s="764"/>
      <c r="DP119" s="765"/>
      <c r="DQ119" s="766">
        <v>133174</v>
      </c>
      <c r="DR119" s="764"/>
      <c r="DS119" s="764"/>
      <c r="DT119" s="764"/>
      <c r="DU119" s="765"/>
      <c r="DV119" s="848">
        <v>1</v>
      </c>
      <c r="DW119" s="849"/>
      <c r="DX119" s="849"/>
      <c r="DY119" s="849"/>
      <c r="DZ119" s="850"/>
    </row>
    <row r="120" spans="1:130" s="230" customFormat="1" ht="26.25" customHeight="1" x14ac:dyDescent="0.15">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6518776</v>
      </c>
      <c r="BR120" s="842"/>
      <c r="BS120" s="842"/>
      <c r="BT120" s="842"/>
      <c r="BU120" s="842"/>
      <c r="BV120" s="842">
        <v>7211250</v>
      </c>
      <c r="BW120" s="842"/>
      <c r="BX120" s="842"/>
      <c r="BY120" s="842"/>
      <c r="BZ120" s="842"/>
      <c r="CA120" s="842">
        <v>6514544</v>
      </c>
      <c r="CB120" s="842"/>
      <c r="CC120" s="842"/>
      <c r="CD120" s="842"/>
      <c r="CE120" s="842"/>
      <c r="CF120" s="866">
        <v>47.1</v>
      </c>
      <c r="CG120" s="867"/>
      <c r="CH120" s="867"/>
      <c r="CI120" s="867"/>
      <c r="CJ120" s="867"/>
      <c r="CK120" s="868" t="s">
        <v>447</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1490667</v>
      </c>
      <c r="DH120" s="842"/>
      <c r="DI120" s="842"/>
      <c r="DJ120" s="842"/>
      <c r="DK120" s="842"/>
      <c r="DL120" s="842">
        <v>1366136</v>
      </c>
      <c r="DM120" s="842"/>
      <c r="DN120" s="842"/>
      <c r="DO120" s="842"/>
      <c r="DP120" s="842"/>
      <c r="DQ120" s="842">
        <v>886959</v>
      </c>
      <c r="DR120" s="842"/>
      <c r="DS120" s="842"/>
      <c r="DT120" s="842"/>
      <c r="DU120" s="842"/>
      <c r="DV120" s="843">
        <v>6.4</v>
      </c>
      <c r="DW120" s="843"/>
      <c r="DX120" s="843"/>
      <c r="DY120" s="843"/>
      <c r="DZ120" s="844"/>
    </row>
    <row r="121" spans="1:130" s="230" customFormat="1" ht="26.25" customHeight="1" x14ac:dyDescent="0.15">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2656675</v>
      </c>
      <c r="BR121" s="817"/>
      <c r="BS121" s="817"/>
      <c r="BT121" s="817"/>
      <c r="BU121" s="817"/>
      <c r="BV121" s="817">
        <v>2910522</v>
      </c>
      <c r="BW121" s="817"/>
      <c r="BX121" s="817"/>
      <c r="BY121" s="817"/>
      <c r="BZ121" s="817"/>
      <c r="CA121" s="817">
        <v>2921793</v>
      </c>
      <c r="CB121" s="817"/>
      <c r="CC121" s="817"/>
      <c r="CD121" s="817"/>
      <c r="CE121" s="817"/>
      <c r="CF121" s="875">
        <v>21.1</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194587</v>
      </c>
      <c r="DH121" s="817"/>
      <c r="DI121" s="817"/>
      <c r="DJ121" s="817"/>
      <c r="DK121" s="817"/>
      <c r="DL121" s="817">
        <v>260845</v>
      </c>
      <c r="DM121" s="817"/>
      <c r="DN121" s="817"/>
      <c r="DO121" s="817"/>
      <c r="DP121" s="817"/>
      <c r="DQ121" s="817">
        <v>390061</v>
      </c>
      <c r="DR121" s="817"/>
      <c r="DS121" s="817"/>
      <c r="DT121" s="817"/>
      <c r="DU121" s="817"/>
      <c r="DV121" s="794">
        <v>2.8</v>
      </c>
      <c r="DW121" s="794"/>
      <c r="DX121" s="794"/>
      <c r="DY121" s="794"/>
      <c r="DZ121" s="795"/>
    </row>
    <row r="122" spans="1:130" s="230" customFormat="1" ht="26.25" customHeight="1" x14ac:dyDescent="0.15">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14143210</v>
      </c>
      <c r="BR122" s="845"/>
      <c r="BS122" s="845"/>
      <c r="BT122" s="845"/>
      <c r="BU122" s="845"/>
      <c r="BV122" s="845">
        <v>13982788</v>
      </c>
      <c r="BW122" s="845"/>
      <c r="BX122" s="845"/>
      <c r="BY122" s="845"/>
      <c r="BZ122" s="845"/>
      <c r="CA122" s="845">
        <v>14185058</v>
      </c>
      <c r="CB122" s="845"/>
      <c r="CC122" s="845"/>
      <c r="CD122" s="845"/>
      <c r="CE122" s="845"/>
      <c r="CF122" s="846">
        <v>102.6</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9553</v>
      </c>
      <c r="AB123" s="780"/>
      <c r="AC123" s="780"/>
      <c r="AD123" s="780"/>
      <c r="AE123" s="781"/>
      <c r="AF123" s="782">
        <v>9553</v>
      </c>
      <c r="AG123" s="780"/>
      <c r="AH123" s="780"/>
      <c r="AI123" s="780"/>
      <c r="AJ123" s="781"/>
      <c r="AK123" s="782">
        <v>9553</v>
      </c>
      <c r="AL123" s="780"/>
      <c r="AM123" s="780"/>
      <c r="AN123" s="780"/>
      <c r="AO123" s="781"/>
      <c r="AP123" s="824">
        <v>0.1</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451</v>
      </c>
      <c r="BP123" s="878"/>
      <c r="BQ123" s="832">
        <v>23318661</v>
      </c>
      <c r="BR123" s="833"/>
      <c r="BS123" s="833"/>
      <c r="BT123" s="833"/>
      <c r="BU123" s="833"/>
      <c r="BV123" s="833">
        <v>24104560</v>
      </c>
      <c r="BW123" s="833"/>
      <c r="BX123" s="833"/>
      <c r="BY123" s="833"/>
      <c r="BZ123" s="833"/>
      <c r="CA123" s="833">
        <v>23621395</v>
      </c>
      <c r="CB123" s="833"/>
      <c r="CC123" s="833"/>
      <c r="CD123" s="833"/>
      <c r="CE123" s="833"/>
      <c r="CF123" s="748"/>
      <c r="CG123" s="749"/>
      <c r="CH123" s="749"/>
      <c r="CI123" s="749"/>
      <c r="CJ123" s="834"/>
      <c r="CK123" s="869"/>
      <c r="CL123" s="855"/>
      <c r="CM123" s="855"/>
      <c r="CN123" s="855"/>
      <c r="CO123" s="856"/>
      <c r="CP123" s="835" t="s">
        <v>392</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53170</v>
      </c>
      <c r="AB126" s="780"/>
      <c r="AC126" s="780"/>
      <c r="AD126" s="780"/>
      <c r="AE126" s="781"/>
      <c r="AF126" s="782">
        <v>53170</v>
      </c>
      <c r="AG126" s="780"/>
      <c r="AH126" s="780"/>
      <c r="AI126" s="780"/>
      <c r="AJ126" s="781"/>
      <c r="AK126" s="782">
        <v>53170</v>
      </c>
      <c r="AL126" s="780"/>
      <c r="AM126" s="780"/>
      <c r="AN126" s="780"/>
      <c r="AO126" s="781"/>
      <c r="AP126" s="824">
        <v>0.4</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3</v>
      </c>
      <c r="AB127" s="780"/>
      <c r="AC127" s="780"/>
      <c r="AD127" s="780"/>
      <c r="AE127" s="781"/>
      <c r="AF127" s="782">
        <v>3</v>
      </c>
      <c r="AG127" s="780"/>
      <c r="AH127" s="780"/>
      <c r="AI127" s="780"/>
      <c r="AJ127" s="781"/>
      <c r="AK127" s="782">
        <v>3</v>
      </c>
      <c r="AL127" s="780"/>
      <c r="AM127" s="780"/>
      <c r="AN127" s="780"/>
      <c r="AO127" s="781"/>
      <c r="AP127" s="824">
        <v>0</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188161</v>
      </c>
      <c r="AB128" s="801"/>
      <c r="AC128" s="801"/>
      <c r="AD128" s="801"/>
      <c r="AE128" s="802"/>
      <c r="AF128" s="803">
        <v>211321</v>
      </c>
      <c r="AG128" s="801"/>
      <c r="AH128" s="801"/>
      <c r="AI128" s="801"/>
      <c r="AJ128" s="802"/>
      <c r="AK128" s="803">
        <v>203771</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12.78</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15049194</v>
      </c>
      <c r="AB129" s="780"/>
      <c r="AC129" s="780"/>
      <c r="AD129" s="780"/>
      <c r="AE129" s="781"/>
      <c r="AF129" s="782">
        <v>14614916</v>
      </c>
      <c r="AG129" s="780"/>
      <c r="AH129" s="780"/>
      <c r="AI129" s="780"/>
      <c r="AJ129" s="781"/>
      <c r="AK129" s="782">
        <v>14976794</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17.78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1121491</v>
      </c>
      <c r="AB130" s="780"/>
      <c r="AC130" s="780"/>
      <c r="AD130" s="780"/>
      <c r="AE130" s="781"/>
      <c r="AF130" s="782">
        <v>1146956</v>
      </c>
      <c r="AG130" s="780"/>
      <c r="AH130" s="780"/>
      <c r="AI130" s="780"/>
      <c r="AJ130" s="781"/>
      <c r="AK130" s="782">
        <v>1154993</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1.7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13927703</v>
      </c>
      <c r="AB131" s="764"/>
      <c r="AC131" s="764"/>
      <c r="AD131" s="764"/>
      <c r="AE131" s="765"/>
      <c r="AF131" s="766">
        <v>13467960</v>
      </c>
      <c r="AG131" s="764"/>
      <c r="AH131" s="764"/>
      <c r="AI131" s="764"/>
      <c r="AJ131" s="765"/>
      <c r="AK131" s="766">
        <v>13821801</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1.36634878</v>
      </c>
      <c r="AB132" s="745"/>
      <c r="AC132" s="745"/>
      <c r="AD132" s="745"/>
      <c r="AE132" s="746"/>
      <c r="AF132" s="747">
        <v>1.951104696</v>
      </c>
      <c r="AG132" s="745"/>
      <c r="AH132" s="745"/>
      <c r="AI132" s="745"/>
      <c r="AJ132" s="746"/>
      <c r="AK132" s="747">
        <v>1.848869044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0.8</v>
      </c>
      <c r="AB133" s="724"/>
      <c r="AC133" s="724"/>
      <c r="AD133" s="724"/>
      <c r="AE133" s="725"/>
      <c r="AF133" s="723">
        <v>1.4</v>
      </c>
      <c r="AG133" s="724"/>
      <c r="AH133" s="724"/>
      <c r="AI133" s="724"/>
      <c r="AJ133" s="725"/>
      <c r="AK133" s="723">
        <v>1.7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3b/o6kWXJr/t/iBJHgWg6e+FPN2Wf8mNd0RqY+JpO3YfhwZNavla2DaM8R5xCVN1T/0TYVwC/xlBVCWelWmhJw==" saltValue="Iwz7LGTJX0PZRGazF/x+J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OSn8tSBhx5RbZbh2lPyfbFSXgpSWUxd76ofzr0ttKX26Ps4b8TcVFlZwq0F7B4rye0GGAI7QI65te194nunJXA==" saltValue="8g+wtEdj4D7vsrhhsVmy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OjUtWm1j4E7qSPdwiEY/QToTCQJ86a+tLFeaL0U4oHheHOMiK46i84dEmCXJEvrGXFpIQyVnRLmMqPHu6vgyQ==" saltValue="xKdC4z32aqBWUUjARzsaG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6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485</v>
      </c>
      <c r="AL9" s="1130"/>
      <c r="AM9" s="1130"/>
      <c r="AN9" s="1131"/>
      <c r="AO9" s="281">
        <v>3946251</v>
      </c>
      <c r="AP9" s="281">
        <v>55567</v>
      </c>
      <c r="AQ9" s="282">
        <v>66486</v>
      </c>
      <c r="AR9" s="283">
        <v>-16.399999999999999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486</v>
      </c>
      <c r="AL10" s="1130"/>
      <c r="AM10" s="1130"/>
      <c r="AN10" s="1131"/>
      <c r="AO10" s="284">
        <v>33199</v>
      </c>
      <c r="AP10" s="284">
        <v>467</v>
      </c>
      <c r="AQ10" s="285">
        <v>6147</v>
      </c>
      <c r="AR10" s="286">
        <v>-92.4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487</v>
      </c>
      <c r="AL11" s="1130"/>
      <c r="AM11" s="1130"/>
      <c r="AN11" s="1131"/>
      <c r="AO11" s="284">
        <v>3900</v>
      </c>
      <c r="AP11" s="284">
        <v>55</v>
      </c>
      <c r="AQ11" s="285">
        <v>1219</v>
      </c>
      <c r="AR11" s="286">
        <v>-95.5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488</v>
      </c>
      <c r="AL12" s="1130"/>
      <c r="AM12" s="1130"/>
      <c r="AN12" s="1131"/>
      <c r="AO12" s="284" t="s">
        <v>489</v>
      </c>
      <c r="AP12" s="284" t="s">
        <v>489</v>
      </c>
      <c r="AQ12" s="285">
        <v>9</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490</v>
      </c>
      <c r="AL13" s="1130"/>
      <c r="AM13" s="1130"/>
      <c r="AN13" s="1131"/>
      <c r="AO13" s="284">
        <v>210024</v>
      </c>
      <c r="AP13" s="284">
        <v>2957</v>
      </c>
      <c r="AQ13" s="285">
        <v>2955</v>
      </c>
      <c r="AR13" s="286">
        <v>0.1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491</v>
      </c>
      <c r="AL14" s="1130"/>
      <c r="AM14" s="1130"/>
      <c r="AN14" s="1131"/>
      <c r="AO14" s="284">
        <v>55360</v>
      </c>
      <c r="AP14" s="284">
        <v>780</v>
      </c>
      <c r="AQ14" s="285">
        <v>1434</v>
      </c>
      <c r="AR14" s="286">
        <v>-45.6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492</v>
      </c>
      <c r="AL15" s="1133"/>
      <c r="AM15" s="1133"/>
      <c r="AN15" s="1134"/>
      <c r="AO15" s="284">
        <v>-197898</v>
      </c>
      <c r="AP15" s="284">
        <v>-2787</v>
      </c>
      <c r="AQ15" s="285">
        <v>-3102</v>
      </c>
      <c r="AR15" s="286">
        <v>-10.199999999999999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178</v>
      </c>
      <c r="AL16" s="1133"/>
      <c r="AM16" s="1133"/>
      <c r="AN16" s="1134"/>
      <c r="AO16" s="284">
        <v>4050836</v>
      </c>
      <c r="AP16" s="284">
        <v>57040</v>
      </c>
      <c r="AQ16" s="285">
        <v>75147</v>
      </c>
      <c r="AR16" s="286">
        <v>-24.1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497</v>
      </c>
      <c r="AL21" s="1136"/>
      <c r="AM21" s="1136"/>
      <c r="AN21" s="1137"/>
      <c r="AO21" s="297">
        <v>4.97</v>
      </c>
      <c r="AP21" s="298">
        <v>6.62</v>
      </c>
      <c r="AQ21" s="299">
        <v>-1.65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498</v>
      </c>
      <c r="AL22" s="1136"/>
      <c r="AM22" s="1136"/>
      <c r="AN22" s="1137"/>
      <c r="AO22" s="302">
        <v>97.8</v>
      </c>
      <c r="AP22" s="303">
        <v>98.3</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8" t="s">
        <v>499</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128"/>
      <c r="AM26" s="1128"/>
      <c r="AN26" s="1128"/>
      <c r="AO26" s="1128"/>
      <c r="AP26" s="1128"/>
      <c r="AQ26" s="1128"/>
      <c r="AR26" s="1128"/>
      <c r="AS26" s="1128"/>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9" t="s">
        <v>502</v>
      </c>
      <c r="AL32" s="1120"/>
      <c r="AM32" s="1120"/>
      <c r="AN32" s="1121"/>
      <c r="AO32" s="312">
        <v>1273199</v>
      </c>
      <c r="AP32" s="312">
        <v>17928</v>
      </c>
      <c r="AQ32" s="313">
        <v>34847</v>
      </c>
      <c r="AR32" s="314">
        <v>-48.6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9" t="s">
        <v>503</v>
      </c>
      <c r="AL33" s="1120"/>
      <c r="AM33" s="1120"/>
      <c r="AN33" s="1121"/>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9" t="s">
        <v>504</v>
      </c>
      <c r="AL34" s="1120"/>
      <c r="AM34" s="1120"/>
      <c r="AN34" s="1121"/>
      <c r="AO34" s="312" t="s">
        <v>489</v>
      </c>
      <c r="AP34" s="312" t="s">
        <v>489</v>
      </c>
      <c r="AQ34" s="313">
        <v>5</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9" t="s">
        <v>505</v>
      </c>
      <c r="AL35" s="1120"/>
      <c r="AM35" s="1120"/>
      <c r="AN35" s="1121"/>
      <c r="AO35" s="312">
        <v>252594</v>
      </c>
      <c r="AP35" s="312">
        <v>3557</v>
      </c>
      <c r="AQ35" s="313">
        <v>8260</v>
      </c>
      <c r="AR35" s="314">
        <v>-56.9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9" t="s">
        <v>506</v>
      </c>
      <c r="AL36" s="1120"/>
      <c r="AM36" s="1120"/>
      <c r="AN36" s="1121"/>
      <c r="AO36" s="312">
        <v>25792</v>
      </c>
      <c r="AP36" s="312">
        <v>363</v>
      </c>
      <c r="AQ36" s="313">
        <v>1689</v>
      </c>
      <c r="AR36" s="314">
        <v>-78.5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9" t="s">
        <v>507</v>
      </c>
      <c r="AL37" s="1120"/>
      <c r="AM37" s="1120"/>
      <c r="AN37" s="1121"/>
      <c r="AO37" s="312">
        <v>62726</v>
      </c>
      <c r="AP37" s="312">
        <v>883</v>
      </c>
      <c r="AQ37" s="313">
        <v>748</v>
      </c>
      <c r="AR37" s="314">
        <v>18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2" t="s">
        <v>508</v>
      </c>
      <c r="AL38" s="1123"/>
      <c r="AM38" s="1123"/>
      <c r="AN38" s="1124"/>
      <c r="AO38" s="315" t="s">
        <v>489</v>
      </c>
      <c r="AP38" s="315" t="s">
        <v>489</v>
      </c>
      <c r="AQ38" s="316">
        <v>1</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2" t="s">
        <v>509</v>
      </c>
      <c r="AL39" s="1123"/>
      <c r="AM39" s="1123"/>
      <c r="AN39" s="1124"/>
      <c r="AO39" s="312">
        <v>-203771</v>
      </c>
      <c r="AP39" s="312">
        <v>-2869</v>
      </c>
      <c r="AQ39" s="313">
        <v>-5762</v>
      </c>
      <c r="AR39" s="314">
        <v>-50.2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9" t="s">
        <v>510</v>
      </c>
      <c r="AL40" s="1120"/>
      <c r="AM40" s="1120"/>
      <c r="AN40" s="1121"/>
      <c r="AO40" s="312">
        <v>-1154993</v>
      </c>
      <c r="AP40" s="312">
        <v>-16263</v>
      </c>
      <c r="AQ40" s="313">
        <v>-27609</v>
      </c>
      <c r="AR40" s="314">
        <v>-41.1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5" t="s">
        <v>288</v>
      </c>
      <c r="AL41" s="1126"/>
      <c r="AM41" s="1126"/>
      <c r="AN41" s="1127"/>
      <c r="AO41" s="312">
        <v>255547</v>
      </c>
      <c r="AP41" s="312">
        <v>3598</v>
      </c>
      <c r="AQ41" s="313">
        <v>12179</v>
      </c>
      <c r="AR41" s="314">
        <v>-70.5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2" t="s">
        <v>480</v>
      </c>
      <c r="AN49" s="1114" t="s">
        <v>513</v>
      </c>
      <c r="AO49" s="1115"/>
      <c r="AP49" s="1115"/>
      <c r="AQ49" s="1115"/>
      <c r="AR49" s="111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3"/>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1572016</v>
      </c>
      <c r="AN51" s="334">
        <v>21718</v>
      </c>
      <c r="AO51" s="335">
        <v>-21.7</v>
      </c>
      <c r="AP51" s="336">
        <v>70166</v>
      </c>
      <c r="AQ51" s="337">
        <v>1.4</v>
      </c>
      <c r="AR51" s="338">
        <v>-23.1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776822</v>
      </c>
      <c r="AN52" s="342">
        <v>10732</v>
      </c>
      <c r="AO52" s="343">
        <v>2.9</v>
      </c>
      <c r="AP52" s="344">
        <v>36115</v>
      </c>
      <c r="AQ52" s="345">
        <v>-6.2</v>
      </c>
      <c r="AR52" s="346">
        <v>9.1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2338862</v>
      </c>
      <c r="AN53" s="334">
        <v>32474</v>
      </c>
      <c r="AO53" s="335">
        <v>49.5</v>
      </c>
      <c r="AP53" s="336">
        <v>70329</v>
      </c>
      <c r="AQ53" s="337">
        <v>0.2</v>
      </c>
      <c r="AR53" s="338">
        <v>49.3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1046484</v>
      </c>
      <c r="AN54" s="342">
        <v>14530</v>
      </c>
      <c r="AO54" s="343">
        <v>35.4</v>
      </c>
      <c r="AP54" s="344">
        <v>39403</v>
      </c>
      <c r="AQ54" s="345">
        <v>9.1</v>
      </c>
      <c r="AR54" s="346">
        <v>26.3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1964249</v>
      </c>
      <c r="AN55" s="334">
        <v>27330</v>
      </c>
      <c r="AO55" s="335">
        <v>-15.8</v>
      </c>
      <c r="AP55" s="336">
        <v>45945</v>
      </c>
      <c r="AQ55" s="337">
        <v>-34.700000000000003</v>
      </c>
      <c r="AR55" s="338">
        <v>18.899999999999999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724510</v>
      </c>
      <c r="AN56" s="342">
        <v>10081</v>
      </c>
      <c r="AO56" s="343">
        <v>-30.6</v>
      </c>
      <c r="AP56" s="344">
        <v>25180</v>
      </c>
      <c r="AQ56" s="345">
        <v>-36.1</v>
      </c>
      <c r="AR56" s="346">
        <v>5.5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1505252</v>
      </c>
      <c r="AN57" s="334">
        <v>21113</v>
      </c>
      <c r="AO57" s="335">
        <v>-22.7</v>
      </c>
      <c r="AP57" s="336">
        <v>44475</v>
      </c>
      <c r="AQ57" s="337">
        <v>-3.2</v>
      </c>
      <c r="AR57" s="338">
        <v>-19.5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791555</v>
      </c>
      <c r="AN58" s="342">
        <v>11102</v>
      </c>
      <c r="AO58" s="343">
        <v>10.1</v>
      </c>
      <c r="AP58" s="344">
        <v>24780</v>
      </c>
      <c r="AQ58" s="345">
        <v>-1.6</v>
      </c>
      <c r="AR58" s="346">
        <v>11.7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1679100</v>
      </c>
      <c r="AN59" s="334">
        <v>23643</v>
      </c>
      <c r="AO59" s="335">
        <v>12</v>
      </c>
      <c r="AP59" s="336">
        <v>45982</v>
      </c>
      <c r="AQ59" s="337">
        <v>3.4</v>
      </c>
      <c r="AR59" s="338">
        <v>8.6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985023</v>
      </c>
      <c r="AN60" s="342">
        <v>13870</v>
      </c>
      <c r="AO60" s="343">
        <v>24.9</v>
      </c>
      <c r="AP60" s="344">
        <v>25583</v>
      </c>
      <c r="AQ60" s="345">
        <v>3.2</v>
      </c>
      <c r="AR60" s="346">
        <v>21.7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1811896</v>
      </c>
      <c r="AN61" s="349">
        <v>25256</v>
      </c>
      <c r="AO61" s="350">
        <v>0.3</v>
      </c>
      <c r="AP61" s="351">
        <v>55379</v>
      </c>
      <c r="AQ61" s="352">
        <v>-6.6</v>
      </c>
      <c r="AR61" s="338">
        <v>6.9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864879</v>
      </c>
      <c r="AN62" s="342">
        <v>12063</v>
      </c>
      <c r="AO62" s="343">
        <v>8.5</v>
      </c>
      <c r="AP62" s="344">
        <v>30212</v>
      </c>
      <c r="AQ62" s="345">
        <v>-6.3</v>
      </c>
      <c r="AR62" s="346">
        <v>14.8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F+b4yGUE1fKVfTeai+RWN+lpoNzdDgaBHOkFdRF0HN50p0fjDi+JZO4b82k2JYbPZzRCv0J5WFX95D9vJmg89w==" saltValue="LmG/nMNi0b/LFiZ/nbdR5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1" spans="125:125" ht="13.5" hidden="1" customHeight="1" x14ac:dyDescent="0.15">
      <c r="DU121" s="259"/>
    </row>
  </sheetData>
  <sheetProtection algorithmName="SHA-512" hashValue="Pm4RwaL17nnTCbWMvSNDRQm2jrBoOwGgc4NvgJut+Zg2UOgXCuHYq32zT6px7P2apEzaFwDVnYT44CJTyY9MXw==" saltValue="9pTsvn6MvRcTwfAt8fYj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KbuLEfNbbv2sX+PtOtQq4v1N/gF5oxc9MB3LIrhLkrj5xN1/O5qOntRQw+C2+7Oen1lDNaGCH81JX3/JJ0qLtA==" saltValue="cuqQ8MlYwTAGYXVSrHI+3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8" t="s">
        <v>3</v>
      </c>
      <c r="D47" s="1138"/>
      <c r="E47" s="1139"/>
      <c r="F47" s="11">
        <v>11.05</v>
      </c>
      <c r="G47" s="12">
        <v>11.43</v>
      </c>
      <c r="H47" s="12">
        <v>14.36</v>
      </c>
      <c r="I47" s="12">
        <v>19.23</v>
      </c>
      <c r="J47" s="13">
        <v>15.62</v>
      </c>
    </row>
    <row r="48" spans="2:10" ht="57.75" customHeight="1" x14ac:dyDescent="0.15">
      <c r="B48" s="14"/>
      <c r="C48" s="1140" t="s">
        <v>4</v>
      </c>
      <c r="D48" s="1140"/>
      <c r="E48" s="1141"/>
      <c r="F48" s="15">
        <v>5.84</v>
      </c>
      <c r="G48" s="16">
        <v>7.52</v>
      </c>
      <c r="H48" s="16">
        <v>8.64</v>
      </c>
      <c r="I48" s="16">
        <v>5.7</v>
      </c>
      <c r="J48" s="17">
        <v>5.91</v>
      </c>
    </row>
    <row r="49" spans="2:10" ht="57.75" customHeight="1" thickBot="1" x14ac:dyDescent="0.2">
      <c r="B49" s="18"/>
      <c r="C49" s="1142" t="s">
        <v>5</v>
      </c>
      <c r="D49" s="1142"/>
      <c r="E49" s="1143"/>
      <c r="F49" s="19">
        <v>7.0000000000000007E-2</v>
      </c>
      <c r="G49" s="20">
        <v>2.4900000000000002</v>
      </c>
      <c r="H49" s="20">
        <v>5.03</v>
      </c>
      <c r="I49" s="20">
        <v>1.26</v>
      </c>
      <c r="J49" s="21" t="s">
        <v>532</v>
      </c>
    </row>
    <row r="50" spans="2:10" x14ac:dyDescent="0.15"/>
  </sheetData>
  <sheetProtection algorithmName="SHA-512" hashValue="JiuaUWpendMAObCT3Wx1JKpCsxJtshTAeW0i5UcfgMmjnP+r3ZHJh43F80BTI4hDCofDirNPPgaYR7H4QGNDvA==" saltValue="rvmmCcMhUDNJ6xf9/6pk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0" t="s">
        <v>533</v>
      </c>
      <c r="D34" s="1150"/>
      <c r="E34" s="1151"/>
      <c r="F34" s="32">
        <v>5.83</v>
      </c>
      <c r="G34" s="33">
        <v>7.52</v>
      </c>
      <c r="H34" s="33">
        <v>8.6300000000000008</v>
      </c>
      <c r="I34" s="33">
        <v>5.7</v>
      </c>
      <c r="J34" s="34">
        <v>5.9</v>
      </c>
      <c r="K34" s="22"/>
      <c r="L34" s="22"/>
      <c r="M34" s="22"/>
      <c r="N34" s="22"/>
      <c r="O34" s="22"/>
      <c r="P34" s="22"/>
    </row>
    <row r="35" spans="1:16" ht="39" customHeight="1" x14ac:dyDescent="0.15">
      <c r="A35" s="22"/>
      <c r="B35" s="35"/>
      <c r="C35" s="1144" t="s">
        <v>534</v>
      </c>
      <c r="D35" s="1145"/>
      <c r="E35" s="1146"/>
      <c r="F35" s="36" t="s">
        <v>489</v>
      </c>
      <c r="G35" s="37">
        <v>0.9</v>
      </c>
      <c r="H35" s="37">
        <v>2.16</v>
      </c>
      <c r="I35" s="37">
        <v>3.89</v>
      </c>
      <c r="J35" s="38">
        <v>5.21</v>
      </c>
      <c r="K35" s="22"/>
      <c r="L35" s="22"/>
      <c r="M35" s="22"/>
      <c r="N35" s="22"/>
      <c r="O35" s="22"/>
      <c r="P35" s="22"/>
    </row>
    <row r="36" spans="1:16" ht="39" customHeight="1" x14ac:dyDescent="0.15">
      <c r="A36" s="22"/>
      <c r="B36" s="35"/>
      <c r="C36" s="1144" t="s">
        <v>535</v>
      </c>
      <c r="D36" s="1145"/>
      <c r="E36" s="1146"/>
      <c r="F36" s="36">
        <v>1.1299999999999999</v>
      </c>
      <c r="G36" s="37">
        <v>1.68</v>
      </c>
      <c r="H36" s="37">
        <v>1.61</v>
      </c>
      <c r="I36" s="37">
        <v>1.25</v>
      </c>
      <c r="J36" s="38">
        <v>1.35</v>
      </c>
      <c r="K36" s="22"/>
      <c r="L36" s="22"/>
      <c r="M36" s="22"/>
      <c r="N36" s="22"/>
      <c r="O36" s="22"/>
      <c r="P36" s="22"/>
    </row>
    <row r="37" spans="1:16" ht="39" customHeight="1" x14ac:dyDescent="0.15">
      <c r="A37" s="22"/>
      <c r="B37" s="35"/>
      <c r="C37" s="1144" t="s">
        <v>536</v>
      </c>
      <c r="D37" s="1145"/>
      <c r="E37" s="1146"/>
      <c r="F37" s="36">
        <v>0.73</v>
      </c>
      <c r="G37" s="37">
        <v>0.64</v>
      </c>
      <c r="H37" s="37">
        <v>0.38</v>
      </c>
      <c r="I37" s="37">
        <v>1.35</v>
      </c>
      <c r="J37" s="38">
        <v>0.89</v>
      </c>
      <c r="K37" s="22"/>
      <c r="L37" s="22"/>
      <c r="M37" s="22"/>
      <c r="N37" s="22"/>
      <c r="O37" s="22"/>
      <c r="P37" s="22"/>
    </row>
    <row r="38" spans="1:16" ht="39" customHeight="1" x14ac:dyDescent="0.15">
      <c r="A38" s="22"/>
      <c r="B38" s="35"/>
      <c r="C38" s="1144" t="s">
        <v>537</v>
      </c>
      <c r="D38" s="1145"/>
      <c r="E38" s="1146"/>
      <c r="F38" s="36">
        <v>0.42</v>
      </c>
      <c r="G38" s="37">
        <v>0.31</v>
      </c>
      <c r="H38" s="37">
        <v>0.28000000000000003</v>
      </c>
      <c r="I38" s="37">
        <v>0.41</v>
      </c>
      <c r="J38" s="38">
        <v>0.17</v>
      </c>
      <c r="K38" s="22"/>
      <c r="L38" s="22"/>
      <c r="M38" s="22"/>
      <c r="N38" s="22"/>
      <c r="O38" s="22"/>
      <c r="P38" s="22"/>
    </row>
    <row r="39" spans="1:16" ht="39" customHeight="1" x14ac:dyDescent="0.15">
      <c r="A39" s="22"/>
      <c r="B39" s="35"/>
      <c r="C39" s="1144" t="s">
        <v>538</v>
      </c>
      <c r="D39" s="1145"/>
      <c r="E39" s="1146"/>
      <c r="F39" s="36">
        <v>0</v>
      </c>
      <c r="G39" s="37">
        <v>0</v>
      </c>
      <c r="H39" s="37">
        <v>0</v>
      </c>
      <c r="I39" s="37">
        <v>0</v>
      </c>
      <c r="J39" s="38">
        <v>0</v>
      </c>
      <c r="K39" s="22"/>
      <c r="L39" s="22"/>
      <c r="M39" s="22"/>
      <c r="N39" s="22"/>
      <c r="O39" s="22"/>
      <c r="P39" s="22"/>
    </row>
    <row r="40" spans="1:16" ht="39" customHeight="1" x14ac:dyDescent="0.15">
      <c r="A40" s="22"/>
      <c r="B40" s="35"/>
      <c r="C40" s="1144" t="s">
        <v>539</v>
      </c>
      <c r="D40" s="1145"/>
      <c r="E40" s="1146"/>
      <c r="F40" s="36">
        <v>0</v>
      </c>
      <c r="G40" s="37">
        <v>0</v>
      </c>
      <c r="H40" s="37">
        <v>0</v>
      </c>
      <c r="I40" s="37">
        <v>0</v>
      </c>
      <c r="J40" s="38">
        <v>0</v>
      </c>
      <c r="K40" s="22"/>
      <c r="L40" s="22"/>
      <c r="M40" s="22"/>
      <c r="N40" s="22"/>
      <c r="O40" s="22"/>
      <c r="P40" s="22"/>
    </row>
    <row r="41" spans="1:16" ht="39" customHeight="1" x14ac:dyDescent="0.15">
      <c r="A41" s="22"/>
      <c r="B41" s="35"/>
      <c r="C41" s="1144"/>
      <c r="D41" s="1145"/>
      <c r="E41" s="1146"/>
      <c r="F41" s="36"/>
      <c r="G41" s="37"/>
      <c r="H41" s="37"/>
      <c r="I41" s="37"/>
      <c r="J41" s="38"/>
      <c r="K41" s="22"/>
      <c r="L41" s="22"/>
      <c r="M41" s="22"/>
      <c r="N41" s="22"/>
      <c r="O41" s="22"/>
      <c r="P41" s="22"/>
    </row>
    <row r="42" spans="1:16" ht="39" customHeight="1" x14ac:dyDescent="0.15">
      <c r="A42" s="22"/>
      <c r="B42" s="39"/>
      <c r="C42" s="1144" t="s">
        <v>540</v>
      </c>
      <c r="D42" s="1145"/>
      <c r="E42" s="1146"/>
      <c r="F42" s="36" t="s">
        <v>489</v>
      </c>
      <c r="G42" s="37" t="s">
        <v>489</v>
      </c>
      <c r="H42" s="37" t="s">
        <v>489</v>
      </c>
      <c r="I42" s="37" t="s">
        <v>489</v>
      </c>
      <c r="J42" s="38" t="s">
        <v>489</v>
      </c>
      <c r="K42" s="22"/>
      <c r="L42" s="22"/>
      <c r="M42" s="22"/>
      <c r="N42" s="22"/>
      <c r="O42" s="22"/>
      <c r="P42" s="22"/>
    </row>
    <row r="43" spans="1:16" ht="39" customHeight="1" thickBot="1" x14ac:dyDescent="0.2">
      <c r="A43" s="22"/>
      <c r="B43" s="40"/>
      <c r="C43" s="1147" t="s">
        <v>541</v>
      </c>
      <c r="D43" s="1148"/>
      <c r="E43" s="1149"/>
      <c r="F43" s="41">
        <v>0.68</v>
      </c>
      <c r="G43" s="42" t="s">
        <v>489</v>
      </c>
      <c r="H43" s="42" t="s">
        <v>489</v>
      </c>
      <c r="I43" s="42" t="s">
        <v>489</v>
      </c>
      <c r="J43" s="43" t="s">
        <v>489</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tZ3tTfEB90Dd0tqwyaTG6XyXZ6TVZlJRMoTqBc20Vb/fcfQ9Y5UvJRtSEg9RDFazj4Ah483v4JTzhPjpXk2EQ==" saltValue="91kbxCc0xBCU8TtjHsjt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view="pageBreakPreview" zoomScale="70" zoomScaleNormal="60" zoomScaleSheetLayoutView="70"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75" t="s">
        <v>9</v>
      </c>
      <c r="C45" s="1176"/>
      <c r="D45" s="58"/>
      <c r="E45" s="1181" t="s">
        <v>10</v>
      </c>
      <c r="F45" s="1181"/>
      <c r="G45" s="1181"/>
      <c r="H45" s="1181"/>
      <c r="I45" s="1181"/>
      <c r="J45" s="1182"/>
      <c r="K45" s="59">
        <v>1247</v>
      </c>
      <c r="L45" s="60">
        <v>1254</v>
      </c>
      <c r="M45" s="60">
        <v>1272</v>
      </c>
      <c r="N45" s="60">
        <v>1290</v>
      </c>
      <c r="O45" s="61">
        <v>1273</v>
      </c>
      <c r="P45" s="48"/>
      <c r="Q45" s="48"/>
      <c r="R45" s="48"/>
      <c r="S45" s="48"/>
      <c r="T45" s="48"/>
      <c r="U45" s="48"/>
    </row>
    <row r="46" spans="1:21" ht="30.75" customHeight="1" x14ac:dyDescent="0.15">
      <c r="A46" s="48"/>
      <c r="B46" s="1177"/>
      <c r="C46" s="1178"/>
      <c r="D46" s="62"/>
      <c r="E46" s="1154" t="s">
        <v>11</v>
      </c>
      <c r="F46" s="1154"/>
      <c r="G46" s="1154"/>
      <c r="H46" s="1154"/>
      <c r="I46" s="1154"/>
      <c r="J46" s="1155"/>
      <c r="K46" s="63" t="s">
        <v>489</v>
      </c>
      <c r="L46" s="64" t="s">
        <v>489</v>
      </c>
      <c r="M46" s="64" t="s">
        <v>489</v>
      </c>
      <c r="N46" s="64" t="s">
        <v>489</v>
      </c>
      <c r="O46" s="65" t="s">
        <v>489</v>
      </c>
      <c r="P46" s="48"/>
      <c r="Q46" s="48"/>
      <c r="R46" s="48"/>
      <c r="S46" s="48"/>
      <c r="T46" s="48"/>
      <c r="U46" s="48"/>
    </row>
    <row r="47" spans="1:21" ht="30.75" customHeight="1" x14ac:dyDescent="0.15">
      <c r="A47" s="48"/>
      <c r="B47" s="1177"/>
      <c r="C47" s="1178"/>
      <c r="D47" s="62"/>
      <c r="E47" s="1154" t="s">
        <v>12</v>
      </c>
      <c r="F47" s="1154"/>
      <c r="G47" s="1154"/>
      <c r="H47" s="1154"/>
      <c r="I47" s="1154"/>
      <c r="J47" s="1155"/>
      <c r="K47" s="63" t="s">
        <v>489</v>
      </c>
      <c r="L47" s="64" t="s">
        <v>489</v>
      </c>
      <c r="M47" s="64" t="s">
        <v>489</v>
      </c>
      <c r="N47" s="64" t="s">
        <v>489</v>
      </c>
      <c r="O47" s="65" t="s">
        <v>489</v>
      </c>
      <c r="P47" s="48"/>
      <c r="Q47" s="48"/>
      <c r="R47" s="48"/>
      <c r="S47" s="48"/>
      <c r="T47" s="48"/>
      <c r="U47" s="48"/>
    </row>
    <row r="48" spans="1:21" ht="30.75" customHeight="1" x14ac:dyDescent="0.15">
      <c r="A48" s="48"/>
      <c r="B48" s="1177"/>
      <c r="C48" s="1178"/>
      <c r="D48" s="62"/>
      <c r="E48" s="1154" t="s">
        <v>13</v>
      </c>
      <c r="F48" s="1154"/>
      <c r="G48" s="1154"/>
      <c r="H48" s="1154"/>
      <c r="I48" s="1154"/>
      <c r="J48" s="1155"/>
      <c r="K48" s="63">
        <v>119</v>
      </c>
      <c r="L48" s="64">
        <v>174</v>
      </c>
      <c r="M48" s="64">
        <v>131</v>
      </c>
      <c r="N48" s="64">
        <v>228</v>
      </c>
      <c r="O48" s="65">
        <v>253</v>
      </c>
      <c r="P48" s="48"/>
      <c r="Q48" s="48"/>
      <c r="R48" s="48"/>
      <c r="S48" s="48"/>
      <c r="T48" s="48"/>
      <c r="U48" s="48"/>
    </row>
    <row r="49" spans="1:21" ht="30.75" customHeight="1" x14ac:dyDescent="0.15">
      <c r="A49" s="48"/>
      <c r="B49" s="1177"/>
      <c r="C49" s="1178"/>
      <c r="D49" s="62"/>
      <c r="E49" s="1154" t="s">
        <v>14</v>
      </c>
      <c r="F49" s="1154"/>
      <c r="G49" s="1154"/>
      <c r="H49" s="1154"/>
      <c r="I49" s="1154"/>
      <c r="J49" s="1155"/>
      <c r="K49" s="63">
        <v>44</v>
      </c>
      <c r="L49" s="64">
        <v>32</v>
      </c>
      <c r="M49" s="64">
        <v>35</v>
      </c>
      <c r="N49" s="64">
        <v>40</v>
      </c>
      <c r="O49" s="65">
        <v>26</v>
      </c>
      <c r="P49" s="48"/>
      <c r="Q49" s="48"/>
      <c r="R49" s="48"/>
      <c r="S49" s="48"/>
      <c r="T49" s="48"/>
      <c r="U49" s="48"/>
    </row>
    <row r="50" spans="1:21" ht="30.75" customHeight="1" x14ac:dyDescent="0.15">
      <c r="A50" s="48"/>
      <c r="B50" s="1177"/>
      <c r="C50" s="1178"/>
      <c r="D50" s="62"/>
      <c r="E50" s="1154" t="s">
        <v>15</v>
      </c>
      <c r="F50" s="1154"/>
      <c r="G50" s="1154"/>
      <c r="H50" s="1154"/>
      <c r="I50" s="1154"/>
      <c r="J50" s="1155"/>
      <c r="K50" s="63">
        <v>34</v>
      </c>
      <c r="L50" s="64">
        <v>48</v>
      </c>
      <c r="M50" s="64">
        <v>63</v>
      </c>
      <c r="N50" s="64">
        <v>63</v>
      </c>
      <c r="O50" s="65">
        <v>63</v>
      </c>
      <c r="P50" s="48"/>
      <c r="Q50" s="48"/>
      <c r="R50" s="48"/>
      <c r="S50" s="48"/>
      <c r="T50" s="48"/>
      <c r="U50" s="48"/>
    </row>
    <row r="51" spans="1:21" ht="30.75" customHeight="1" x14ac:dyDescent="0.15">
      <c r="A51" s="48"/>
      <c r="B51" s="1179"/>
      <c r="C51" s="1180"/>
      <c r="D51" s="66"/>
      <c r="E51" s="1154" t="s">
        <v>16</v>
      </c>
      <c r="F51" s="1154"/>
      <c r="G51" s="1154"/>
      <c r="H51" s="1154"/>
      <c r="I51" s="1154"/>
      <c r="J51" s="1155"/>
      <c r="K51" s="63" t="s">
        <v>489</v>
      </c>
      <c r="L51" s="64" t="s">
        <v>489</v>
      </c>
      <c r="M51" s="64" t="s">
        <v>489</v>
      </c>
      <c r="N51" s="64" t="s">
        <v>489</v>
      </c>
      <c r="O51" s="65" t="s">
        <v>489</v>
      </c>
      <c r="P51" s="48"/>
      <c r="Q51" s="48"/>
      <c r="R51" s="48"/>
      <c r="S51" s="48"/>
      <c r="T51" s="48"/>
      <c r="U51" s="48"/>
    </row>
    <row r="52" spans="1:21" ht="30.75" customHeight="1" x14ac:dyDescent="0.15">
      <c r="A52" s="48"/>
      <c r="B52" s="1152" t="s">
        <v>17</v>
      </c>
      <c r="C52" s="1153"/>
      <c r="D52" s="66"/>
      <c r="E52" s="1154" t="s">
        <v>18</v>
      </c>
      <c r="F52" s="1154"/>
      <c r="G52" s="1154"/>
      <c r="H52" s="1154"/>
      <c r="I52" s="1154"/>
      <c r="J52" s="1155"/>
      <c r="K52" s="63">
        <v>1408</v>
      </c>
      <c r="L52" s="64">
        <v>1375</v>
      </c>
      <c r="M52" s="64">
        <v>1309</v>
      </c>
      <c r="N52" s="64">
        <v>1358</v>
      </c>
      <c r="O52" s="65">
        <v>1359</v>
      </c>
      <c r="P52" s="48"/>
      <c r="Q52" s="48"/>
      <c r="R52" s="48"/>
      <c r="S52" s="48"/>
      <c r="T52" s="48"/>
      <c r="U52" s="48"/>
    </row>
    <row r="53" spans="1:21" ht="30.75" customHeight="1" thickBot="1" x14ac:dyDescent="0.2">
      <c r="A53" s="48"/>
      <c r="B53" s="1156" t="s">
        <v>19</v>
      </c>
      <c r="C53" s="1157"/>
      <c r="D53" s="67"/>
      <c r="E53" s="1158" t="s">
        <v>20</v>
      </c>
      <c r="F53" s="1158"/>
      <c r="G53" s="1158"/>
      <c r="H53" s="1158"/>
      <c r="I53" s="1158"/>
      <c r="J53" s="1159"/>
      <c r="K53" s="68">
        <v>36</v>
      </c>
      <c r="L53" s="69">
        <v>133</v>
      </c>
      <c r="M53" s="69">
        <v>192</v>
      </c>
      <c r="N53" s="69">
        <v>263</v>
      </c>
      <c r="O53" s="70">
        <v>256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0" t="s">
        <v>24</v>
      </c>
      <c r="C58" s="1161"/>
      <c r="D58" s="1166" t="s">
        <v>25</v>
      </c>
      <c r="E58" s="1167"/>
      <c r="F58" s="1167"/>
      <c r="G58" s="1167"/>
      <c r="H58" s="1167"/>
      <c r="I58" s="1167"/>
      <c r="J58" s="1168"/>
      <c r="K58" s="83"/>
      <c r="L58" s="84"/>
      <c r="M58" s="84"/>
      <c r="N58" s="84"/>
      <c r="O58" s="85"/>
    </row>
    <row r="59" spans="1:21" ht="31.5" customHeight="1" x14ac:dyDescent="0.15">
      <c r="B59" s="1162"/>
      <c r="C59" s="1163"/>
      <c r="D59" s="1169" t="s">
        <v>26</v>
      </c>
      <c r="E59" s="1170"/>
      <c r="F59" s="1170"/>
      <c r="G59" s="1170"/>
      <c r="H59" s="1170"/>
      <c r="I59" s="1170"/>
      <c r="J59" s="1171"/>
      <c r="K59" s="86"/>
      <c r="L59" s="87"/>
      <c r="M59" s="87"/>
      <c r="N59" s="87"/>
      <c r="O59" s="88"/>
    </row>
    <row r="60" spans="1:21" ht="31.5" customHeight="1" thickBot="1" x14ac:dyDescent="0.2">
      <c r="B60" s="1164"/>
      <c r="C60" s="1165"/>
      <c r="D60" s="1172" t="s">
        <v>27</v>
      </c>
      <c r="E60" s="1173"/>
      <c r="F60" s="1173"/>
      <c r="G60" s="1173"/>
      <c r="H60" s="1173"/>
      <c r="I60" s="1173"/>
      <c r="J60" s="1174"/>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R/22ERK9gMnoFO8SZHbKpAb2vLxSf5ut3YQ9zMVXp/Yz675UYmrddRsGQ02mNSHEcF4tRZSUXENtIwO4Esm1A==" saltValue="Fxo1jeoO6sqZUKBxIdgAA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95" t="s">
        <v>30</v>
      </c>
      <c r="C41" s="1196"/>
      <c r="D41" s="105"/>
      <c r="E41" s="1197" t="s">
        <v>31</v>
      </c>
      <c r="F41" s="1197"/>
      <c r="G41" s="1197"/>
      <c r="H41" s="1198"/>
      <c r="I41" s="355">
        <v>14714</v>
      </c>
      <c r="J41" s="356">
        <v>14782</v>
      </c>
      <c r="K41" s="356">
        <v>14712</v>
      </c>
      <c r="L41" s="356">
        <v>13888</v>
      </c>
      <c r="M41" s="357">
        <v>13107</v>
      </c>
    </row>
    <row r="42" spans="2:13" ht="27.75" customHeight="1" x14ac:dyDescent="0.15">
      <c r="B42" s="1185"/>
      <c r="C42" s="1186"/>
      <c r="D42" s="106"/>
      <c r="E42" s="1189" t="s">
        <v>32</v>
      </c>
      <c r="F42" s="1189"/>
      <c r="G42" s="1189"/>
      <c r="H42" s="1190"/>
      <c r="I42" s="358">
        <v>582</v>
      </c>
      <c r="J42" s="359">
        <v>680</v>
      </c>
      <c r="K42" s="359">
        <v>737</v>
      </c>
      <c r="L42" s="359">
        <v>675</v>
      </c>
      <c r="M42" s="360">
        <v>748</v>
      </c>
    </row>
    <row r="43" spans="2:13" ht="27.75" customHeight="1" x14ac:dyDescent="0.15">
      <c r="B43" s="1185"/>
      <c r="C43" s="1186"/>
      <c r="D43" s="106"/>
      <c r="E43" s="1189" t="s">
        <v>33</v>
      </c>
      <c r="F43" s="1189"/>
      <c r="G43" s="1189"/>
      <c r="H43" s="1190"/>
      <c r="I43" s="358">
        <v>1403</v>
      </c>
      <c r="J43" s="359">
        <v>1680</v>
      </c>
      <c r="K43" s="359">
        <v>1685</v>
      </c>
      <c r="L43" s="359">
        <v>1627</v>
      </c>
      <c r="M43" s="360">
        <v>1277</v>
      </c>
    </row>
    <row r="44" spans="2:13" ht="27.75" customHeight="1" x14ac:dyDescent="0.15">
      <c r="B44" s="1185"/>
      <c r="C44" s="1186"/>
      <c r="D44" s="106"/>
      <c r="E44" s="1189" t="s">
        <v>34</v>
      </c>
      <c r="F44" s="1189"/>
      <c r="G44" s="1189"/>
      <c r="H44" s="1190"/>
      <c r="I44" s="358">
        <v>811</v>
      </c>
      <c r="J44" s="359">
        <v>790</v>
      </c>
      <c r="K44" s="359">
        <v>883</v>
      </c>
      <c r="L44" s="359">
        <v>1309</v>
      </c>
      <c r="M44" s="360">
        <v>1872</v>
      </c>
    </row>
    <row r="45" spans="2:13" ht="27.75" customHeight="1" x14ac:dyDescent="0.15">
      <c r="B45" s="1185"/>
      <c r="C45" s="1186"/>
      <c r="D45" s="106"/>
      <c r="E45" s="1189" t="s">
        <v>35</v>
      </c>
      <c r="F45" s="1189"/>
      <c r="G45" s="1189"/>
      <c r="H45" s="1190"/>
      <c r="I45" s="358">
        <v>3050</v>
      </c>
      <c r="J45" s="359">
        <v>2880</v>
      </c>
      <c r="K45" s="359">
        <v>3186</v>
      </c>
      <c r="L45" s="359">
        <v>3141</v>
      </c>
      <c r="M45" s="360">
        <v>2974</v>
      </c>
    </row>
    <row r="46" spans="2:13" ht="27.75" customHeight="1" x14ac:dyDescent="0.15">
      <c r="B46" s="1185"/>
      <c r="C46" s="1186"/>
      <c r="D46" s="107"/>
      <c r="E46" s="1189" t="s">
        <v>36</v>
      </c>
      <c r="F46" s="1189"/>
      <c r="G46" s="1189"/>
      <c r="H46" s="1190"/>
      <c r="I46" s="358" t="s">
        <v>489</v>
      </c>
      <c r="J46" s="359" t="s">
        <v>489</v>
      </c>
      <c r="K46" s="359" t="s">
        <v>489</v>
      </c>
      <c r="L46" s="359" t="s">
        <v>489</v>
      </c>
      <c r="M46" s="360" t="s">
        <v>489</v>
      </c>
    </row>
    <row r="47" spans="2:13" ht="27.75" customHeight="1" x14ac:dyDescent="0.15">
      <c r="B47" s="1185"/>
      <c r="C47" s="1186"/>
      <c r="D47" s="108"/>
      <c r="E47" s="1199" t="s">
        <v>37</v>
      </c>
      <c r="F47" s="1200"/>
      <c r="G47" s="1200"/>
      <c r="H47" s="1201"/>
      <c r="I47" s="358" t="s">
        <v>489</v>
      </c>
      <c r="J47" s="359" t="s">
        <v>489</v>
      </c>
      <c r="K47" s="359" t="s">
        <v>489</v>
      </c>
      <c r="L47" s="359" t="s">
        <v>489</v>
      </c>
      <c r="M47" s="360" t="s">
        <v>489</v>
      </c>
    </row>
    <row r="48" spans="2:13" ht="27.75" customHeight="1" x14ac:dyDescent="0.15">
      <c r="B48" s="1185"/>
      <c r="C48" s="1186"/>
      <c r="D48" s="106"/>
      <c r="E48" s="1189" t="s">
        <v>38</v>
      </c>
      <c r="F48" s="1189"/>
      <c r="G48" s="1189"/>
      <c r="H48" s="1190"/>
      <c r="I48" s="358" t="s">
        <v>489</v>
      </c>
      <c r="J48" s="359" t="s">
        <v>489</v>
      </c>
      <c r="K48" s="359" t="s">
        <v>489</v>
      </c>
      <c r="L48" s="359" t="s">
        <v>489</v>
      </c>
      <c r="M48" s="360" t="s">
        <v>489</v>
      </c>
    </row>
    <row r="49" spans="2:13" ht="27.75" customHeight="1" x14ac:dyDescent="0.15">
      <c r="B49" s="1187"/>
      <c r="C49" s="1188"/>
      <c r="D49" s="106"/>
      <c r="E49" s="1189" t="s">
        <v>39</v>
      </c>
      <c r="F49" s="1189"/>
      <c r="G49" s="1189"/>
      <c r="H49" s="1190"/>
      <c r="I49" s="358" t="s">
        <v>489</v>
      </c>
      <c r="J49" s="359" t="s">
        <v>489</v>
      </c>
      <c r="K49" s="359" t="s">
        <v>489</v>
      </c>
      <c r="L49" s="359" t="s">
        <v>489</v>
      </c>
      <c r="M49" s="360" t="s">
        <v>489</v>
      </c>
    </row>
    <row r="50" spans="2:13" ht="27.75" customHeight="1" x14ac:dyDescent="0.15">
      <c r="B50" s="1183" t="s">
        <v>40</v>
      </c>
      <c r="C50" s="1184"/>
      <c r="D50" s="109"/>
      <c r="E50" s="1189" t="s">
        <v>41</v>
      </c>
      <c r="F50" s="1189"/>
      <c r="G50" s="1189"/>
      <c r="H50" s="1190"/>
      <c r="I50" s="358">
        <v>5262</v>
      </c>
      <c r="J50" s="359">
        <v>5606</v>
      </c>
      <c r="K50" s="359">
        <v>6519</v>
      </c>
      <c r="L50" s="359">
        <v>7211</v>
      </c>
      <c r="M50" s="360">
        <v>6515</v>
      </c>
    </row>
    <row r="51" spans="2:13" ht="27.75" customHeight="1" x14ac:dyDescent="0.15">
      <c r="B51" s="1185"/>
      <c r="C51" s="1186"/>
      <c r="D51" s="106"/>
      <c r="E51" s="1189" t="s">
        <v>42</v>
      </c>
      <c r="F51" s="1189"/>
      <c r="G51" s="1189"/>
      <c r="H51" s="1190"/>
      <c r="I51" s="358">
        <v>2258</v>
      </c>
      <c r="J51" s="359">
        <v>2463</v>
      </c>
      <c r="K51" s="359">
        <v>2657</v>
      </c>
      <c r="L51" s="359">
        <v>2911</v>
      </c>
      <c r="M51" s="360">
        <v>2922</v>
      </c>
    </row>
    <row r="52" spans="2:13" ht="27.75" customHeight="1" x14ac:dyDescent="0.15">
      <c r="B52" s="1187"/>
      <c r="C52" s="1188"/>
      <c r="D52" s="106"/>
      <c r="E52" s="1189" t="s">
        <v>43</v>
      </c>
      <c r="F52" s="1189"/>
      <c r="G52" s="1189"/>
      <c r="H52" s="1190"/>
      <c r="I52" s="358">
        <v>14028</v>
      </c>
      <c r="J52" s="359">
        <v>14123</v>
      </c>
      <c r="K52" s="359">
        <v>14143</v>
      </c>
      <c r="L52" s="359">
        <v>13983</v>
      </c>
      <c r="M52" s="360">
        <v>14185</v>
      </c>
    </row>
    <row r="53" spans="2:13" ht="27.75" customHeight="1" thickBot="1" x14ac:dyDescent="0.2">
      <c r="B53" s="1191" t="s">
        <v>19</v>
      </c>
      <c r="C53" s="1192"/>
      <c r="D53" s="110"/>
      <c r="E53" s="1193" t="s">
        <v>44</v>
      </c>
      <c r="F53" s="1193"/>
      <c r="G53" s="1193"/>
      <c r="H53" s="1194"/>
      <c r="I53" s="361">
        <v>-988</v>
      </c>
      <c r="J53" s="362">
        <v>-1379</v>
      </c>
      <c r="K53" s="362">
        <v>-2116</v>
      </c>
      <c r="L53" s="362">
        <v>-3465</v>
      </c>
      <c r="M53" s="363">
        <v>-3643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bAVASprIGXjkFLNJ0qeGROO+E1xXph+eCa0tDkf2v3uqaeXRaKipK2WRSNOI/VsI0Vo9DMAIWugVl/lBYy470w==" saltValue="Ggl1bLvIkOJRRHNGeWu0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0" t="s">
        <v>46</v>
      </c>
      <c r="D55" s="1210"/>
      <c r="E55" s="1211"/>
      <c r="F55" s="122">
        <v>2161</v>
      </c>
      <c r="G55" s="122">
        <v>2811</v>
      </c>
      <c r="H55" s="123">
        <v>2340</v>
      </c>
    </row>
    <row r="56" spans="2:8" ht="52.5" customHeight="1" x14ac:dyDescent="0.15">
      <c r="B56" s="124"/>
      <c r="C56" s="1212" t="s">
        <v>47</v>
      </c>
      <c r="D56" s="1212"/>
      <c r="E56" s="1213"/>
      <c r="F56" s="125">
        <v>351</v>
      </c>
      <c r="G56" s="125">
        <v>351</v>
      </c>
      <c r="H56" s="126">
        <v>426</v>
      </c>
    </row>
    <row r="57" spans="2:8" ht="53.25" customHeight="1" x14ac:dyDescent="0.15">
      <c r="B57" s="124"/>
      <c r="C57" s="1214" t="s">
        <v>48</v>
      </c>
      <c r="D57" s="1214"/>
      <c r="E57" s="1215"/>
      <c r="F57" s="127">
        <v>3863</v>
      </c>
      <c r="G57" s="127">
        <v>3569</v>
      </c>
      <c r="H57" s="128">
        <v>3315</v>
      </c>
    </row>
    <row r="58" spans="2:8" ht="45.75" customHeight="1" x14ac:dyDescent="0.15">
      <c r="B58" s="129"/>
      <c r="C58" s="1202" t="s">
        <v>547</v>
      </c>
      <c r="D58" s="1203"/>
      <c r="E58" s="1204"/>
      <c r="F58" s="130">
        <v>2079</v>
      </c>
      <c r="G58" s="130">
        <v>1757</v>
      </c>
      <c r="H58" s="131">
        <v>1448</v>
      </c>
    </row>
    <row r="59" spans="2:8" ht="45.75" customHeight="1" x14ac:dyDescent="0.15">
      <c r="B59" s="129"/>
      <c r="C59" s="1202" t="s">
        <v>548</v>
      </c>
      <c r="D59" s="1203"/>
      <c r="E59" s="1204"/>
      <c r="F59" s="130">
        <v>1020</v>
      </c>
      <c r="G59" s="130">
        <v>1020</v>
      </c>
      <c r="H59" s="131">
        <v>1022</v>
      </c>
    </row>
    <row r="60" spans="2:8" ht="45.75" customHeight="1" x14ac:dyDescent="0.15">
      <c r="B60" s="129"/>
      <c r="C60" s="1202" t="s">
        <v>549</v>
      </c>
      <c r="D60" s="1203"/>
      <c r="E60" s="1204"/>
      <c r="F60" s="130">
        <v>326</v>
      </c>
      <c r="G60" s="130">
        <v>326</v>
      </c>
      <c r="H60" s="131">
        <v>326</v>
      </c>
    </row>
    <row r="61" spans="2:8" ht="45.75" customHeight="1" x14ac:dyDescent="0.15">
      <c r="B61" s="129"/>
      <c r="C61" s="1202" t="s">
        <v>551</v>
      </c>
      <c r="D61" s="1203"/>
      <c r="E61" s="1204"/>
      <c r="F61" s="130">
        <v>137</v>
      </c>
      <c r="G61" s="130">
        <v>160</v>
      </c>
      <c r="H61" s="131">
        <v>180</v>
      </c>
    </row>
    <row r="62" spans="2:8" ht="45.75" customHeight="1" thickBot="1" x14ac:dyDescent="0.2">
      <c r="B62" s="132"/>
      <c r="C62" s="1205" t="s">
        <v>550</v>
      </c>
      <c r="D62" s="1206"/>
      <c r="E62" s="1207"/>
      <c r="F62" s="133">
        <v>165</v>
      </c>
      <c r="G62" s="133">
        <v>147</v>
      </c>
      <c r="H62" s="134">
        <v>125</v>
      </c>
    </row>
    <row r="63" spans="2:8" ht="52.5" customHeight="1" thickBot="1" x14ac:dyDescent="0.2">
      <c r="B63" s="135"/>
      <c r="C63" s="1208" t="s">
        <v>49</v>
      </c>
      <c r="D63" s="1208"/>
      <c r="E63" s="1209"/>
      <c r="F63" s="136">
        <v>6375</v>
      </c>
      <c r="G63" s="136">
        <v>6730</v>
      </c>
      <c r="H63" s="137">
        <v>6081</v>
      </c>
    </row>
    <row r="64" spans="2:8" x14ac:dyDescent="0.15"/>
  </sheetData>
  <sheetProtection algorithmName="SHA-512" hashValue="F99TsXa9roIJuk/Oyk65f0tQJWy2p4+eUCKxK1egdOhmsQEw608uavyHqKntwMoxgZsfrjySXSsYYgWtNNXoEA==" saltValue="AW4VyJX4nYlFQu3ot8fA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21718</v>
      </c>
      <c r="E3" s="156"/>
      <c r="F3" s="157">
        <v>70166</v>
      </c>
      <c r="G3" s="158"/>
      <c r="H3" s="159"/>
    </row>
    <row r="4" spans="1:8" x14ac:dyDescent="0.15">
      <c r="A4" s="160"/>
      <c r="B4" s="161"/>
      <c r="C4" s="162"/>
      <c r="D4" s="163">
        <v>10732</v>
      </c>
      <c r="E4" s="164"/>
      <c r="F4" s="165">
        <v>36115</v>
      </c>
      <c r="G4" s="166"/>
      <c r="H4" s="167"/>
    </row>
    <row r="5" spans="1:8" x14ac:dyDescent="0.15">
      <c r="A5" s="148" t="s">
        <v>521</v>
      </c>
      <c r="B5" s="153"/>
      <c r="C5" s="154"/>
      <c r="D5" s="155">
        <v>32474</v>
      </c>
      <c r="E5" s="156"/>
      <c r="F5" s="157">
        <v>70329</v>
      </c>
      <c r="G5" s="158"/>
      <c r="H5" s="159"/>
    </row>
    <row r="6" spans="1:8" x14ac:dyDescent="0.15">
      <c r="A6" s="160"/>
      <c r="B6" s="161"/>
      <c r="C6" s="162"/>
      <c r="D6" s="163">
        <v>14530</v>
      </c>
      <c r="E6" s="164"/>
      <c r="F6" s="165">
        <v>39403</v>
      </c>
      <c r="G6" s="166"/>
      <c r="H6" s="167"/>
    </row>
    <row r="7" spans="1:8" x14ac:dyDescent="0.15">
      <c r="A7" s="148" t="s">
        <v>522</v>
      </c>
      <c r="B7" s="153"/>
      <c r="C7" s="154"/>
      <c r="D7" s="155">
        <v>27330</v>
      </c>
      <c r="E7" s="156"/>
      <c r="F7" s="157">
        <v>45945</v>
      </c>
      <c r="G7" s="158"/>
      <c r="H7" s="159"/>
    </row>
    <row r="8" spans="1:8" x14ac:dyDescent="0.15">
      <c r="A8" s="160"/>
      <c r="B8" s="161"/>
      <c r="C8" s="162"/>
      <c r="D8" s="163">
        <v>10081</v>
      </c>
      <c r="E8" s="164"/>
      <c r="F8" s="165">
        <v>25180</v>
      </c>
      <c r="G8" s="166"/>
      <c r="H8" s="167"/>
    </row>
    <row r="9" spans="1:8" x14ac:dyDescent="0.15">
      <c r="A9" s="148" t="s">
        <v>523</v>
      </c>
      <c r="B9" s="153"/>
      <c r="C9" s="154"/>
      <c r="D9" s="155">
        <v>21113</v>
      </c>
      <c r="E9" s="156"/>
      <c r="F9" s="157">
        <v>44475</v>
      </c>
      <c r="G9" s="158"/>
      <c r="H9" s="159"/>
    </row>
    <row r="10" spans="1:8" x14ac:dyDescent="0.15">
      <c r="A10" s="160"/>
      <c r="B10" s="161"/>
      <c r="C10" s="162"/>
      <c r="D10" s="163">
        <v>11102</v>
      </c>
      <c r="E10" s="164"/>
      <c r="F10" s="165">
        <v>24780</v>
      </c>
      <c r="G10" s="166"/>
      <c r="H10" s="167"/>
    </row>
    <row r="11" spans="1:8" x14ac:dyDescent="0.15">
      <c r="A11" s="148" t="s">
        <v>524</v>
      </c>
      <c r="B11" s="153"/>
      <c r="C11" s="154"/>
      <c r="D11" s="155">
        <v>23643</v>
      </c>
      <c r="E11" s="156"/>
      <c r="F11" s="157">
        <v>45982</v>
      </c>
      <c r="G11" s="158"/>
      <c r="H11" s="159"/>
    </row>
    <row r="12" spans="1:8" x14ac:dyDescent="0.15">
      <c r="A12" s="160"/>
      <c r="B12" s="161"/>
      <c r="C12" s="168"/>
      <c r="D12" s="163">
        <v>13870</v>
      </c>
      <c r="E12" s="164"/>
      <c r="F12" s="165">
        <v>25583</v>
      </c>
      <c r="G12" s="166"/>
      <c r="H12" s="167"/>
    </row>
    <row r="13" spans="1:8" x14ac:dyDescent="0.15">
      <c r="A13" s="148"/>
      <c r="B13" s="153"/>
      <c r="C13" s="169"/>
      <c r="D13" s="170">
        <v>25256</v>
      </c>
      <c r="E13" s="171"/>
      <c r="F13" s="172">
        <v>55379</v>
      </c>
      <c r="G13" s="173"/>
      <c r="H13" s="159"/>
    </row>
    <row r="14" spans="1:8" x14ac:dyDescent="0.15">
      <c r="A14" s="160"/>
      <c r="B14" s="161"/>
      <c r="C14" s="162"/>
      <c r="D14" s="163">
        <v>12063</v>
      </c>
      <c r="E14" s="164"/>
      <c r="F14" s="165">
        <v>30212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5.84</v>
      </c>
      <c r="C19" s="174">
        <f>ROUND(VALUE(SUBSTITUTE(実質収支比率等に係る経年分析!G$48,"▲","-")),2)</f>
        <v>7.52</v>
      </c>
      <c r="D19" s="174">
        <f>ROUND(VALUE(SUBSTITUTE(実質収支比率等に係る経年分析!H$48,"▲","-")),2)</f>
        <v>8.64</v>
      </c>
      <c r="E19" s="174">
        <f>ROUND(VALUE(SUBSTITUTE(実質収支比率等に係る経年分析!I$48,"▲","-")),2)</f>
        <v>5.7</v>
      </c>
      <c r="F19" s="174">
        <f>ROUND(VALUE(SUBSTITUTE(実質収支比率等に係る経年分析!J$48,"▲","-")),2)</f>
        <v>5.91</v>
      </c>
    </row>
    <row r="20" spans="1:11" x14ac:dyDescent="0.15">
      <c r="A20" s="174" t="s">
        <v>53</v>
      </c>
      <c r="B20" s="174">
        <f>ROUND(VALUE(SUBSTITUTE(実質収支比率等に係る経年分析!F$47,"▲","-")),2)</f>
        <v>11.05</v>
      </c>
      <c r="C20" s="174">
        <f>ROUND(VALUE(SUBSTITUTE(実質収支比率等に係る経年分析!G$47,"▲","-")),2)</f>
        <v>11.43</v>
      </c>
      <c r="D20" s="174">
        <f>ROUND(VALUE(SUBSTITUTE(実質収支比率等に係る経年分析!H$47,"▲","-")),2)</f>
        <v>14.36</v>
      </c>
      <c r="E20" s="174">
        <f>ROUND(VALUE(SUBSTITUTE(実質収支比率等に係る経年分析!I$47,"▲","-")),2)</f>
        <v>19.23</v>
      </c>
      <c r="F20" s="174">
        <f>ROUND(VALUE(SUBSTITUTE(実質収支比率等に係る経年分析!J$47,"▲","-")),2)</f>
        <v>15.62</v>
      </c>
    </row>
    <row r="21" spans="1:11" x14ac:dyDescent="0.15">
      <c r="A21" s="174" t="s">
        <v>54</v>
      </c>
      <c r="B21" s="174">
        <f>IF(ISNUMBER(VALUE(SUBSTITUTE(実質収支比率等に係る経年分析!F$49,"▲","-"))),ROUND(VALUE(SUBSTITUTE(実質収支比率等に係る経年分析!F$49,"▲","-")),2),NA())</f>
        <v>7.0000000000000007E-2</v>
      </c>
      <c r="C21" s="174">
        <f>IF(ISNUMBER(VALUE(SUBSTITUTE(実質収支比率等に係る経年分析!G$49,"▲","-"))),ROUND(VALUE(SUBSTITUTE(実質収支比率等に係る経年分析!G$49,"▲","-")),2),NA())</f>
        <v>2.4900000000000002</v>
      </c>
      <c r="D21" s="174">
        <f>IF(ISNUMBER(VALUE(SUBSTITUTE(実質収支比率等に係る経年分析!H$49,"▲","-"))),ROUND(VALUE(SUBSTITUTE(実質収支比率等に係る経年分析!H$49,"▲","-")),2),NA())</f>
        <v>5.03</v>
      </c>
      <c r="E21" s="174">
        <f>IF(ISNUMBER(VALUE(SUBSTITUTE(実質収支比率等に係る経年分析!I$49,"▲","-"))),ROUND(VALUE(SUBSTITUTE(実質収支比率等に係る経年分析!I$49,"▲","-")),2),NA())</f>
        <v>1.26</v>
      </c>
      <c r="F21" s="174">
        <f>IF(ISNUMBER(VALUE(SUBSTITUTE(実質収支比率等に係る経年分析!J$49,"▲","-"))),ROUND(VALUE(SUBSTITUTE(実質収支比率等に係る経年分析!J$49,"▲","-")),2),NA())</f>
        <v>-2.8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0.68</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都市核地区土地区画整理事業特別会計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都市核地区土地区画整理事業特別会計（一般会計）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0.28000000000000003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0.17</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0.89</v>
      </c>
    </row>
    <row r="34" spans="1:16" x14ac:dyDescent="0.15">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1.1299999999999999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1.68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1.61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1.35</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2.16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3.89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5.21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5.83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7.52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8.6300000000000008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1408</v>
      </c>
      <c r="E42" s="176"/>
      <c r="F42" s="176"/>
      <c r="G42" s="176">
        <f>'実質公債費比率（分子）の構造'!L$52</f>
        <v>1375</v>
      </c>
      <c r="H42" s="176"/>
      <c r="I42" s="176"/>
      <c r="J42" s="176">
        <f>'実質公債費比率（分子）の構造'!M$52</f>
        <v>1309</v>
      </c>
      <c r="K42" s="176"/>
      <c r="L42" s="176"/>
      <c r="M42" s="176">
        <f>'実質公債費比率（分子）の構造'!N$52</f>
        <v>1358</v>
      </c>
      <c r="N42" s="176"/>
      <c r="O42" s="176"/>
      <c r="P42" s="176">
        <f>'実質公債費比率（分子）の構造'!O$52</f>
        <v>1359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34</v>
      </c>
      <c r="C44" s="176"/>
      <c r="D44" s="176"/>
      <c r="E44" s="176">
        <f>'実質公債費比率（分子）の構造'!L$50</f>
        <v>48</v>
      </c>
      <c r="F44" s="176"/>
      <c r="G44" s="176"/>
      <c r="H44" s="176">
        <f>'実質公債費比率（分子）の構造'!M$50</f>
        <v>63</v>
      </c>
      <c r="I44" s="176"/>
      <c r="J44" s="176"/>
      <c r="K44" s="176">
        <f>'実質公債費比率（分子）の構造'!N$50</f>
        <v>63</v>
      </c>
      <c r="L44" s="176"/>
      <c r="M44" s="176"/>
      <c r="N44" s="176">
        <f>'実質公債費比率（分子）の構造'!O$50</f>
        <v>63</v>
      </c>
      <c r="O44" s="176"/>
      <c r="P44" s="176"/>
    </row>
    <row r="45" spans="1:16" x14ac:dyDescent="0.15">
      <c r="A45" s="176" t="s">
        <v>63</v>
      </c>
      <c r="B45" s="176">
        <f>'実質公債費比率（分子）の構造'!K$49</f>
        <v>44</v>
      </c>
      <c r="C45" s="176"/>
      <c r="D45" s="176"/>
      <c r="E45" s="176">
        <f>'実質公債費比率（分子）の構造'!L$49</f>
        <v>32</v>
      </c>
      <c r="F45" s="176"/>
      <c r="G45" s="176"/>
      <c r="H45" s="176">
        <f>'実質公債費比率（分子）の構造'!M$49</f>
        <v>35</v>
      </c>
      <c r="I45" s="176"/>
      <c r="J45" s="176"/>
      <c r="K45" s="176">
        <f>'実質公債費比率（分子）の構造'!N$49</f>
        <v>40</v>
      </c>
      <c r="L45" s="176"/>
      <c r="M45" s="176"/>
      <c r="N45" s="176">
        <f>'実質公債費比率（分子）の構造'!O$49</f>
        <v>26</v>
      </c>
      <c r="O45" s="176"/>
      <c r="P45" s="176"/>
    </row>
    <row r="46" spans="1:16" x14ac:dyDescent="0.15">
      <c r="A46" s="176" t="s">
        <v>64</v>
      </c>
      <c r="B46" s="176">
        <f>'実質公債費比率（分子）の構造'!K$48</f>
        <v>119</v>
      </c>
      <c r="C46" s="176"/>
      <c r="D46" s="176"/>
      <c r="E46" s="176">
        <f>'実質公債費比率（分子）の構造'!L$48</f>
        <v>174</v>
      </c>
      <c r="F46" s="176"/>
      <c r="G46" s="176"/>
      <c r="H46" s="176">
        <f>'実質公債費比率（分子）の構造'!M$48</f>
        <v>131</v>
      </c>
      <c r="I46" s="176"/>
      <c r="J46" s="176"/>
      <c r="K46" s="176">
        <f>'実質公債費比率（分子）の構造'!N$48</f>
        <v>228</v>
      </c>
      <c r="L46" s="176"/>
      <c r="M46" s="176"/>
      <c r="N46" s="176">
        <f>'実質公債費比率（分子）の構造'!O$48</f>
        <v>253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1247</v>
      </c>
      <c r="C49" s="176"/>
      <c r="D49" s="176"/>
      <c r="E49" s="176">
        <f>'実質公債費比率（分子）の構造'!L$45</f>
        <v>1254</v>
      </c>
      <c r="F49" s="176"/>
      <c r="G49" s="176"/>
      <c r="H49" s="176">
        <f>'実質公債費比率（分子）の構造'!M$45</f>
        <v>1272</v>
      </c>
      <c r="I49" s="176"/>
      <c r="J49" s="176"/>
      <c r="K49" s="176">
        <f>'実質公債費比率（分子）の構造'!N$45</f>
        <v>1290</v>
      </c>
      <c r="L49" s="176"/>
      <c r="M49" s="176"/>
      <c r="N49" s="176">
        <f>'実質公債費比率（分子）の構造'!O$45</f>
        <v>1273</v>
      </c>
      <c r="O49" s="176"/>
      <c r="P49" s="176"/>
    </row>
    <row r="50" spans="1:16" x14ac:dyDescent="0.15">
      <c r="A50" s="176" t="s">
        <v>67</v>
      </c>
      <c r="B50" s="176" t="e">
        <f>NA()</f>
        <v>#N/A</v>
      </c>
      <c r="C50" s="176">
        <f>IF(ISNUMBER('実質公債費比率（分子）の構造'!K$53),'実質公債費比率（分子）の構造'!K$53,NA())</f>
        <v>36</v>
      </c>
      <c r="D50" s="176" t="e">
        <f>NA()</f>
        <v>#N/A</v>
      </c>
      <c r="E50" s="176" t="e">
        <f>NA()</f>
        <v>#N/A</v>
      </c>
      <c r="F50" s="176">
        <f>IF(ISNUMBER('実質公債費比率（分子）の構造'!L$53),'実質公債費比率（分子）の構造'!L$53,NA())</f>
        <v>133</v>
      </c>
      <c r="G50" s="176" t="e">
        <f>NA()</f>
        <v>#N/A</v>
      </c>
      <c r="H50" s="176" t="e">
        <f>NA()</f>
        <v>#N/A</v>
      </c>
      <c r="I50" s="176">
        <f>IF(ISNUMBER('実質公債費比率（分子）の構造'!M$53),'実質公債費比率（分子）の構造'!M$53,NA())</f>
        <v>192</v>
      </c>
      <c r="J50" s="176" t="e">
        <f>NA()</f>
        <v>#N/A</v>
      </c>
      <c r="K50" s="176" t="e">
        <f>NA()</f>
        <v>#N/A</v>
      </c>
      <c r="L50" s="176">
        <f>IF(ISNUMBER('実質公債費比率（分子）の構造'!N$53),'実質公債費比率（分子）の構造'!N$53,NA())</f>
        <v>263</v>
      </c>
      <c r="M50" s="176" t="e">
        <f>NA()</f>
        <v>#N/A</v>
      </c>
      <c r="N50" s="176" t="e">
        <f>NA()</f>
        <v>#N/A</v>
      </c>
      <c r="O50" s="176">
        <f>IF(ISNUMBER('実質公債費比率（分子）の構造'!O$53),'実質公債費比率（分子）の構造'!O$53,NA())</f>
        <v>256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14028</v>
      </c>
      <c r="E56" s="175"/>
      <c r="F56" s="175"/>
      <c r="G56" s="175">
        <f>'将来負担比率（分子）の構造'!J$52</f>
        <v>14123</v>
      </c>
      <c r="H56" s="175"/>
      <c r="I56" s="175"/>
      <c r="J56" s="175">
        <f>'将来負担比率（分子）の構造'!K$52</f>
        <v>14143</v>
      </c>
      <c r="K56" s="175"/>
      <c r="L56" s="175"/>
      <c r="M56" s="175">
        <f>'将来負担比率（分子）の構造'!L$52</f>
        <v>13983</v>
      </c>
      <c r="N56" s="175"/>
      <c r="O56" s="175"/>
      <c r="P56" s="175">
        <f>'将来負担比率（分子）の構造'!M$52</f>
        <v>14185</v>
      </c>
    </row>
    <row r="57" spans="1:16" x14ac:dyDescent="0.15">
      <c r="A57" s="175" t="s">
        <v>42</v>
      </c>
      <c r="B57" s="175"/>
      <c r="C57" s="175"/>
      <c r="D57" s="175">
        <f>'将来負担比率（分子）の構造'!I$51</f>
        <v>2258</v>
      </c>
      <c r="E57" s="175"/>
      <c r="F57" s="175"/>
      <c r="G57" s="175">
        <f>'将来負担比率（分子）の構造'!J$51</f>
        <v>2463</v>
      </c>
      <c r="H57" s="175"/>
      <c r="I57" s="175"/>
      <c r="J57" s="175">
        <f>'将来負担比率（分子）の構造'!K$51</f>
        <v>2657</v>
      </c>
      <c r="K57" s="175"/>
      <c r="L57" s="175"/>
      <c r="M57" s="175">
        <f>'将来負担比率（分子）の構造'!L$51</f>
        <v>2911</v>
      </c>
      <c r="N57" s="175"/>
      <c r="O57" s="175"/>
      <c r="P57" s="175">
        <f>'将来負担比率（分子）の構造'!M$51</f>
        <v>2922</v>
      </c>
    </row>
    <row r="58" spans="1:16" x14ac:dyDescent="0.15">
      <c r="A58" s="175" t="s">
        <v>41</v>
      </c>
      <c r="B58" s="175"/>
      <c r="C58" s="175"/>
      <c r="D58" s="175">
        <f>'将来負担比率（分子）の構造'!I$50</f>
        <v>5262</v>
      </c>
      <c r="E58" s="175"/>
      <c r="F58" s="175"/>
      <c r="G58" s="175">
        <f>'将来負担比率（分子）の構造'!J$50</f>
        <v>5606</v>
      </c>
      <c r="H58" s="175"/>
      <c r="I58" s="175"/>
      <c r="J58" s="175">
        <f>'将来負担比率（分子）の構造'!K$50</f>
        <v>6519</v>
      </c>
      <c r="K58" s="175"/>
      <c r="L58" s="175"/>
      <c r="M58" s="175">
        <f>'将来負担比率（分子）の構造'!L$50</f>
        <v>7211</v>
      </c>
      <c r="N58" s="175"/>
      <c r="O58" s="175"/>
      <c r="P58" s="175">
        <f>'将来負担比率（分子）の構造'!M$50</f>
        <v>6515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3050</v>
      </c>
      <c r="C62" s="175"/>
      <c r="D62" s="175"/>
      <c r="E62" s="175">
        <f>'将来負担比率（分子）の構造'!J$45</f>
        <v>2880</v>
      </c>
      <c r="F62" s="175"/>
      <c r="G62" s="175"/>
      <c r="H62" s="175">
        <f>'将来負担比率（分子）の構造'!K$45</f>
        <v>3186</v>
      </c>
      <c r="I62" s="175"/>
      <c r="J62" s="175"/>
      <c r="K62" s="175">
        <f>'将来負担比率（分子）の構造'!L$45</f>
        <v>3141</v>
      </c>
      <c r="L62" s="175"/>
      <c r="M62" s="175"/>
      <c r="N62" s="175">
        <f>'将来負担比率（分子）の構造'!M$45</f>
        <v>2974</v>
      </c>
      <c r="O62" s="175"/>
      <c r="P62" s="175"/>
    </row>
    <row r="63" spans="1:16" x14ac:dyDescent="0.15">
      <c r="A63" s="175" t="s">
        <v>34</v>
      </c>
      <c r="B63" s="175">
        <f>'将来負担比率（分子）の構造'!I$44</f>
        <v>811</v>
      </c>
      <c r="C63" s="175"/>
      <c r="D63" s="175"/>
      <c r="E63" s="175">
        <f>'将来負担比率（分子）の構造'!J$44</f>
        <v>790</v>
      </c>
      <c r="F63" s="175"/>
      <c r="G63" s="175"/>
      <c r="H63" s="175">
        <f>'将来負担比率（分子）の構造'!K$44</f>
        <v>883</v>
      </c>
      <c r="I63" s="175"/>
      <c r="J63" s="175"/>
      <c r="K63" s="175">
        <f>'将来負担比率（分子）の構造'!L$44</f>
        <v>1309</v>
      </c>
      <c r="L63" s="175"/>
      <c r="M63" s="175"/>
      <c r="N63" s="175">
        <f>'将来負担比率（分子）の構造'!M$44</f>
        <v>1872</v>
      </c>
      <c r="O63" s="175"/>
      <c r="P63" s="175"/>
    </row>
    <row r="64" spans="1:16" x14ac:dyDescent="0.15">
      <c r="A64" s="175" t="s">
        <v>33</v>
      </c>
      <c r="B64" s="175">
        <f>'将来負担比率（分子）の構造'!I$43</f>
        <v>1403</v>
      </c>
      <c r="C64" s="175"/>
      <c r="D64" s="175"/>
      <c r="E64" s="175">
        <f>'将来負担比率（分子）の構造'!J$43</f>
        <v>1680</v>
      </c>
      <c r="F64" s="175"/>
      <c r="G64" s="175"/>
      <c r="H64" s="175">
        <f>'将来負担比率（分子）の構造'!K$43</f>
        <v>1685</v>
      </c>
      <c r="I64" s="175"/>
      <c r="J64" s="175"/>
      <c r="K64" s="175">
        <f>'将来負担比率（分子）の構造'!L$43</f>
        <v>1627</v>
      </c>
      <c r="L64" s="175"/>
      <c r="M64" s="175"/>
      <c r="N64" s="175">
        <f>'将来負担比率（分子）の構造'!M$43</f>
        <v>1277</v>
      </c>
      <c r="O64" s="175"/>
      <c r="P64" s="175"/>
    </row>
    <row r="65" spans="1:16" x14ac:dyDescent="0.15">
      <c r="A65" s="175" t="s">
        <v>32</v>
      </c>
      <c r="B65" s="175">
        <f>'将来負担比率（分子）の構造'!I$42</f>
        <v>582</v>
      </c>
      <c r="C65" s="175"/>
      <c r="D65" s="175"/>
      <c r="E65" s="175">
        <f>'将来負担比率（分子）の構造'!J$42</f>
        <v>680</v>
      </c>
      <c r="F65" s="175"/>
      <c r="G65" s="175"/>
      <c r="H65" s="175">
        <f>'将来負担比率（分子）の構造'!K$42</f>
        <v>737</v>
      </c>
      <c r="I65" s="175"/>
      <c r="J65" s="175"/>
      <c r="K65" s="175">
        <f>'将来負担比率（分子）の構造'!L$42</f>
        <v>675</v>
      </c>
      <c r="L65" s="175"/>
      <c r="M65" s="175"/>
      <c r="N65" s="175">
        <f>'将来負担比率（分子）の構造'!M$42</f>
        <v>748</v>
      </c>
      <c r="O65" s="175"/>
      <c r="P65" s="175"/>
    </row>
    <row r="66" spans="1:16" x14ac:dyDescent="0.15">
      <c r="A66" s="175" t="s">
        <v>31</v>
      </c>
      <c r="B66" s="175">
        <f>'将来負担比率（分子）の構造'!I$41</f>
        <v>14714</v>
      </c>
      <c r="C66" s="175"/>
      <c r="D66" s="175"/>
      <c r="E66" s="175">
        <f>'将来負担比率（分子）の構造'!J$41</f>
        <v>14782</v>
      </c>
      <c r="F66" s="175"/>
      <c r="G66" s="175"/>
      <c r="H66" s="175">
        <f>'将来負担比率（分子）の構造'!K$41</f>
        <v>14712</v>
      </c>
      <c r="I66" s="175"/>
      <c r="J66" s="175"/>
      <c r="K66" s="175">
        <f>'将来負担比率（分子）の構造'!L$41</f>
        <v>13888</v>
      </c>
      <c r="L66" s="175"/>
      <c r="M66" s="175"/>
      <c r="N66" s="175">
        <f>'将来負担比率（分子）の構造'!M$41</f>
        <v>13107</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2161</v>
      </c>
      <c r="C72" s="179">
        <f>基金残高に係る経年分析!G55</f>
        <v>2811</v>
      </c>
      <c r="D72" s="179">
        <f>基金残高に係る経年分析!H55</f>
        <v>2340</v>
      </c>
    </row>
    <row r="73" spans="1:16" x14ac:dyDescent="0.15">
      <c r="A73" s="178" t="s">
        <v>74</v>
      </c>
      <c r="B73" s="179">
        <f>基金残高に係る経年分析!F56</f>
        <v>351</v>
      </c>
      <c r="C73" s="179">
        <f>基金残高に係る経年分析!G56</f>
        <v>351</v>
      </c>
      <c r="D73" s="179">
        <f>基金残高に係る経年分析!H56</f>
        <v>426</v>
      </c>
    </row>
    <row r="74" spans="1:16" x14ac:dyDescent="0.15">
      <c r="A74" s="178" t="s">
        <v>75</v>
      </c>
      <c r="B74" s="179">
        <f>基金残高に係る経年分析!F57</f>
        <v>3863</v>
      </c>
      <c r="C74" s="179">
        <f>基金残高に係る経年分析!G57</f>
        <v>3569</v>
      </c>
      <c r="D74" s="179">
        <f>基金残高に係る経年分析!H57</f>
        <v>3315</v>
      </c>
    </row>
  </sheetData>
  <sheetProtection algorithmName="SHA-512" hashValue="QvSD4HZOJRPXG03xq7PP2RqJXY9nERaT9VklSeiWWGisUjN0+JP9AL31HtRmOG/GNbyvYTTTL45vLSdv6JENWg==" saltValue="rrFegFRBt973d3T3kpPg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2025-02-19T01:54:21Z</dcterms:created>
  <dcterms:modified xsi:type="dcterms:W3CDTF">2025-03-17T05:28:25Z</dcterms:modified>
  <cp:category/>
</cp:coreProperties>
</file>