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4_{F36D3A95-0737-4FAE-8B88-7119AFE4F091}" xr6:coauthVersionLast="47" xr6:coauthVersionMax="47" xr10:uidLastSave="{00000000-0000-0000-0000-000000000000}"/>
  <bookViews>
    <workbookView xWindow="-120" yWindow="-120" windowWidth="20730" windowHeight="11040" tabRatio="766" xr2:uid="{00000000-000D-0000-FFFF-FFFF00000000}"/>
  </bookViews>
  <sheets>
    <sheet name="入力シート" sheetId="2" r:id="rId1"/>
    <sheet name="入力シート (手書き用) (記入例1)" sheetId="4" state="hidden" r:id="rId2"/>
    <sheet name="入力シート (手書き用) (記入例2)" sheetId="5" state="hidden" r:id="rId3"/>
    <sheet name="入力シート (手書き用) (記入例3) " sheetId="6" state="hidden" r:id="rId4"/>
  </sheets>
  <definedNames>
    <definedName name="_xlnm.Print_Area" localSheetId="0">入力シート!$A$1:$N$23</definedName>
    <definedName name="_xlnm.Print_Area" localSheetId="1">'入力シート (手書き用) (記入例1)'!$A$2:$N$23</definedName>
    <definedName name="_xlnm.Print_Area" localSheetId="2">'入力シート (手書き用) (記入例2)'!$A$2:$N$23</definedName>
    <definedName name="_xlnm.Print_Area" localSheetId="3">'入力シート (手書き用) (記入例3) '!$A$2:$N$23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l="1"/>
  <c r="J19" i="2"/>
  <c r="P6" i="2"/>
  <c r="J16" i="5" l="1"/>
  <c r="C16" i="5"/>
  <c r="C16" i="4"/>
  <c r="L16" i="6" l="1"/>
  <c r="Q7" i="6" s="1"/>
  <c r="P7" i="6"/>
  <c r="L16" i="5"/>
  <c r="O7" i="5" s="1"/>
  <c r="P7" i="5"/>
  <c r="P3" i="5" l="1"/>
  <c r="O7" i="6"/>
  <c r="P3" i="6" s="1"/>
  <c r="Q7" i="5"/>
  <c r="L16" i="4"/>
  <c r="Q7" i="4" l="1"/>
  <c r="P7" i="4"/>
  <c r="O7" i="4"/>
  <c r="P3" i="4" s="1"/>
  <c r="C15" i="2" l="1"/>
  <c r="L15" i="2" l="1"/>
  <c r="O6" i="2" s="1"/>
  <c r="J18" i="2" l="1"/>
  <c r="Q6" i="2"/>
  <c r="P2" i="2"/>
</calcChain>
</file>

<file path=xl/sharedStrings.xml><?xml version="1.0" encoding="utf-8"?>
<sst xmlns="http://schemas.openxmlformats.org/spreadsheetml/2006/main" count="204" uniqueCount="53">
  <si>
    <t>（別紙）</t>
    <phoneticPr fontId="2"/>
  </si>
  <si>
    <t>電気料金</t>
    <rPh sb="0" eb="2">
      <t>デンキ</t>
    </rPh>
    <rPh sb="2" eb="4">
      <t>リョウキン</t>
    </rPh>
    <phoneticPr fontId="2"/>
  </si>
  <si>
    <t>ガス料金</t>
    <rPh sb="2" eb="4">
      <t>リョウキン</t>
    </rPh>
    <phoneticPr fontId="2"/>
  </si>
  <si>
    <t>＝</t>
    <phoneticPr fontId="2"/>
  </si>
  <si>
    <t>対象経費合計</t>
    <phoneticPr fontId="2"/>
  </si>
  <si>
    <t>【注意】</t>
    <rPh sb="1" eb="3">
      <t>チュウイ</t>
    </rPh>
    <phoneticPr fontId="2"/>
  </si>
  <si>
    <t>●</t>
    <phoneticPr fontId="2"/>
  </si>
  <si>
    <r>
      <rPr>
        <b/>
        <sz val="10"/>
        <color theme="1"/>
        <rFont val="游ゴシック"/>
        <family val="3"/>
        <charset val="128"/>
      </rPr>
      <t>燃料費</t>
    </r>
    <r>
      <rPr>
        <sz val="10"/>
        <color theme="1"/>
        <rFont val="游ゴシック"/>
        <family val="3"/>
        <charset val="128"/>
      </rPr>
      <t xml:space="preserve">
</t>
    </r>
    <r>
      <rPr>
        <sz val="9"/>
        <color theme="1"/>
        <rFont val="游ゴシック"/>
        <family val="3"/>
        <charset val="128"/>
      </rPr>
      <t>（ガソリン、灯油、軽油、重油）</t>
    </r>
    <rPh sb="0" eb="3">
      <t>ネンリョウヒ</t>
    </rPh>
    <phoneticPr fontId="2"/>
  </si>
  <si>
    <t>支払ったことを確認できる書類（領収書・引落とし口座の通帳等）の写しを添付してください。</t>
    <rPh sb="0" eb="2">
      <t>シハラ</t>
    </rPh>
    <rPh sb="7" eb="9">
      <t>カクニン</t>
    </rPh>
    <rPh sb="12" eb="14">
      <t>ショルイ</t>
    </rPh>
    <rPh sb="15" eb="18">
      <t>リョウシュウショ</t>
    </rPh>
    <rPh sb="19" eb="20">
      <t>ヒ</t>
    </rPh>
    <rPh sb="20" eb="21">
      <t>オ</t>
    </rPh>
    <rPh sb="23" eb="25">
      <t>コウザ</t>
    </rPh>
    <rPh sb="26" eb="28">
      <t>ツウチョウ</t>
    </rPh>
    <rPh sb="28" eb="29">
      <t>トウ</t>
    </rPh>
    <rPh sb="31" eb="32">
      <t>ウツ</t>
    </rPh>
    <rPh sb="34" eb="36">
      <t>テンプ</t>
    </rPh>
    <phoneticPr fontId="2"/>
  </si>
  <si>
    <t>⇒</t>
    <phoneticPr fontId="2"/>
  </si>
  <si>
    <t>D 対象月合計</t>
    <rPh sb="2" eb="5">
      <t>タイショウツキ</t>
    </rPh>
    <rPh sb="5" eb="7">
      <t>ゴウケイ</t>
    </rPh>
    <phoneticPr fontId="2"/>
  </si>
  <si>
    <t>×</t>
    <phoneticPr fontId="2"/>
  </si>
  <si>
    <t>物価高騰分みなし割合</t>
    <rPh sb="0" eb="4">
      <t>ブッカコウトウ</t>
    </rPh>
    <rPh sb="4" eb="5">
      <t>ブン</t>
    </rPh>
    <rPh sb="8" eb="10">
      <t>ワリアイ</t>
    </rPh>
    <phoneticPr fontId="2"/>
  </si>
  <si>
    <t>月数</t>
    <rPh sb="0" eb="2">
      <t>ツキスウ</t>
    </rPh>
    <phoneticPr fontId="2"/>
  </si>
  <si>
    <t>と、上限額（法人10万円、個人事業者5万円）のうち、いずれか低い金額が交付申請額となります。</t>
    <phoneticPr fontId="2"/>
  </si>
  <si>
    <t>月</t>
    <rPh sb="0" eb="1">
      <t>ツキ</t>
    </rPh>
    <phoneticPr fontId="2"/>
  </si>
  <si>
    <t>令和5年1月～12月のうちのいずれか任意の月</t>
    <rPh sb="18" eb="20">
      <t>ニンイ</t>
    </rPh>
    <phoneticPr fontId="2"/>
  </si>
  <si>
    <t>今回支給額</t>
    <rPh sb="0" eb="2">
      <t>コンカイ</t>
    </rPh>
    <rPh sb="2" eb="5">
      <t>シキュウガク</t>
    </rPh>
    <phoneticPr fontId="2"/>
  </si>
  <si>
    <t>対象経費合計</t>
    <rPh sb="0" eb="2">
      <t>タイショウ</t>
    </rPh>
    <rPh sb="2" eb="4">
      <t>ケイヒ</t>
    </rPh>
    <rPh sb="4" eb="6">
      <t>ゴウケイ</t>
    </rPh>
    <phoneticPr fontId="2"/>
  </si>
  <si>
    <t>上限額</t>
    <rPh sb="0" eb="3">
      <t>ジョウゲンガク</t>
    </rPh>
    <phoneticPr fontId="2"/>
  </si>
  <si>
    <t>対象経費</t>
    <rPh sb="0" eb="2">
      <t>タイショウ</t>
    </rPh>
    <rPh sb="2" eb="4">
      <t>ケイヒ</t>
    </rPh>
    <phoneticPr fontId="2"/>
  </si>
  <si>
    <t>※他の自治体等による支援金等の交付有りの場合のみ記入</t>
    <phoneticPr fontId="2"/>
  </si>
  <si>
    <t>事業開始月（※）</t>
    <rPh sb="0" eb="4">
      <t>ジギョウカイシ</t>
    </rPh>
    <rPh sb="4" eb="5">
      <t>ツキ</t>
    </rPh>
    <phoneticPr fontId="2"/>
  </si>
  <si>
    <t>※事業開始が令和５年２月以降の場合のみ記入</t>
    <rPh sb="1" eb="5">
      <t>ジギョウカイシ</t>
    </rPh>
    <rPh sb="6" eb="8">
      <t>レイワ</t>
    </rPh>
    <rPh sb="9" eb="10">
      <t>ネン</t>
    </rPh>
    <rPh sb="11" eb="12">
      <t>ガツ</t>
    </rPh>
    <rPh sb="12" eb="14">
      <t>イコウ</t>
    </rPh>
    <rPh sb="15" eb="17">
      <t>バアイ</t>
    </rPh>
    <rPh sb="19" eb="21">
      <t>キニュウ</t>
    </rPh>
    <phoneticPr fontId="2"/>
  </si>
  <si>
    <t>他自治体の
交付金額（※）</t>
    <rPh sb="0" eb="1">
      <t>タ</t>
    </rPh>
    <rPh sb="1" eb="4">
      <t>ジチタイ</t>
    </rPh>
    <rPh sb="6" eb="8">
      <t>コウフ</t>
    </rPh>
    <rPh sb="8" eb="10">
      <t>キンガク</t>
    </rPh>
    <phoneticPr fontId="2"/>
  </si>
  <si>
    <t>円</t>
    <rPh sb="0" eb="1">
      <t>エン</t>
    </rPh>
    <phoneticPr fontId="2"/>
  </si>
  <si>
    <t>A</t>
    <phoneticPr fontId="2"/>
  </si>
  <si>
    <t>対象月</t>
    <rPh sb="0" eb="2">
      <t>タイショウ</t>
    </rPh>
    <rPh sb="2" eb="3">
      <t>ツキ</t>
    </rPh>
    <phoneticPr fontId="2"/>
  </si>
  <si>
    <t>B</t>
    <phoneticPr fontId="2"/>
  </si>
  <si>
    <t>C</t>
    <phoneticPr fontId="2"/>
  </si>
  <si>
    <t>対象月の使用料</t>
    <rPh sb="0" eb="2">
      <t>タイショウ</t>
    </rPh>
    <rPh sb="2" eb="3">
      <t>ツキ</t>
    </rPh>
    <rPh sb="4" eb="7">
      <t>シヨウリョウ</t>
    </rPh>
    <phoneticPr fontId="2"/>
  </si>
  <si>
    <t>令和５年</t>
    <rPh sb="0" eb="2">
      <t>レイワ</t>
    </rPh>
    <rPh sb="3" eb="4">
      <t>ネン</t>
    </rPh>
    <phoneticPr fontId="2"/>
  </si>
  <si>
    <t>↑</t>
    <phoneticPr fontId="2"/>
  </si>
  <si>
    <t>該当する場合必ず入力</t>
    <rPh sb="0" eb="2">
      <t>ガイトウ</t>
    </rPh>
    <rPh sb="4" eb="6">
      <t>バアイ</t>
    </rPh>
    <rPh sb="6" eb="7">
      <t>カナラ</t>
    </rPh>
    <rPh sb="8" eb="10">
      <t>ニュウリョク</t>
    </rPh>
    <phoneticPr fontId="2"/>
  </si>
  <si>
    <t>↓</t>
    <phoneticPr fontId="2"/>
  </si>
  <si>
    <t>1000円未満切り捨て</t>
    <rPh sb="4" eb="5">
      <t>エン</t>
    </rPh>
    <rPh sb="5" eb="7">
      <t>ミマン</t>
    </rPh>
    <rPh sb="7" eb="8">
      <t>キ</t>
    </rPh>
    <rPh sb="9" eb="10">
      <t>ス</t>
    </rPh>
    <phoneticPr fontId="2"/>
  </si>
  <si>
    <t>C他の自治体の交付金額がある場合、上限額（法人10万円、個人事業者5万円）からCを差し引いた額と対象経費合計のいずれか低い金額が交付申請額となります。</t>
    <rPh sb="1" eb="2">
      <t>タ</t>
    </rPh>
    <rPh sb="3" eb="6">
      <t>ジチタイ</t>
    </rPh>
    <rPh sb="7" eb="9">
      <t>コウフ</t>
    </rPh>
    <rPh sb="9" eb="11">
      <t>キンガク</t>
    </rPh>
    <rPh sb="14" eb="16">
      <t>バアイ</t>
    </rPh>
    <rPh sb="17" eb="20">
      <t>ジョウゲンガク</t>
    </rPh>
    <rPh sb="21" eb="23">
      <t>ホウジン</t>
    </rPh>
    <rPh sb="25" eb="27">
      <t>マンエン</t>
    </rPh>
    <rPh sb="28" eb="30">
      <t>コジン</t>
    </rPh>
    <rPh sb="30" eb="33">
      <t>ジギョウシャ</t>
    </rPh>
    <rPh sb="34" eb="36">
      <t>マンエン</t>
    </rPh>
    <rPh sb="41" eb="42">
      <t>サ</t>
    </rPh>
    <rPh sb="43" eb="44">
      <t>ヒ</t>
    </rPh>
    <rPh sb="46" eb="47">
      <t>ガク</t>
    </rPh>
    <rPh sb="48" eb="50">
      <t>タイショウ</t>
    </rPh>
    <rPh sb="50" eb="52">
      <t>ケイヒ</t>
    </rPh>
    <rPh sb="52" eb="54">
      <t>ゴウケイ</t>
    </rPh>
    <rPh sb="59" eb="60">
      <t>ヒク</t>
    </rPh>
    <rPh sb="61" eb="63">
      <t>キンガク</t>
    </rPh>
    <rPh sb="64" eb="66">
      <t>コウフ</t>
    </rPh>
    <rPh sb="66" eb="68">
      <t>シンセイ</t>
    </rPh>
    <rPh sb="68" eb="69">
      <t>ガク</t>
    </rPh>
    <phoneticPr fontId="2"/>
  </si>
  <si>
    <t>武蔵村山市市内事業者物価高騰対策支援補助金　対象経費算定シート</t>
    <rPh sb="22" eb="24">
      <t>タイショウ</t>
    </rPh>
    <rPh sb="24" eb="26">
      <t>ケイヒ</t>
    </rPh>
    <rPh sb="26" eb="28">
      <t>サンテイ</t>
    </rPh>
    <phoneticPr fontId="2"/>
  </si>
  <si>
    <t>D</t>
    <phoneticPr fontId="2"/>
  </si>
  <si>
    <t>事業開始月から令和５年１２月までの月数を記入</t>
    <rPh sb="0" eb="2">
      <t>ジギョウ</t>
    </rPh>
    <rPh sb="2" eb="4">
      <t>カイシ</t>
    </rPh>
    <rPh sb="4" eb="5">
      <t>ツキ</t>
    </rPh>
    <rPh sb="7" eb="9">
      <t>レイワ</t>
    </rPh>
    <rPh sb="10" eb="11">
      <t>ネン</t>
    </rPh>
    <rPh sb="13" eb="14">
      <t>ガツ</t>
    </rPh>
    <rPh sb="17" eb="19">
      <t>ツキスウ</t>
    </rPh>
    <rPh sb="20" eb="22">
      <t>キニュウ</t>
    </rPh>
    <phoneticPr fontId="2"/>
  </si>
  <si>
    <t>上限額から他自治体の交付金額を引いた額と対象経費合計のいずれか低い方を入力</t>
    <rPh sb="0" eb="3">
      <t>ジョウゲンガク</t>
    </rPh>
    <rPh sb="5" eb="6">
      <t>タ</t>
    </rPh>
    <rPh sb="6" eb="9">
      <t>ジチタイ</t>
    </rPh>
    <rPh sb="10" eb="12">
      <t>コウフ</t>
    </rPh>
    <rPh sb="12" eb="14">
      <t>キンガク</t>
    </rPh>
    <rPh sb="15" eb="16">
      <t>ヒ</t>
    </rPh>
    <rPh sb="18" eb="19">
      <t>ガク</t>
    </rPh>
    <rPh sb="20" eb="22">
      <t>タイショウ</t>
    </rPh>
    <rPh sb="22" eb="24">
      <t>ケイヒ</t>
    </rPh>
    <rPh sb="24" eb="26">
      <t>ゴウケイ</t>
    </rPh>
    <rPh sb="31" eb="32">
      <t>ヒク</t>
    </rPh>
    <rPh sb="33" eb="34">
      <t>ホウ</t>
    </rPh>
    <rPh sb="35" eb="37">
      <t>ニュウリョク</t>
    </rPh>
    <phoneticPr fontId="2"/>
  </si>
  <si>
    <t>他自治体等の
助成金額（※）</t>
    <rPh sb="0" eb="1">
      <t>タ</t>
    </rPh>
    <rPh sb="1" eb="4">
      <t>ジチタイ</t>
    </rPh>
    <rPh sb="4" eb="5">
      <t>トウ</t>
    </rPh>
    <rPh sb="7" eb="9">
      <t>ジョセイ</t>
    </rPh>
    <rPh sb="9" eb="11">
      <t>キンガク</t>
    </rPh>
    <phoneticPr fontId="2"/>
  </si>
  <si>
    <t>※他の自治体等による助成金等の交付がありの場合のみ記入</t>
    <rPh sb="10" eb="12">
      <t>ジョセイ</t>
    </rPh>
    <phoneticPr fontId="2"/>
  </si>
  <si>
    <t>該当する場合は必ず入力</t>
    <rPh sb="0" eb="2">
      <t>ガイトウ</t>
    </rPh>
    <rPh sb="4" eb="6">
      <t>バアイ</t>
    </rPh>
    <rPh sb="7" eb="8">
      <t>カナラ</t>
    </rPh>
    <rPh sb="9" eb="11">
      <t>ニュウリョク</t>
    </rPh>
    <phoneticPr fontId="2"/>
  </si>
  <si>
    <t>上記対象月の使用料</t>
    <rPh sb="0" eb="2">
      <t>ジョウキ</t>
    </rPh>
    <rPh sb="2" eb="4">
      <t>タイショウ</t>
    </rPh>
    <rPh sb="4" eb="5">
      <t>ツキ</t>
    </rPh>
    <rPh sb="6" eb="9">
      <t>シヨウリョウ</t>
    </rPh>
    <phoneticPr fontId="2"/>
  </si>
  <si>
    <t>交付申請額</t>
    <rPh sb="0" eb="2">
      <t>コウフ</t>
    </rPh>
    <rPh sb="2" eb="4">
      <t>シンセイ</t>
    </rPh>
    <rPh sb="4" eb="5">
      <t>ガク</t>
    </rPh>
    <phoneticPr fontId="2"/>
  </si>
  <si>
    <r>
      <rPr>
        <sz val="6"/>
        <color theme="1"/>
        <rFont val="游ゴシック"/>
        <family val="3"/>
        <charset val="128"/>
      </rPr>
      <t>（D他自治体等の助成金額がある場合）</t>
    </r>
    <r>
      <rPr>
        <sz val="10"/>
        <color theme="1"/>
        <rFont val="游ゴシック"/>
        <family val="3"/>
        <charset val="128"/>
      </rPr>
      <t xml:space="preserve">
</t>
    </r>
    <r>
      <rPr>
        <sz val="14"/>
        <color theme="1"/>
        <rFont val="游ゴシック"/>
        <family val="3"/>
        <charset val="128"/>
      </rPr>
      <t>交付申請額</t>
    </r>
    <rPh sb="15" eb="17">
      <t>バアイ</t>
    </rPh>
    <rPh sb="19" eb="21">
      <t>コウフ</t>
    </rPh>
    <rPh sb="21" eb="23">
      <t>シンセイ</t>
    </rPh>
    <rPh sb="23" eb="24">
      <t>ガク</t>
    </rPh>
    <phoneticPr fontId="2"/>
  </si>
  <si>
    <t>対象月の使用料合計</t>
    <rPh sb="0" eb="3">
      <t>タイショウツキ</t>
    </rPh>
    <rPh sb="4" eb="6">
      <t>シヨウ</t>
    </rPh>
    <rPh sb="6" eb="7">
      <t>リョウ</t>
    </rPh>
    <rPh sb="7" eb="9">
      <t>ゴウケイ</t>
    </rPh>
    <phoneticPr fontId="2"/>
  </si>
  <si>
    <t>他の自治体等の助成金額（D）がある場合、上限額（法人10万円、個人事業者5万円）又は算定対象経費（E）からDを差し引いた額が交付申請額となります。</t>
    <rPh sb="0" eb="1">
      <t>タ</t>
    </rPh>
    <rPh sb="2" eb="5">
      <t>ジチタイ</t>
    </rPh>
    <rPh sb="5" eb="6">
      <t>トウ</t>
    </rPh>
    <rPh sb="7" eb="9">
      <t>ジョセイ</t>
    </rPh>
    <rPh sb="9" eb="11">
      <t>キンガク</t>
    </rPh>
    <rPh sb="17" eb="19">
      <t>バアイ</t>
    </rPh>
    <rPh sb="20" eb="23">
      <t>ジョウゲンガク</t>
    </rPh>
    <rPh sb="24" eb="26">
      <t>ホウジン</t>
    </rPh>
    <rPh sb="28" eb="30">
      <t>マンエン</t>
    </rPh>
    <rPh sb="31" eb="33">
      <t>コジン</t>
    </rPh>
    <rPh sb="33" eb="36">
      <t>ジギョウシャ</t>
    </rPh>
    <rPh sb="37" eb="39">
      <t>マンエン</t>
    </rPh>
    <rPh sb="40" eb="41">
      <t>マタ</t>
    </rPh>
    <rPh sb="42" eb="44">
      <t>サンテイ</t>
    </rPh>
    <rPh sb="44" eb="46">
      <t>タイショウ</t>
    </rPh>
    <rPh sb="46" eb="48">
      <t>ケイヒ</t>
    </rPh>
    <rPh sb="55" eb="56">
      <t>サ</t>
    </rPh>
    <rPh sb="57" eb="58">
      <t>ヒ</t>
    </rPh>
    <rPh sb="60" eb="61">
      <t>ガク</t>
    </rPh>
    <rPh sb="62" eb="64">
      <t>コウフ</t>
    </rPh>
    <rPh sb="64" eb="66">
      <t>シンセイ</t>
    </rPh>
    <rPh sb="66" eb="67">
      <t>ガク</t>
    </rPh>
    <phoneticPr fontId="2"/>
  </si>
  <si>
    <t>算定対象経費（E）</t>
    <rPh sb="0" eb="2">
      <t>サンテイ</t>
    </rPh>
    <phoneticPr fontId="2"/>
  </si>
  <si>
    <t>算定対象経費（E）</t>
    <rPh sb="0" eb="2">
      <t>サンテイ</t>
    </rPh>
    <rPh sb="2" eb="4">
      <t>タイショウ</t>
    </rPh>
    <rPh sb="4" eb="6">
      <t>ケイヒ</t>
    </rPh>
    <phoneticPr fontId="2"/>
  </si>
  <si>
    <t>1,000円未満
切り捨て</t>
    <rPh sb="5" eb="6">
      <t>エン</t>
    </rPh>
    <rPh sb="6" eb="8">
      <t>ミマン</t>
    </rPh>
    <rPh sb="9" eb="10">
      <t>キ</t>
    </rPh>
    <rPh sb="11" eb="12">
      <t>ス</t>
    </rPh>
    <phoneticPr fontId="2"/>
  </si>
  <si>
    <t>と上限額(法人10万円、個人事業者5万円)を比較し、いずれか低い金額が交付申請額となります。</t>
    <rPh sb="22" eb="24">
      <t>ヒカク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</si>
</sst>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游ゴシック"/>
      <family val="3"/>
      <charset val="128"/>
    </font>
    <font>
      <b/>
      <sz val="14"/>
      <color theme="1"/>
      <name val="游ゴシック"/>
      <family val="3"/>
      <charset val="128"/>
    </font>
    <font>
      <sz val="10"/>
      <color theme="1"/>
      <name val="游ゴシック"/>
      <family val="3"/>
      <charset val="128"/>
    </font>
    <font>
      <b/>
      <sz val="10"/>
      <color theme="1"/>
      <name val="游ゴシック"/>
      <family val="3"/>
      <charset val="128"/>
    </font>
    <font>
      <b/>
      <sz val="12"/>
      <color theme="1"/>
      <name val="游ゴシック"/>
      <family val="3"/>
      <charset val="128"/>
    </font>
    <font>
      <sz val="14"/>
      <color theme="1"/>
      <name val="游ゴシック"/>
      <family val="3"/>
      <charset val="128"/>
    </font>
    <font>
      <sz val="16"/>
      <color theme="1"/>
      <name val="游ゴシック"/>
      <family val="3"/>
      <charset val="128"/>
    </font>
    <font>
      <sz val="9"/>
      <color theme="1"/>
      <name val="游ゴシック"/>
      <family val="3"/>
      <charset val="128"/>
    </font>
    <font>
      <sz val="11"/>
      <color theme="1"/>
      <name val="游ゴシック"/>
      <family val="3"/>
      <charset val="128"/>
    </font>
    <font>
      <b/>
      <sz val="26"/>
      <color theme="1"/>
      <name val="游ゴシック"/>
      <family val="3"/>
      <charset val="128"/>
    </font>
    <font>
      <sz val="22"/>
      <color theme="1"/>
      <name val="游ゴシック"/>
      <family val="3"/>
      <charset val="128"/>
    </font>
    <font>
      <sz val="12"/>
      <color rgb="FFFF0000"/>
      <name val="HG創英角ﾎﾟｯﾌﾟ体"/>
      <family val="3"/>
      <charset val="128"/>
    </font>
    <font>
      <b/>
      <sz val="14"/>
      <color theme="1"/>
      <name val="メイリオ"/>
      <family val="3"/>
      <charset val="128"/>
    </font>
    <font>
      <sz val="18"/>
      <color rgb="FFFF0000"/>
      <name val="HG創英角ﾎﾟｯﾌﾟ体"/>
      <family val="3"/>
      <charset val="128"/>
    </font>
    <font>
      <sz val="6"/>
      <color theme="1"/>
      <name val="游ゴシック"/>
      <family val="3"/>
      <charset val="128"/>
    </font>
  </fonts>
  <fills count="6">
    <fill>
      <patternFill patternType="none"/>
    </fill>
    <fill>
      <patternFill patternType="gray125"/>
    </fill>
    <fill>
      <patternFill patternType="solid">
        <fgColor rgb="FF5BD4FF"/>
        <bgColor indexed="64"/>
      </patternFill>
    </fill>
    <fill>
      <patternFill patternType="solid">
        <fgColor theme="7" tint="0.79998168889431442"/>
        <bgColor indexed="64"/>
      </patternFill>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ck">
        <color rgb="FF0070C0"/>
      </left>
      <right style="thick">
        <color rgb="FF0070C0"/>
      </right>
      <top style="thick">
        <color rgb="FF0070C0"/>
      </top>
      <bottom style="thick">
        <color rgb="FF0070C0"/>
      </bottom>
      <diagonal/>
    </border>
    <border>
      <left style="thick">
        <color rgb="FFFF0000"/>
      </left>
      <right style="thick">
        <color rgb="FFFF0000"/>
      </right>
      <top style="thick">
        <color rgb="FFFF0000"/>
      </top>
      <bottom style="thick">
        <color rgb="FFFF0000"/>
      </bottom>
      <diagonal/>
    </border>
    <border>
      <left/>
      <right/>
      <top style="thin">
        <color indexed="64"/>
      </top>
      <bottom/>
      <diagonal/>
    </border>
    <border>
      <left style="thin">
        <color indexed="64"/>
      </left>
      <right/>
      <top style="thin">
        <color indexed="64"/>
      </top>
      <bottom style="thin">
        <color indexed="64"/>
      </bottom>
      <diagonal/>
    </border>
    <border>
      <left style="thick">
        <color rgb="FF0070C0"/>
      </left>
      <right/>
      <top/>
      <bottom/>
      <diagonal/>
    </border>
    <border>
      <left/>
      <right/>
      <top style="thin">
        <color indexed="64"/>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126">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vertical="center"/>
    </xf>
    <xf numFmtId="0" fontId="7" fillId="0" borderId="0" xfId="0" applyFont="1" applyAlignment="1" applyProtection="1">
      <alignment vertical="center"/>
    </xf>
    <xf numFmtId="0" fontId="6" fillId="0" borderId="0" xfId="0" applyFont="1" applyAlignment="1" applyProtection="1">
      <alignment horizontal="center" vertical="center"/>
    </xf>
    <xf numFmtId="38" fontId="3" fillId="0" borderId="11" xfId="1" applyFont="1" applyBorder="1" applyAlignment="1" applyProtection="1">
      <alignment horizontal="center" vertical="top"/>
    </xf>
    <xf numFmtId="0" fontId="3" fillId="0" borderId="0" xfId="0" applyFont="1" applyAlignment="1" applyProtection="1">
      <alignment horizontal="center" vertical="top"/>
    </xf>
    <xf numFmtId="0" fontId="3" fillId="0" borderId="16"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3" fillId="0" borderId="0" xfId="0" applyFont="1" applyAlignment="1" applyProtection="1">
      <alignment horizontal="center" vertical="center"/>
    </xf>
    <xf numFmtId="0" fontId="11" fillId="0" borderId="0" xfId="0" applyFont="1" applyBorder="1" applyAlignment="1" applyProtection="1">
      <alignment horizontal="center" vertical="top"/>
    </xf>
    <xf numFmtId="38" fontId="5" fillId="0" borderId="0" xfId="0" applyNumberFormat="1" applyFont="1" applyAlignment="1" applyProtection="1">
      <alignment vertical="center"/>
    </xf>
    <xf numFmtId="0" fontId="10" fillId="0" borderId="17"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38" fontId="3" fillId="0" borderId="0" xfId="1" applyFont="1" applyFill="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5" fillId="0" borderId="18" xfId="0" applyFont="1" applyBorder="1" applyAlignment="1" applyProtection="1">
      <alignment vertical="center" wrapText="1"/>
    </xf>
    <xf numFmtId="0" fontId="12" fillId="0" borderId="0"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38" fontId="8" fillId="0" borderId="7" xfId="1" applyFont="1" applyFill="1" applyBorder="1" applyAlignment="1" applyProtection="1">
      <alignment horizontal="center" vertical="center"/>
    </xf>
    <xf numFmtId="38" fontId="8" fillId="0" borderId="18" xfId="1" applyFont="1" applyFill="1" applyBorder="1" applyAlignment="1" applyProtection="1">
      <alignment vertical="center"/>
    </xf>
    <xf numFmtId="38" fontId="8" fillId="0" borderId="0" xfId="1" applyFont="1" applyFill="1" applyBorder="1" applyAlignment="1" applyProtection="1">
      <alignment vertical="center"/>
    </xf>
    <xf numFmtId="0" fontId="6" fillId="0" borderId="1" xfId="0" applyFont="1" applyFill="1" applyBorder="1" applyAlignment="1" applyProtection="1">
      <alignment horizontal="center" vertical="center"/>
    </xf>
    <xf numFmtId="0" fontId="5" fillId="0" borderId="0" xfId="0" applyFont="1" applyAlignment="1" applyProtection="1">
      <alignment vertical="top"/>
    </xf>
    <xf numFmtId="0" fontId="13" fillId="0" borderId="0" xfId="0" applyFont="1" applyAlignment="1" applyProtection="1">
      <alignment horizontal="center" vertical="center"/>
    </xf>
    <xf numFmtId="38" fontId="8" fillId="0" borderId="2" xfId="1" applyFont="1" applyFill="1" applyBorder="1" applyAlignment="1" applyProtection="1">
      <alignment horizontal="center" vertical="center"/>
    </xf>
    <xf numFmtId="0" fontId="9" fillId="0" borderId="6"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center" vertical="center"/>
    </xf>
    <xf numFmtId="0" fontId="3" fillId="0" borderId="0" xfId="0" applyFont="1" applyAlignment="1" applyProtection="1">
      <alignment horizontal="left" vertical="top"/>
    </xf>
    <xf numFmtId="0" fontId="5" fillId="0" borderId="0" xfId="0" applyFont="1" applyAlignment="1" applyProtection="1">
      <alignment horizontal="center" vertical="top"/>
    </xf>
    <xf numFmtId="0" fontId="7" fillId="0" borderId="0"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9" fillId="0" borderId="11" xfId="0" applyFont="1" applyBorder="1" applyAlignment="1" applyProtection="1">
      <alignment horizontal="center" vertical="center"/>
    </xf>
    <xf numFmtId="0" fontId="5" fillId="0" borderId="0" xfId="0" applyFont="1" applyAlignment="1" applyProtection="1">
      <alignment horizontal="center" vertical="top" wrapText="1"/>
    </xf>
    <xf numFmtId="0" fontId="10" fillId="0" borderId="0" xfId="0" applyFont="1" applyAlignment="1" applyProtection="1">
      <alignment horizontal="center" vertical="center"/>
    </xf>
    <xf numFmtId="0" fontId="6" fillId="0" borderId="3" xfId="0" applyFont="1" applyFill="1" applyBorder="1" applyAlignment="1" applyProtection="1">
      <alignment horizontal="center" vertical="center"/>
    </xf>
    <xf numFmtId="0" fontId="10" fillId="0" borderId="0" xfId="0" applyFont="1" applyAlignment="1" applyProtection="1">
      <alignment vertical="center"/>
    </xf>
    <xf numFmtId="0" fontId="11" fillId="0" borderId="4" xfId="0" applyFont="1" applyBorder="1" applyAlignment="1" applyProtection="1">
      <alignment vertical="top"/>
    </xf>
    <xf numFmtId="38" fontId="16" fillId="5" borderId="2" xfId="1" applyFont="1" applyFill="1" applyBorder="1" applyAlignment="1" applyProtection="1">
      <alignment horizontal="center" vertical="center"/>
    </xf>
    <xf numFmtId="0" fontId="16" fillId="5" borderId="1" xfId="0" applyFont="1" applyFill="1" applyBorder="1" applyAlignment="1" applyProtection="1">
      <alignment horizontal="center" vertical="center"/>
    </xf>
    <xf numFmtId="0" fontId="9" fillId="0" borderId="0" xfId="0" applyFont="1" applyBorder="1" applyAlignment="1" applyProtection="1">
      <alignment vertical="center" wrapText="1"/>
    </xf>
    <xf numFmtId="0" fontId="5" fillId="0" borderId="0" xfId="0" applyFont="1" applyAlignment="1" applyProtection="1">
      <alignment horizontal="center" vertical="center" shrinkToFit="1"/>
    </xf>
    <xf numFmtId="0" fontId="9" fillId="0" borderId="1" xfId="0" applyFont="1" applyBorder="1" applyAlignment="1" applyProtection="1">
      <alignment horizontal="center" vertical="center"/>
    </xf>
    <xf numFmtId="0" fontId="10" fillId="0" borderId="0" xfId="0" applyFont="1" applyAlignment="1" applyProtection="1">
      <alignment horizontal="left" vertical="center" wrapText="1"/>
    </xf>
    <xf numFmtId="38" fontId="9" fillId="0" borderId="0" xfId="1" applyFont="1" applyFill="1" applyBorder="1" applyAlignment="1" applyProtection="1">
      <alignment horizontal="center" vertical="center"/>
    </xf>
    <xf numFmtId="38" fontId="11" fillId="0" borderId="0" xfId="1" applyFont="1" applyFill="1" applyBorder="1" applyAlignment="1" applyProtection="1">
      <alignment horizontal="right" wrapText="1"/>
    </xf>
    <xf numFmtId="0" fontId="11" fillId="0" borderId="4" xfId="0" applyFont="1" applyBorder="1" applyAlignment="1" applyProtection="1">
      <alignment horizontal="center" vertical="top"/>
    </xf>
    <xf numFmtId="0" fontId="7" fillId="0" borderId="1" xfId="0" applyFont="1" applyBorder="1" applyAlignment="1" applyProtection="1">
      <alignment horizontal="center" vertical="center"/>
    </xf>
    <xf numFmtId="38" fontId="3" fillId="3" borderId="12" xfId="1" applyFont="1" applyFill="1" applyBorder="1" applyAlignment="1" applyProtection="1">
      <alignment horizontal="right" vertical="center"/>
      <protection locked="0"/>
    </xf>
    <xf numFmtId="38" fontId="3" fillId="3" borderId="4" xfId="1" applyFont="1" applyFill="1" applyBorder="1" applyAlignment="1" applyProtection="1">
      <alignment horizontal="right" vertical="center"/>
      <protection locked="0"/>
    </xf>
    <xf numFmtId="38" fontId="3" fillId="3" borderId="14" xfId="1" applyFont="1" applyFill="1" applyBorder="1" applyAlignment="1" applyProtection="1">
      <alignment horizontal="right" vertical="center"/>
      <protection locked="0"/>
    </xf>
    <xf numFmtId="38" fontId="3" fillId="3" borderId="19" xfId="1"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4" xfId="0" applyFont="1" applyBorder="1" applyAlignment="1" applyProtection="1">
      <alignment horizontal="center" vertical="center" shrinkToFit="1"/>
    </xf>
    <xf numFmtId="38" fontId="9" fillId="0" borderId="21" xfId="1" applyFont="1" applyBorder="1" applyAlignment="1" applyProtection="1">
      <alignment horizontal="center" vertical="center"/>
    </xf>
    <xf numFmtId="38" fontId="9" fillId="0" borderId="22" xfId="1"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15" fillId="2" borderId="0" xfId="0" applyFont="1" applyFill="1" applyAlignment="1" applyProtection="1">
      <alignment horizontal="center" vertical="center" wrapText="1"/>
    </xf>
    <xf numFmtId="0" fontId="4" fillId="2" borderId="0" xfId="0" applyFont="1" applyFill="1" applyAlignment="1" applyProtection="1">
      <alignment horizontal="center" vertical="center" wrapText="1"/>
    </xf>
    <xf numFmtId="0" fontId="4" fillId="2" borderId="0" xfId="0" applyFont="1" applyFill="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3" fillId="3" borderId="1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38" fontId="8" fillId="0" borderId="8" xfId="1" applyFont="1" applyFill="1" applyBorder="1" applyAlignment="1" applyProtection="1">
      <alignment horizontal="center" vertical="center"/>
    </xf>
    <xf numFmtId="38" fontId="8" fillId="0" borderId="9" xfId="1" applyFont="1" applyFill="1" applyBorder="1" applyAlignment="1" applyProtection="1">
      <alignment horizontal="center" vertical="center"/>
    </xf>
    <xf numFmtId="0" fontId="6" fillId="0" borderId="10"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3" fillId="0" borderId="1" xfId="0" applyFont="1" applyFill="1" applyBorder="1" applyAlignment="1" applyProtection="1">
      <alignment horizontal="center" vertical="center"/>
      <protection locked="0"/>
    </xf>
    <xf numFmtId="38" fontId="8" fillId="0" borderId="5" xfId="1" applyFont="1" applyFill="1" applyBorder="1" applyAlignment="1" applyProtection="1">
      <alignment horizontal="center" vertical="center"/>
      <protection locked="0"/>
    </xf>
    <xf numFmtId="38" fontId="8" fillId="0" borderId="7" xfId="1" applyFont="1" applyFill="1" applyBorder="1" applyAlignment="1" applyProtection="1">
      <alignment horizontal="center" vertical="center"/>
      <protection locked="0"/>
    </xf>
    <xf numFmtId="176" fontId="8" fillId="0" borderId="5" xfId="1" applyNumberFormat="1" applyFont="1" applyFill="1" applyBorder="1" applyAlignment="1" applyProtection="1">
      <alignment horizontal="center" vertical="center"/>
    </xf>
    <xf numFmtId="176" fontId="8" fillId="0" borderId="7" xfId="1" applyNumberFormat="1" applyFont="1" applyFill="1" applyBorder="1" applyAlignment="1" applyProtection="1">
      <alignment horizontal="center" vertical="center"/>
    </xf>
    <xf numFmtId="176" fontId="8" fillId="0" borderId="23" xfId="1" applyNumberFormat="1"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6" fillId="5"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xf>
    <xf numFmtId="0" fontId="7" fillId="0" borderId="24" xfId="0" applyFont="1" applyBorder="1" applyAlignment="1" applyProtection="1">
      <alignment horizontal="center" vertical="center"/>
    </xf>
    <xf numFmtId="0" fontId="7" fillId="0" borderId="17" xfId="0" applyFont="1" applyBorder="1" applyAlignment="1" applyProtection="1">
      <alignment horizontal="center" vertical="center"/>
    </xf>
    <xf numFmtId="0" fontId="16" fillId="0" borderId="12"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38" fontId="3" fillId="4" borderId="12" xfId="1" applyFont="1" applyFill="1" applyBorder="1" applyAlignment="1" applyProtection="1">
      <alignment horizontal="right" vertical="center"/>
      <protection locked="0"/>
    </xf>
    <xf numFmtId="38" fontId="3" fillId="4" borderId="13" xfId="1" applyFont="1" applyFill="1" applyBorder="1" applyAlignment="1" applyProtection="1">
      <alignment horizontal="right" vertical="center"/>
      <protection locked="0"/>
    </xf>
    <xf numFmtId="38" fontId="3" fillId="4" borderId="14" xfId="1" applyFont="1" applyFill="1" applyBorder="1" applyAlignment="1" applyProtection="1">
      <alignment horizontal="right" vertical="center"/>
      <protection locked="0"/>
    </xf>
    <xf numFmtId="38" fontId="3" fillId="4" borderId="15" xfId="1" applyFont="1" applyFill="1" applyBorder="1" applyAlignment="1" applyProtection="1">
      <alignment horizontal="right" vertical="center"/>
      <protection locked="0"/>
    </xf>
    <xf numFmtId="38" fontId="16" fillId="5" borderId="5" xfId="1" applyFont="1" applyFill="1" applyBorder="1" applyAlignment="1" applyProtection="1">
      <alignment horizontal="center" vertical="center"/>
      <protection locked="0"/>
    </xf>
    <xf numFmtId="38" fontId="16" fillId="5" borderId="7" xfId="1" applyFont="1" applyFill="1" applyBorder="1" applyAlignment="1" applyProtection="1">
      <alignment horizontal="center" vertical="center"/>
      <protection locked="0"/>
    </xf>
    <xf numFmtId="38" fontId="16" fillId="5" borderId="8" xfId="1" applyFont="1" applyFill="1" applyBorder="1" applyAlignment="1" applyProtection="1">
      <alignment horizontal="center" vertical="center"/>
    </xf>
    <xf numFmtId="38" fontId="16" fillId="5" borderId="9" xfId="1" applyFont="1" applyFill="1" applyBorder="1" applyAlignment="1" applyProtection="1">
      <alignment horizontal="center" vertical="center"/>
    </xf>
    <xf numFmtId="0" fontId="7" fillId="0" borderId="10" xfId="0" applyFont="1" applyBorder="1" applyAlignment="1" applyProtection="1">
      <alignment horizontal="center" vertical="top" wrapText="1"/>
    </xf>
    <xf numFmtId="0" fontId="3" fillId="0" borderId="10" xfId="0" applyFont="1" applyBorder="1" applyAlignment="1" applyProtection="1">
      <alignment horizontal="center" vertical="top" wrapText="1"/>
    </xf>
    <xf numFmtId="38" fontId="16" fillId="5" borderId="20" xfId="1" applyFont="1" applyFill="1" applyBorder="1" applyAlignment="1" applyProtection="1">
      <alignment horizontal="center" vertical="center"/>
    </xf>
    <xf numFmtId="38" fontId="16" fillId="5" borderId="21" xfId="1" applyFont="1" applyFill="1" applyBorder="1" applyAlignment="1" applyProtection="1">
      <alignment horizontal="center" vertical="center"/>
    </xf>
    <xf numFmtId="38" fontId="16" fillId="5" borderId="22" xfId="1" applyFont="1" applyFill="1" applyBorder="1" applyAlignment="1" applyProtection="1">
      <alignment horizontal="center" vertical="center"/>
    </xf>
    <xf numFmtId="0" fontId="16" fillId="5" borderId="12" xfId="0" applyFont="1" applyFill="1" applyBorder="1" applyAlignment="1" applyProtection="1">
      <alignment horizontal="center" vertical="center"/>
      <protection locked="0"/>
    </xf>
    <xf numFmtId="0" fontId="16" fillId="5" borderId="13" xfId="0" applyFont="1" applyFill="1" applyBorder="1" applyAlignment="1" applyProtection="1">
      <alignment horizontal="center" vertical="center"/>
      <protection locked="0"/>
    </xf>
    <xf numFmtId="0" fontId="16" fillId="5" borderId="14" xfId="0" applyFont="1" applyFill="1" applyBorder="1" applyAlignment="1" applyProtection="1">
      <alignment horizontal="center" vertical="center"/>
      <protection locked="0"/>
    </xf>
    <xf numFmtId="0" fontId="16" fillId="5" borderId="15" xfId="0" applyFont="1" applyFill="1" applyBorder="1" applyAlignment="1" applyProtection="1">
      <alignment horizontal="center" vertical="center"/>
      <protection locked="0"/>
    </xf>
    <xf numFmtId="38" fontId="8" fillId="0" borderId="0" xfId="1" applyFont="1" applyFill="1" applyBorder="1" applyAlignment="1" applyProtection="1">
      <alignment horizontal="left" vertical="center" wrapText="1"/>
    </xf>
    <xf numFmtId="38" fontId="16" fillId="5" borderId="12" xfId="1" applyFont="1" applyFill="1" applyBorder="1" applyAlignment="1" applyProtection="1">
      <alignment horizontal="right" vertical="center"/>
      <protection locked="0"/>
    </xf>
    <xf numFmtId="38" fontId="16" fillId="5" borderId="13" xfId="1" applyFont="1" applyFill="1" applyBorder="1" applyAlignment="1" applyProtection="1">
      <alignment horizontal="right" vertical="center"/>
      <protection locked="0"/>
    </xf>
    <xf numFmtId="38" fontId="16" fillId="5" borderId="14" xfId="1" applyFont="1" applyFill="1" applyBorder="1" applyAlignment="1" applyProtection="1">
      <alignment horizontal="right" vertical="center"/>
      <protection locked="0"/>
    </xf>
    <xf numFmtId="38" fontId="16" fillId="5" borderId="15" xfId="1" applyFont="1" applyFill="1" applyBorder="1" applyAlignment="1" applyProtection="1">
      <alignment horizontal="right" vertical="center"/>
      <protection locked="0"/>
    </xf>
    <xf numFmtId="38" fontId="3" fillId="0" borderId="24" xfId="1" applyFont="1" applyFill="1" applyBorder="1" applyAlignment="1" applyProtection="1">
      <alignment horizontal="left" vertical="center" wrapText="1"/>
    </xf>
    <xf numFmtId="38" fontId="3" fillId="0" borderId="17" xfId="1" applyFont="1" applyFill="1" applyBorder="1" applyAlignment="1" applyProtection="1">
      <alignment horizontal="left" vertical="center"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99"/>
      <color rgb="FFFFFFCC"/>
      <color rgb="FF5BD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353786</xdr:colOff>
      <xdr:row>10</xdr:row>
      <xdr:rowOff>8966</xdr:rowOff>
    </xdr:from>
    <xdr:to>
      <xdr:col>8</xdr:col>
      <xdr:colOff>22412</xdr:colOff>
      <xdr:row>13</xdr:row>
      <xdr:rowOff>24815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58761" y="4361891"/>
          <a:ext cx="2011776" cy="2387574"/>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694765</xdr:colOff>
      <xdr:row>13</xdr:row>
      <xdr:rowOff>381000</xdr:rowOff>
    </xdr:from>
    <xdr:to>
      <xdr:col>2</xdr:col>
      <xdr:colOff>694765</xdr:colOff>
      <xdr:row>13</xdr:row>
      <xdr:rowOff>561975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056715" y="7105650"/>
          <a:ext cx="0" cy="1809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686922</xdr:colOff>
      <xdr:row>13</xdr:row>
      <xdr:rowOff>361950</xdr:rowOff>
    </xdr:from>
    <xdr:to>
      <xdr:col>4</xdr:col>
      <xdr:colOff>963706</xdr:colOff>
      <xdr:row>13</xdr:row>
      <xdr:rowOff>369794</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048872" y="7086600"/>
          <a:ext cx="1991284" cy="7844"/>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974912</xdr:colOff>
      <xdr:row>13</xdr:row>
      <xdr:rowOff>24815</xdr:rowOff>
    </xdr:from>
    <xdr:to>
      <xdr:col>4</xdr:col>
      <xdr:colOff>990920</xdr:colOff>
      <xdr:row>13</xdr:row>
      <xdr:rowOff>336177</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2"/>
        </xdr:cNvCxnSpPr>
      </xdr:nvCxnSpPr>
      <xdr:spPr>
        <a:xfrm flipH="1">
          <a:off x="3051362" y="6749465"/>
          <a:ext cx="16008" cy="3113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353786</xdr:colOff>
      <xdr:row>11</xdr:row>
      <xdr:rowOff>8966</xdr:rowOff>
    </xdr:from>
    <xdr:to>
      <xdr:col>8</xdr:col>
      <xdr:colOff>22412</xdr:colOff>
      <xdr:row>14</xdr:row>
      <xdr:rowOff>24815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58761" y="4361891"/>
          <a:ext cx="1659351" cy="2387574"/>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694765</xdr:colOff>
      <xdr:row>14</xdr:row>
      <xdr:rowOff>381000</xdr:rowOff>
    </xdr:from>
    <xdr:to>
      <xdr:col>2</xdr:col>
      <xdr:colOff>694765</xdr:colOff>
      <xdr:row>14</xdr:row>
      <xdr:rowOff>561975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1056715" y="7105650"/>
          <a:ext cx="0" cy="1809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686922</xdr:colOff>
      <xdr:row>14</xdr:row>
      <xdr:rowOff>361950</xdr:rowOff>
    </xdr:from>
    <xdr:to>
      <xdr:col>4</xdr:col>
      <xdr:colOff>963706</xdr:colOff>
      <xdr:row>14</xdr:row>
      <xdr:rowOff>369794</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1048872" y="7086600"/>
          <a:ext cx="1515034" cy="7844"/>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974912</xdr:colOff>
      <xdr:row>14</xdr:row>
      <xdr:rowOff>24815</xdr:rowOff>
    </xdr:from>
    <xdr:to>
      <xdr:col>4</xdr:col>
      <xdr:colOff>990920</xdr:colOff>
      <xdr:row>14</xdr:row>
      <xdr:rowOff>336177</xdr:rowOff>
    </xdr:to>
    <xdr:cxnSp macro="">
      <xdr:nvCxnSpPr>
        <xdr:cNvPr id="5" name="直線コネクタ 4">
          <a:extLst>
            <a:ext uri="{FF2B5EF4-FFF2-40B4-BE49-F238E27FC236}">
              <a16:creationId xmlns:a16="http://schemas.microsoft.com/office/drawing/2014/main" id="{00000000-0008-0000-0200-000005000000}"/>
            </a:ext>
          </a:extLst>
        </xdr:cNvPr>
        <xdr:cNvCxnSpPr>
          <a:stCxn id="2" idx="2"/>
        </xdr:cNvCxnSpPr>
      </xdr:nvCxnSpPr>
      <xdr:spPr>
        <a:xfrm flipH="1">
          <a:off x="2565587" y="6749465"/>
          <a:ext cx="0" cy="3113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324973</xdr:colOff>
      <xdr:row>1</xdr:row>
      <xdr:rowOff>56030</xdr:rowOff>
    </xdr:from>
    <xdr:to>
      <xdr:col>3</xdr:col>
      <xdr:colOff>134471</xdr:colOff>
      <xdr:row>2</xdr:row>
      <xdr:rowOff>166408</xdr:rowOff>
    </xdr:to>
    <xdr:sp macro="" textlink="">
      <xdr:nvSpPr>
        <xdr:cNvPr id="6" name="テキスト ボックス 1">
          <a:extLst>
            <a:ext uri="{FF2B5EF4-FFF2-40B4-BE49-F238E27FC236}">
              <a16:creationId xmlns:a16="http://schemas.microsoft.com/office/drawing/2014/main" id="{00000000-0008-0000-0200-000006000000}"/>
            </a:ext>
          </a:extLst>
        </xdr:cNvPr>
        <xdr:cNvSpPr txBox="1"/>
      </xdr:nvSpPr>
      <xdr:spPr>
        <a:xfrm>
          <a:off x="683561" y="268942"/>
          <a:ext cx="1154204" cy="390525"/>
        </a:xfrm>
        <a:prstGeom prst="rect">
          <a:avLst/>
        </a:prstGeom>
        <a:solidFill>
          <a:schemeClr val="lt1"/>
        </a:solidFill>
        <a:ln w="28575">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記入例</a:t>
          </a:r>
          <a:r>
            <a:rPr lang="ja-JP" altLang="en-US"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①</a:t>
          </a:r>
          <a:endParaRPr lang="ja-JP" sz="1050"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ctr">
            <a:spcAft>
              <a:spcPts val="0"/>
            </a:spcAft>
          </a:pPr>
          <a:r>
            <a:rPr lang="en-US" sz="1600" b="1" u="none" kern="100">
              <a:solidFill>
                <a:srgbClr val="FF0000"/>
              </a:solidFill>
              <a:effectLst/>
              <a:latin typeface="HGP創英角ﾎﾟｯﾌﾟ体" panose="040B0A00000000000000" pitchFamily="50" charset="-128"/>
              <a:ea typeface="ＭＳ 明朝" panose="02020609040205080304" pitchFamily="17" charset="-128"/>
              <a:cs typeface="Times New Roman" panose="02020603050405020304" pitchFamily="18" charset="0"/>
            </a:rPr>
            <a:t> </a:t>
          </a:r>
          <a:endParaRPr lang="ja-JP" sz="1050" u="none"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600" b="1" u="none" kern="100">
              <a:solidFill>
                <a:srgbClr val="FF0000"/>
              </a:solidFill>
              <a:effectLst/>
              <a:latin typeface="HGP創英角ﾎﾟｯﾌﾟ体" panose="040B0A00000000000000" pitchFamily="50" charset="-128"/>
              <a:ea typeface="ＭＳ 明朝" panose="02020609040205080304" pitchFamily="17" charset="-128"/>
              <a:cs typeface="Times New Roman" panose="02020603050405020304" pitchFamily="18" charset="0"/>
            </a:rPr>
            <a:t> </a:t>
          </a:r>
          <a:endParaRPr lang="ja-JP" sz="1050" u="none"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353786</xdr:colOff>
      <xdr:row>11</xdr:row>
      <xdr:rowOff>8966</xdr:rowOff>
    </xdr:from>
    <xdr:to>
      <xdr:col>8</xdr:col>
      <xdr:colOff>22412</xdr:colOff>
      <xdr:row>14</xdr:row>
      <xdr:rowOff>24815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058761" y="4571441"/>
          <a:ext cx="1659351" cy="2387574"/>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694765</xdr:colOff>
      <xdr:row>14</xdr:row>
      <xdr:rowOff>381000</xdr:rowOff>
    </xdr:from>
    <xdr:to>
      <xdr:col>2</xdr:col>
      <xdr:colOff>694765</xdr:colOff>
      <xdr:row>14</xdr:row>
      <xdr:rowOff>561975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1056715" y="7315200"/>
          <a:ext cx="0" cy="1809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686922</xdr:colOff>
      <xdr:row>14</xdr:row>
      <xdr:rowOff>361950</xdr:rowOff>
    </xdr:from>
    <xdr:to>
      <xdr:col>4</xdr:col>
      <xdr:colOff>963706</xdr:colOff>
      <xdr:row>14</xdr:row>
      <xdr:rowOff>369794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48872" y="7296150"/>
          <a:ext cx="1515034" cy="7844"/>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974912</xdr:colOff>
      <xdr:row>14</xdr:row>
      <xdr:rowOff>24815</xdr:rowOff>
    </xdr:from>
    <xdr:to>
      <xdr:col>4</xdr:col>
      <xdr:colOff>990920</xdr:colOff>
      <xdr:row>14</xdr:row>
      <xdr:rowOff>336177</xdr:rowOff>
    </xdr:to>
    <xdr:cxnSp macro="">
      <xdr:nvCxnSpPr>
        <xdr:cNvPr id="5" name="直線コネクタ 4">
          <a:extLst>
            <a:ext uri="{FF2B5EF4-FFF2-40B4-BE49-F238E27FC236}">
              <a16:creationId xmlns:a16="http://schemas.microsoft.com/office/drawing/2014/main" id="{00000000-0008-0000-0400-000005000000}"/>
            </a:ext>
          </a:extLst>
        </xdr:cNvPr>
        <xdr:cNvCxnSpPr>
          <a:stCxn id="2" idx="2"/>
        </xdr:cNvCxnSpPr>
      </xdr:nvCxnSpPr>
      <xdr:spPr>
        <a:xfrm flipH="1">
          <a:off x="2565587" y="6959015"/>
          <a:ext cx="0" cy="3113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324971</xdr:colOff>
      <xdr:row>1</xdr:row>
      <xdr:rowOff>56030</xdr:rowOff>
    </xdr:from>
    <xdr:to>
      <xdr:col>11</xdr:col>
      <xdr:colOff>470647</xdr:colOff>
      <xdr:row>2</xdr:row>
      <xdr:rowOff>166408</xdr:rowOff>
    </xdr:to>
    <xdr:sp macro="" textlink="">
      <xdr:nvSpPr>
        <xdr:cNvPr id="7" name="テキスト ボックス 1">
          <a:extLst>
            <a:ext uri="{FF2B5EF4-FFF2-40B4-BE49-F238E27FC236}">
              <a16:creationId xmlns:a16="http://schemas.microsoft.com/office/drawing/2014/main" id="{00000000-0008-0000-0400-000007000000}"/>
            </a:ext>
          </a:extLst>
        </xdr:cNvPr>
        <xdr:cNvSpPr txBox="1"/>
      </xdr:nvSpPr>
      <xdr:spPr>
        <a:xfrm>
          <a:off x="683559" y="268942"/>
          <a:ext cx="5535706" cy="390525"/>
        </a:xfrm>
        <a:prstGeom prst="rect">
          <a:avLst/>
        </a:prstGeom>
        <a:solidFill>
          <a:schemeClr val="lt1"/>
        </a:solidFill>
        <a:ln w="28575">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記入例</a:t>
          </a:r>
          <a:r>
            <a:rPr lang="ja-JP" altLang="en-US"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②　</a:t>
          </a:r>
          <a:r>
            <a:rPr lang="ja-JP" altLang="en-US" sz="14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事業開始が令和５年２月以降の場合</a:t>
          </a:r>
          <a:endParaRPr lang="ja-JP" sz="1400"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l">
            <a:spcAft>
              <a:spcPts val="0"/>
            </a:spcAft>
          </a:pPr>
          <a:r>
            <a:rPr lang="en-US"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 </a:t>
          </a:r>
          <a:endParaRPr lang="ja-JP" sz="1050"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l">
            <a:spcAft>
              <a:spcPts val="0"/>
            </a:spcAft>
          </a:pPr>
          <a:r>
            <a:rPr lang="en-US"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 </a:t>
          </a:r>
          <a:endParaRPr lang="ja-JP" sz="1050"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353786</xdr:colOff>
      <xdr:row>11</xdr:row>
      <xdr:rowOff>8966</xdr:rowOff>
    </xdr:from>
    <xdr:to>
      <xdr:col>8</xdr:col>
      <xdr:colOff>22412</xdr:colOff>
      <xdr:row>14</xdr:row>
      <xdr:rowOff>24815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058761" y="4571441"/>
          <a:ext cx="1659351" cy="2387574"/>
        </a:xfrm>
        <a:prstGeom prst="rect">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694765</xdr:colOff>
      <xdr:row>14</xdr:row>
      <xdr:rowOff>381000</xdr:rowOff>
    </xdr:from>
    <xdr:to>
      <xdr:col>2</xdr:col>
      <xdr:colOff>694765</xdr:colOff>
      <xdr:row>14</xdr:row>
      <xdr:rowOff>561975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1056715" y="7315200"/>
          <a:ext cx="0" cy="1809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686922</xdr:colOff>
      <xdr:row>14</xdr:row>
      <xdr:rowOff>361950</xdr:rowOff>
    </xdr:from>
    <xdr:to>
      <xdr:col>4</xdr:col>
      <xdr:colOff>963706</xdr:colOff>
      <xdr:row>14</xdr:row>
      <xdr:rowOff>369794</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1048872" y="7296150"/>
          <a:ext cx="1515034" cy="7844"/>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974912</xdr:colOff>
      <xdr:row>14</xdr:row>
      <xdr:rowOff>24815</xdr:rowOff>
    </xdr:from>
    <xdr:to>
      <xdr:col>4</xdr:col>
      <xdr:colOff>990920</xdr:colOff>
      <xdr:row>14</xdr:row>
      <xdr:rowOff>336177</xdr:rowOff>
    </xdr:to>
    <xdr:cxnSp macro="">
      <xdr:nvCxnSpPr>
        <xdr:cNvPr id="5" name="直線コネクタ 4">
          <a:extLst>
            <a:ext uri="{FF2B5EF4-FFF2-40B4-BE49-F238E27FC236}">
              <a16:creationId xmlns:a16="http://schemas.microsoft.com/office/drawing/2014/main" id="{00000000-0008-0000-0600-000005000000}"/>
            </a:ext>
          </a:extLst>
        </xdr:cNvPr>
        <xdr:cNvCxnSpPr>
          <a:stCxn id="2" idx="2"/>
        </xdr:cNvCxnSpPr>
      </xdr:nvCxnSpPr>
      <xdr:spPr>
        <a:xfrm flipH="1">
          <a:off x="2565587" y="6959015"/>
          <a:ext cx="0" cy="3113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324974</xdr:colOff>
      <xdr:row>1</xdr:row>
      <xdr:rowOff>56030</xdr:rowOff>
    </xdr:from>
    <xdr:to>
      <xdr:col>13</xdr:col>
      <xdr:colOff>67236</xdr:colOff>
      <xdr:row>2</xdr:row>
      <xdr:rowOff>166408</xdr:rowOff>
    </xdr:to>
    <xdr:sp macro="" textlink="">
      <xdr:nvSpPr>
        <xdr:cNvPr id="8" name="テキスト ボックス 1">
          <a:extLst>
            <a:ext uri="{FF2B5EF4-FFF2-40B4-BE49-F238E27FC236}">
              <a16:creationId xmlns:a16="http://schemas.microsoft.com/office/drawing/2014/main" id="{00000000-0008-0000-0600-000008000000}"/>
            </a:ext>
          </a:extLst>
        </xdr:cNvPr>
        <xdr:cNvSpPr txBox="1"/>
      </xdr:nvSpPr>
      <xdr:spPr>
        <a:xfrm>
          <a:off x="683562" y="268942"/>
          <a:ext cx="6196850" cy="390525"/>
        </a:xfrm>
        <a:prstGeom prst="rect">
          <a:avLst/>
        </a:prstGeom>
        <a:solidFill>
          <a:schemeClr val="lt1"/>
        </a:solidFill>
        <a:ln w="28575">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記入例</a:t>
          </a:r>
          <a:r>
            <a:rPr lang="ja-JP" altLang="en-US" sz="16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③　</a:t>
          </a:r>
          <a:r>
            <a:rPr lang="ja-JP" altLang="en-US" sz="12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令和５年１月～１２月に他自治体による支援金の交付がある場合</a:t>
          </a:r>
          <a:r>
            <a:rPr lang="en-US" sz="14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 </a:t>
          </a:r>
          <a:endParaRPr lang="ja-JP" sz="1000" b="1" u="none"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l">
            <a:spcAft>
              <a:spcPts val="0"/>
            </a:spcAft>
          </a:pPr>
          <a:r>
            <a:rPr lang="en-US" sz="1400" b="1" u="none" kern="100">
              <a:solidFill>
                <a:srgbClr val="FF0000"/>
              </a:solidFill>
              <a:effectLst/>
              <a:latin typeface="HGP創英角ﾎﾟｯﾌﾟ体" panose="040B0A00000000000000" pitchFamily="50" charset="-128"/>
              <a:ea typeface="ＭＳ 明朝" panose="02020609040205080304" pitchFamily="17" charset="-128"/>
              <a:cs typeface="Times New Roman" panose="02020603050405020304" pitchFamily="18" charset="0"/>
            </a:rPr>
            <a:t> </a:t>
          </a:r>
          <a:endParaRPr lang="ja-JP" sz="1000" u="none"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862853</xdr:colOff>
      <xdr:row>14</xdr:row>
      <xdr:rowOff>0</xdr:rowOff>
    </xdr:from>
    <xdr:to>
      <xdr:col>10</xdr:col>
      <xdr:colOff>336176</xdr:colOff>
      <xdr:row>17</xdr:row>
      <xdr:rowOff>246529</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a:off x="4796118" y="6958853"/>
          <a:ext cx="918882" cy="1882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マーキー">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tabSelected="1" view="pageBreakPreview" zoomScaleNormal="85" zoomScaleSheetLayoutView="100" workbookViewId="0">
      <selection activeCell="K10" sqref="K10"/>
    </sheetView>
  </sheetViews>
  <sheetFormatPr defaultRowHeight="16.5" x14ac:dyDescent="0.15"/>
  <cols>
    <col min="1" max="2" width="2.375" style="1" customWidth="1"/>
    <col min="3" max="3" width="17.625" style="1" customWidth="1"/>
    <col min="4" max="4" width="4.875" style="2" customWidth="1"/>
    <col min="5" max="5" width="6.375" style="2" customWidth="1"/>
    <col min="6" max="6" width="6" style="2" customWidth="1"/>
    <col min="7" max="7" width="4" style="2" bestFit="1" customWidth="1"/>
    <col min="8" max="8" width="4.875" style="2" customWidth="1"/>
    <col min="9" max="9" width="3.25" style="2" bestFit="1" customWidth="1"/>
    <col min="10" max="10" width="19" style="2" customWidth="1"/>
    <col min="11" max="11" width="4.875" style="2" customWidth="1"/>
    <col min="12" max="12" width="9.375" style="2" customWidth="1"/>
    <col min="13" max="13" width="4.625" style="2" customWidth="1"/>
    <col min="14" max="14" width="2.25" style="1" customWidth="1"/>
    <col min="15" max="16384" width="9" style="1"/>
  </cols>
  <sheetData>
    <row r="1" spans="1:20" ht="21.75" customHeight="1" thickBot="1" x14ac:dyDescent="0.2">
      <c r="A1" s="5" t="s">
        <v>0</v>
      </c>
      <c r="B1" s="5"/>
      <c r="C1" s="6"/>
      <c r="D1" s="7"/>
      <c r="E1" s="7"/>
      <c r="F1" s="7"/>
      <c r="G1" s="7"/>
      <c r="H1" s="7"/>
      <c r="I1" s="7"/>
      <c r="J1" s="7"/>
      <c r="K1" s="7"/>
      <c r="L1" s="7"/>
      <c r="M1" s="7"/>
      <c r="N1" s="6"/>
      <c r="O1" s="6"/>
      <c r="P1" s="6"/>
      <c r="Q1" s="6"/>
      <c r="R1" s="6"/>
      <c r="S1" s="6"/>
      <c r="T1" s="6"/>
    </row>
    <row r="2" spans="1:20" ht="57.75" customHeight="1" thickBot="1" x14ac:dyDescent="0.2">
      <c r="A2" s="74" t="s">
        <v>37</v>
      </c>
      <c r="B2" s="75"/>
      <c r="C2" s="76"/>
      <c r="D2" s="76"/>
      <c r="E2" s="76"/>
      <c r="F2" s="76"/>
      <c r="G2" s="76"/>
      <c r="H2" s="76"/>
      <c r="I2" s="76"/>
      <c r="J2" s="76"/>
      <c r="K2" s="76"/>
      <c r="L2" s="76"/>
      <c r="M2" s="76"/>
      <c r="N2" s="76"/>
      <c r="O2" s="6"/>
      <c r="P2" s="10">
        <f>MIN(O6:P6)</f>
        <v>0</v>
      </c>
      <c r="Q2" s="6"/>
      <c r="R2" s="6"/>
      <c r="S2" s="6"/>
      <c r="T2" s="6"/>
    </row>
    <row r="3" spans="1:20" ht="30" customHeight="1" x14ac:dyDescent="0.15">
      <c r="A3" s="8"/>
      <c r="B3" s="8"/>
      <c r="C3" s="6"/>
      <c r="D3" s="9"/>
      <c r="E3" s="9"/>
      <c r="F3" s="9"/>
      <c r="G3" s="9"/>
      <c r="H3" s="9"/>
      <c r="I3" s="9"/>
      <c r="J3" s="9"/>
      <c r="K3" s="9"/>
      <c r="L3" s="9"/>
      <c r="M3" s="7"/>
      <c r="N3" s="6"/>
      <c r="O3" s="6"/>
      <c r="P3" s="11" t="s">
        <v>17</v>
      </c>
      <c r="Q3" s="6"/>
      <c r="R3" s="6"/>
      <c r="S3" s="6">
        <v>1</v>
      </c>
      <c r="T3" s="6"/>
    </row>
    <row r="4" spans="1:20" ht="30" customHeight="1" x14ac:dyDescent="0.15">
      <c r="A4" s="8"/>
      <c r="B4" s="56" t="s">
        <v>26</v>
      </c>
      <c r="C4" s="77" t="s">
        <v>27</v>
      </c>
      <c r="D4" s="78" t="s">
        <v>31</v>
      </c>
      <c r="E4" s="78"/>
      <c r="F4" s="87"/>
      <c r="G4" s="78" t="s">
        <v>15</v>
      </c>
      <c r="H4" s="9"/>
      <c r="I4" s="56" t="s">
        <v>29</v>
      </c>
      <c r="J4" s="12" t="s">
        <v>22</v>
      </c>
      <c r="K4" s="79"/>
      <c r="L4" s="80"/>
      <c r="M4" s="61" t="s">
        <v>15</v>
      </c>
      <c r="N4" s="6"/>
      <c r="O4" s="6"/>
      <c r="P4" s="11"/>
      <c r="Q4" s="6"/>
      <c r="R4" s="6"/>
      <c r="S4" s="6">
        <v>2</v>
      </c>
      <c r="T4" s="6"/>
    </row>
    <row r="5" spans="1:20" ht="51.75" customHeight="1" x14ac:dyDescent="0.15">
      <c r="A5" s="8"/>
      <c r="B5" s="56"/>
      <c r="C5" s="77"/>
      <c r="D5" s="78"/>
      <c r="E5" s="78"/>
      <c r="F5" s="87"/>
      <c r="G5" s="78"/>
      <c r="H5" s="9"/>
      <c r="I5" s="56"/>
      <c r="J5" s="13" t="s">
        <v>23</v>
      </c>
      <c r="K5" s="81"/>
      <c r="L5" s="82"/>
      <c r="M5" s="62"/>
      <c r="N5" s="6"/>
      <c r="O5" s="7" t="s">
        <v>20</v>
      </c>
      <c r="P5" s="14" t="s">
        <v>19</v>
      </c>
      <c r="Q5" s="7" t="s">
        <v>20</v>
      </c>
      <c r="R5" s="6"/>
      <c r="S5" s="6">
        <v>3</v>
      </c>
      <c r="T5" s="6"/>
    </row>
    <row r="6" spans="1:20" ht="19.5" x14ac:dyDescent="0.15">
      <c r="A6" s="8"/>
      <c r="B6" s="8"/>
      <c r="C6" s="55" t="s">
        <v>16</v>
      </c>
      <c r="D6" s="55"/>
      <c r="E6" s="55"/>
      <c r="F6" s="55"/>
      <c r="G6" s="55"/>
      <c r="H6" s="9"/>
      <c r="I6" s="9"/>
      <c r="J6" s="55"/>
      <c r="K6" s="55"/>
      <c r="L6" s="55"/>
      <c r="M6" s="55"/>
      <c r="N6" s="6"/>
      <c r="O6" s="16">
        <f>ROUNDDOWN(L15,-3)</f>
        <v>0</v>
      </c>
      <c r="P6" s="16">
        <f>100000</f>
        <v>100000</v>
      </c>
      <c r="Q6" s="16">
        <f>L15</f>
        <v>0</v>
      </c>
      <c r="R6" s="6"/>
      <c r="S6" s="6">
        <v>4</v>
      </c>
      <c r="T6" s="6"/>
    </row>
    <row r="7" spans="1:20" ht="39" x14ac:dyDescent="0.15">
      <c r="A7" s="6"/>
      <c r="B7" s="6"/>
      <c r="C7" s="6"/>
      <c r="D7" s="7"/>
      <c r="E7" s="7"/>
      <c r="F7" s="7"/>
      <c r="G7" s="7"/>
      <c r="H7" s="7"/>
      <c r="I7" s="56" t="s">
        <v>38</v>
      </c>
      <c r="J7" s="12" t="s">
        <v>41</v>
      </c>
      <c r="K7" s="57"/>
      <c r="L7" s="58"/>
      <c r="M7" s="61" t="s">
        <v>25</v>
      </c>
      <c r="N7" s="6"/>
      <c r="O7" s="6"/>
      <c r="P7" s="6"/>
      <c r="Q7" s="6"/>
      <c r="R7" s="6"/>
      <c r="S7" s="6">
        <v>5</v>
      </c>
      <c r="T7" s="6"/>
    </row>
    <row r="8" spans="1:20" ht="47.25" x14ac:dyDescent="0.15">
      <c r="A8" s="6"/>
      <c r="B8" s="6"/>
      <c r="C8" s="6"/>
      <c r="D8" s="7"/>
      <c r="E8" s="7"/>
      <c r="F8" s="7"/>
      <c r="G8" s="7"/>
      <c r="H8" s="7"/>
      <c r="I8" s="56"/>
      <c r="J8" s="17" t="s">
        <v>42</v>
      </c>
      <c r="K8" s="59"/>
      <c r="L8" s="60"/>
      <c r="M8" s="62"/>
      <c r="N8" s="6"/>
      <c r="O8" s="6"/>
      <c r="P8" s="6"/>
      <c r="Q8" s="6"/>
      <c r="R8" s="6"/>
      <c r="S8" s="6">
        <v>6</v>
      </c>
      <c r="T8" s="6"/>
    </row>
    <row r="9" spans="1:20" ht="19.5" x14ac:dyDescent="0.15">
      <c r="A9" s="6"/>
      <c r="B9" s="6"/>
      <c r="C9" s="6"/>
      <c r="D9" s="7"/>
      <c r="E9" s="7"/>
      <c r="F9" s="7"/>
      <c r="G9" s="7"/>
      <c r="H9" s="7"/>
      <c r="I9" s="7"/>
      <c r="J9" s="18"/>
      <c r="K9" s="19"/>
      <c r="L9" s="19"/>
      <c r="M9" s="19"/>
      <c r="N9" s="6"/>
      <c r="O9" s="6"/>
      <c r="P9" s="6"/>
      <c r="Q9" s="6"/>
      <c r="R9" s="6"/>
      <c r="S9" s="6">
        <v>7</v>
      </c>
      <c r="T9" s="6"/>
    </row>
    <row r="10" spans="1:20" ht="26.25" customHeight="1" x14ac:dyDescent="0.15">
      <c r="A10" s="6"/>
      <c r="B10" s="6"/>
      <c r="C10" s="20"/>
      <c r="D10" s="21"/>
      <c r="E10" s="63" t="s">
        <v>44</v>
      </c>
      <c r="F10" s="64"/>
      <c r="G10" s="64"/>
      <c r="H10" s="64"/>
      <c r="I10" s="22"/>
      <c r="J10" s="23" t="s">
        <v>32</v>
      </c>
      <c r="K10" s="24"/>
      <c r="L10" s="24"/>
      <c r="M10" s="24"/>
      <c r="N10" s="6"/>
      <c r="O10" s="6"/>
      <c r="P10" s="6"/>
      <c r="Q10" s="6"/>
      <c r="R10" s="6"/>
      <c r="S10" s="6">
        <v>8</v>
      </c>
      <c r="T10" s="6"/>
    </row>
    <row r="11" spans="1:20" ht="62.25" customHeight="1" x14ac:dyDescent="0.15">
      <c r="A11" s="6"/>
      <c r="B11" s="56" t="s">
        <v>28</v>
      </c>
      <c r="C11" s="25" t="s">
        <v>7</v>
      </c>
      <c r="D11" s="26" t="s">
        <v>9</v>
      </c>
      <c r="E11" s="88"/>
      <c r="F11" s="89"/>
      <c r="G11" s="89"/>
      <c r="H11" s="27" t="s">
        <v>25</v>
      </c>
      <c r="I11" s="28"/>
      <c r="J11" s="53" t="s">
        <v>43</v>
      </c>
      <c r="K11" s="53"/>
      <c r="L11" s="53"/>
      <c r="M11" s="29"/>
      <c r="N11" s="6"/>
      <c r="O11" s="6"/>
      <c r="P11" s="6"/>
      <c r="Q11" s="6"/>
      <c r="R11" s="6"/>
      <c r="S11" s="6">
        <v>9</v>
      </c>
      <c r="T11" s="6"/>
    </row>
    <row r="12" spans="1:20" ht="62.25" customHeight="1" x14ac:dyDescent="0.15">
      <c r="A12" s="6"/>
      <c r="B12" s="56"/>
      <c r="C12" s="30" t="s">
        <v>1</v>
      </c>
      <c r="D12" s="26" t="s">
        <v>9</v>
      </c>
      <c r="E12" s="88"/>
      <c r="F12" s="89"/>
      <c r="G12" s="89"/>
      <c r="H12" s="27" t="s">
        <v>25</v>
      </c>
      <c r="I12" s="28"/>
      <c r="J12" s="29"/>
      <c r="K12" s="29"/>
      <c r="L12" s="29"/>
      <c r="M12" s="29"/>
      <c r="N12" s="6"/>
      <c r="O12" s="6"/>
      <c r="P12" s="6"/>
      <c r="Q12" s="6"/>
      <c r="R12" s="6"/>
      <c r="S12" s="6">
        <v>10</v>
      </c>
      <c r="T12" s="6"/>
    </row>
    <row r="13" spans="1:20" ht="62.25" customHeight="1" x14ac:dyDescent="0.4">
      <c r="A13" s="6"/>
      <c r="B13" s="56"/>
      <c r="C13" s="30" t="s">
        <v>2</v>
      </c>
      <c r="D13" s="26" t="s">
        <v>9</v>
      </c>
      <c r="E13" s="88"/>
      <c r="F13" s="89"/>
      <c r="G13" s="89"/>
      <c r="H13" s="27" t="s">
        <v>25</v>
      </c>
      <c r="I13" s="28"/>
      <c r="J13" s="29"/>
      <c r="K13" s="54" t="s">
        <v>51</v>
      </c>
      <c r="L13" s="54"/>
      <c r="M13" s="54"/>
      <c r="N13" s="6"/>
      <c r="O13" s="6"/>
      <c r="P13" s="6"/>
      <c r="Q13" s="6"/>
      <c r="R13" s="6"/>
      <c r="S13" s="6">
        <v>11</v>
      </c>
      <c r="T13" s="6"/>
    </row>
    <row r="14" spans="1:20" ht="45.75" customHeight="1" thickBot="1" x14ac:dyDescent="0.2">
      <c r="A14" s="6"/>
      <c r="B14" s="6"/>
      <c r="C14" s="31"/>
      <c r="D14" s="7"/>
      <c r="E14" s="7"/>
      <c r="F14" s="7"/>
      <c r="G14" s="7"/>
      <c r="H14" s="7"/>
      <c r="I14" s="7"/>
      <c r="J14" s="7"/>
      <c r="K14" s="7"/>
      <c r="L14" s="7"/>
      <c r="M14" s="32" t="s">
        <v>34</v>
      </c>
      <c r="N14" s="6"/>
      <c r="O14" s="6"/>
      <c r="P14" s="6"/>
      <c r="Q14" s="6"/>
      <c r="R14" s="6"/>
      <c r="S14" s="6">
        <v>12</v>
      </c>
      <c r="T14" s="6"/>
    </row>
    <row r="15" spans="1:20" ht="62.25" customHeight="1" thickTop="1" thickBot="1" x14ac:dyDescent="0.2">
      <c r="A15" s="6"/>
      <c r="B15" s="6"/>
      <c r="C15" s="33">
        <f>SUM(E11:E13)</f>
        <v>0</v>
      </c>
      <c r="D15" s="34" t="s">
        <v>11</v>
      </c>
      <c r="E15" s="90">
        <v>0.2</v>
      </c>
      <c r="F15" s="91"/>
      <c r="G15" s="92"/>
      <c r="H15" s="35" t="s">
        <v>11</v>
      </c>
      <c r="I15" s="35"/>
      <c r="J15" s="51">
        <f>12-IF(K4&gt;=1,K4-1,0)</f>
        <v>12</v>
      </c>
      <c r="K15" s="36" t="s">
        <v>3</v>
      </c>
      <c r="L15" s="83">
        <f>C15*E15*J15</f>
        <v>0</v>
      </c>
      <c r="M15" s="84"/>
      <c r="N15" s="6"/>
      <c r="O15" s="6"/>
      <c r="P15" s="6"/>
      <c r="Q15" s="6"/>
      <c r="R15" s="6"/>
      <c r="S15" s="6"/>
      <c r="T15" s="6"/>
    </row>
    <row r="16" spans="1:20" ht="17.25" thickTop="1" x14ac:dyDescent="0.15">
      <c r="A16" s="6"/>
      <c r="B16" s="6"/>
      <c r="C16" s="50" t="s">
        <v>47</v>
      </c>
      <c r="D16" s="7"/>
      <c r="E16" s="65" t="s">
        <v>12</v>
      </c>
      <c r="F16" s="65"/>
      <c r="G16" s="65"/>
      <c r="H16" s="7"/>
      <c r="I16" s="7"/>
      <c r="J16" s="7" t="s">
        <v>13</v>
      </c>
      <c r="K16" s="7"/>
      <c r="L16" s="85" t="s">
        <v>50</v>
      </c>
      <c r="M16" s="86"/>
      <c r="N16" s="6"/>
      <c r="O16" s="6"/>
      <c r="P16" s="6"/>
      <c r="Q16" s="6"/>
      <c r="R16" s="6"/>
      <c r="S16" s="6"/>
      <c r="T16" s="6"/>
    </row>
    <row r="17" spans="1:20" ht="27" customHeight="1" thickBot="1" x14ac:dyDescent="0.2">
      <c r="A17" s="6"/>
      <c r="B17" s="6"/>
      <c r="C17" s="11"/>
      <c r="D17" s="7"/>
      <c r="E17" s="11"/>
      <c r="F17" s="11"/>
      <c r="G17" s="11"/>
      <c r="H17" s="7"/>
      <c r="I17" s="7"/>
      <c r="J17" s="38"/>
      <c r="K17" s="7"/>
      <c r="L17" s="39"/>
      <c r="M17" s="40"/>
      <c r="N17" s="6"/>
      <c r="O17" s="6"/>
      <c r="P17" s="6"/>
      <c r="Q17" s="6"/>
      <c r="R17" s="6"/>
      <c r="S17" s="6"/>
      <c r="T17" s="6"/>
    </row>
    <row r="18" spans="1:20" ht="37.5" customHeight="1" thickBot="1" x14ac:dyDescent="0.2">
      <c r="A18" s="6"/>
      <c r="B18" s="6"/>
      <c r="C18" s="35"/>
      <c r="D18" s="68" t="s">
        <v>45</v>
      </c>
      <c r="E18" s="69"/>
      <c r="F18" s="69"/>
      <c r="G18" s="69"/>
      <c r="H18" s="69"/>
      <c r="I18" s="70"/>
      <c r="J18" s="66">
        <f>MIN(O6:P6)</f>
        <v>0</v>
      </c>
      <c r="K18" s="66"/>
      <c r="L18" s="66"/>
      <c r="M18" s="67"/>
      <c r="N18" s="6"/>
      <c r="O18" s="6"/>
      <c r="P18" s="6"/>
      <c r="Q18" s="6"/>
      <c r="R18" s="6"/>
      <c r="S18" s="6"/>
      <c r="T18" s="6"/>
    </row>
    <row r="19" spans="1:20" ht="37.5" customHeight="1" thickBot="1" x14ac:dyDescent="0.2">
      <c r="A19" s="6"/>
      <c r="B19" s="6"/>
      <c r="C19" s="49"/>
      <c r="D19" s="71" t="s">
        <v>46</v>
      </c>
      <c r="E19" s="72"/>
      <c r="F19" s="72"/>
      <c r="G19" s="72"/>
      <c r="H19" s="72"/>
      <c r="I19" s="73"/>
      <c r="J19" s="66" t="str">
        <f>IF(K7="","",(MIN(O6:Q6))-K7)</f>
        <v/>
      </c>
      <c r="K19" s="66"/>
      <c r="L19" s="66"/>
      <c r="M19" s="67"/>
      <c r="N19" s="6"/>
      <c r="O19" s="6"/>
      <c r="P19" s="6"/>
      <c r="Q19" s="6"/>
      <c r="R19" s="6"/>
      <c r="S19" s="6"/>
      <c r="T19" s="6"/>
    </row>
    <row r="20" spans="1:20" ht="20.25" thickBot="1" x14ac:dyDescent="0.2">
      <c r="A20" s="8" t="s">
        <v>5</v>
      </c>
      <c r="B20" s="8"/>
      <c r="C20" s="6"/>
      <c r="D20" s="7"/>
      <c r="E20" s="38"/>
      <c r="F20" s="38"/>
      <c r="G20" s="38"/>
      <c r="H20" s="7"/>
      <c r="I20" s="7"/>
      <c r="J20" s="7"/>
      <c r="K20" s="7"/>
      <c r="L20" s="7"/>
      <c r="M20" s="42"/>
      <c r="N20" s="6"/>
      <c r="O20" s="6"/>
      <c r="P20" s="6"/>
      <c r="Q20" s="6"/>
      <c r="R20" s="6"/>
      <c r="S20" s="6"/>
      <c r="T20" s="6"/>
    </row>
    <row r="21" spans="1:20" ht="33" customHeight="1" thickTop="1" thickBot="1" x14ac:dyDescent="0.2">
      <c r="A21" s="43" t="s">
        <v>6</v>
      </c>
      <c r="B21" s="43"/>
      <c r="C21" s="44" t="s">
        <v>49</v>
      </c>
      <c r="D21" s="45" t="s">
        <v>52</v>
      </c>
      <c r="E21" s="6"/>
      <c r="F21" s="6"/>
      <c r="G21" s="6"/>
      <c r="H21" s="6"/>
      <c r="I21" s="6"/>
      <c r="J21" s="6"/>
      <c r="K21" s="6"/>
      <c r="L21" s="6"/>
      <c r="M21" s="6"/>
      <c r="N21" s="6"/>
      <c r="O21" s="6"/>
      <c r="P21" s="6"/>
      <c r="Q21" s="6"/>
      <c r="R21" s="6"/>
      <c r="S21" s="6"/>
      <c r="T21" s="6"/>
    </row>
    <row r="22" spans="1:20" ht="33" customHeight="1" thickTop="1" x14ac:dyDescent="0.15">
      <c r="A22" s="43" t="s">
        <v>6</v>
      </c>
      <c r="B22" s="43"/>
      <c r="C22" s="52" t="s">
        <v>48</v>
      </c>
      <c r="D22" s="52"/>
      <c r="E22" s="52"/>
      <c r="F22" s="52"/>
      <c r="G22" s="52"/>
      <c r="H22" s="52"/>
      <c r="I22" s="52"/>
      <c r="J22" s="52"/>
      <c r="K22" s="52"/>
      <c r="L22" s="52"/>
      <c r="M22" s="52"/>
      <c r="N22" s="6"/>
      <c r="O22" s="6"/>
      <c r="P22" s="6"/>
      <c r="Q22" s="6"/>
      <c r="R22" s="6"/>
      <c r="S22" s="6"/>
      <c r="T22" s="6"/>
    </row>
    <row r="23" spans="1:20" ht="33" customHeight="1" x14ac:dyDescent="0.15">
      <c r="A23" s="43" t="s">
        <v>6</v>
      </c>
      <c r="B23" s="43"/>
      <c r="C23" s="45" t="s">
        <v>8</v>
      </c>
      <c r="D23" s="7"/>
      <c r="E23" s="7"/>
      <c r="F23" s="7"/>
      <c r="G23" s="7"/>
      <c r="H23" s="7"/>
      <c r="I23" s="7"/>
      <c r="J23" s="7"/>
      <c r="K23" s="7"/>
      <c r="L23" s="7"/>
      <c r="M23" s="7"/>
      <c r="N23" s="6"/>
      <c r="O23" s="6"/>
      <c r="P23" s="6"/>
      <c r="Q23" s="6"/>
      <c r="R23" s="6"/>
      <c r="S23" s="6"/>
      <c r="T23" s="6"/>
    </row>
    <row r="24" spans="1:20" ht="33" customHeight="1" x14ac:dyDescent="0.15">
      <c r="A24" s="45"/>
      <c r="B24" s="45"/>
      <c r="C24" s="45"/>
      <c r="D24" s="43"/>
      <c r="E24" s="43"/>
      <c r="F24" s="43"/>
      <c r="G24" s="43"/>
      <c r="H24" s="7"/>
      <c r="I24" s="7"/>
      <c r="J24" s="7"/>
      <c r="K24" s="7"/>
      <c r="L24" s="7"/>
      <c r="M24" s="7"/>
      <c r="N24" s="6"/>
      <c r="O24" s="6"/>
      <c r="S24" s="6"/>
      <c r="T24" s="6"/>
    </row>
    <row r="25" spans="1:20" ht="33" customHeight="1" x14ac:dyDescent="0.15">
      <c r="A25" s="45"/>
      <c r="B25" s="45"/>
      <c r="C25" s="6"/>
      <c r="D25" s="43"/>
      <c r="E25" s="43"/>
      <c r="F25" s="43"/>
      <c r="G25" s="43"/>
      <c r="H25" s="7"/>
      <c r="I25" s="7"/>
      <c r="J25" s="7"/>
      <c r="K25" s="7"/>
      <c r="L25" s="7"/>
      <c r="M25" s="7"/>
      <c r="N25" s="6"/>
      <c r="O25" s="6"/>
      <c r="S25" s="6"/>
      <c r="T25" s="6"/>
    </row>
    <row r="26" spans="1:20" ht="33" customHeight="1" x14ac:dyDescent="0.15">
      <c r="A26" s="3"/>
      <c r="B26" s="3"/>
      <c r="D26" s="4"/>
      <c r="E26" s="4"/>
      <c r="F26" s="4"/>
      <c r="G26" s="4"/>
    </row>
  </sheetData>
  <mergeCells count="30">
    <mergeCell ref="B11:B13"/>
    <mergeCell ref="L15:M15"/>
    <mergeCell ref="L16:M16"/>
    <mergeCell ref="F4:F5"/>
    <mergeCell ref="G4:G5"/>
    <mergeCell ref="E11:G11"/>
    <mergeCell ref="E15:G15"/>
    <mergeCell ref="E12:G12"/>
    <mergeCell ref="E13:G13"/>
    <mergeCell ref="A2:N2"/>
    <mergeCell ref="B4:B5"/>
    <mergeCell ref="C4:C5"/>
    <mergeCell ref="D4:E5"/>
    <mergeCell ref="I4:I5"/>
    <mergeCell ref="K4:L5"/>
    <mergeCell ref="M4:M5"/>
    <mergeCell ref="C22:M22"/>
    <mergeCell ref="J11:L11"/>
    <mergeCell ref="K13:M13"/>
    <mergeCell ref="J6:M6"/>
    <mergeCell ref="I7:I8"/>
    <mergeCell ref="K7:L8"/>
    <mergeCell ref="M7:M8"/>
    <mergeCell ref="E10:H10"/>
    <mergeCell ref="C6:G6"/>
    <mergeCell ref="E16:G16"/>
    <mergeCell ref="J18:M18"/>
    <mergeCell ref="J19:M19"/>
    <mergeCell ref="D18:I18"/>
    <mergeCell ref="D19:I19"/>
  </mergeCells>
  <phoneticPr fontId="2"/>
  <conditionalFormatting sqref="F4:F5">
    <cfRule type="cellIs" dxfId="1" priority="2" operator="lessThan">
      <formula>1</formula>
    </cfRule>
  </conditionalFormatting>
  <conditionalFormatting sqref="E11:G13">
    <cfRule type="cellIs" dxfId="0" priority="1" operator="lessThan">
      <formula>1</formula>
    </cfRule>
  </conditionalFormatting>
  <dataValidations count="2">
    <dataValidation type="list" allowBlank="1" showInputMessage="1" showErrorMessage="1" sqref="F4:F5" xr:uid="{00000000-0002-0000-0000-000000000000}">
      <formula1>$S$3:$S$15</formula1>
    </dataValidation>
    <dataValidation type="list" allowBlank="1" showInputMessage="1" showErrorMessage="1" sqref="K4:L5" xr:uid="{00000000-0002-0000-0000-000001000000}">
      <formula1>$S$4:$S$15</formula1>
    </dataValidation>
  </dataValidations>
  <pageMargins left="0.51181102362204722" right="0.51181102362204722" top="0.55118110236220474" bottom="0.55118110236220474" header="0.31496062992125984" footer="0.31496062992125984"/>
  <pageSetup paperSize="9" scale="9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T26"/>
  <sheetViews>
    <sheetView showGridLines="0" view="pageBreakPreview" topLeftCell="A7" zoomScale="85" zoomScaleNormal="85" zoomScaleSheetLayoutView="85" workbookViewId="0">
      <selection activeCell="J13" sqref="J13"/>
    </sheetView>
  </sheetViews>
  <sheetFormatPr defaultRowHeight="16.5" x14ac:dyDescent="0.15"/>
  <cols>
    <col min="1" max="2" width="2.375" style="1" customWidth="1"/>
    <col min="3" max="3" width="17.625" style="1" customWidth="1"/>
    <col min="4" max="4" width="4.875" style="2" customWidth="1"/>
    <col min="5" max="5" width="6.375" style="2" customWidth="1"/>
    <col min="6" max="6" width="6" style="2" customWidth="1"/>
    <col min="7" max="7" width="4" style="2" bestFit="1" customWidth="1"/>
    <col min="8" max="8" width="4.875" style="2" customWidth="1"/>
    <col min="9" max="9" width="3.25" style="2" bestFit="1" customWidth="1"/>
    <col min="10" max="10" width="19" style="2" customWidth="1"/>
    <col min="11" max="11" width="4.875" style="2" customWidth="1"/>
    <col min="12" max="12" width="9.375" style="2" customWidth="1"/>
    <col min="13" max="13" width="4.625" style="2" customWidth="1"/>
    <col min="14" max="14" width="2.25" style="1" customWidth="1"/>
    <col min="15" max="16384" width="9" style="1"/>
  </cols>
  <sheetData>
    <row r="2" spans="1:20" ht="21.75" customHeight="1" thickBot="1" x14ac:dyDescent="0.2">
      <c r="A2" s="5" t="s">
        <v>0</v>
      </c>
      <c r="B2" s="5"/>
      <c r="C2" s="6"/>
      <c r="D2" s="7"/>
      <c r="E2" s="7"/>
      <c r="F2" s="7"/>
      <c r="G2" s="7"/>
      <c r="H2" s="7"/>
      <c r="I2" s="7"/>
      <c r="J2" s="7"/>
      <c r="K2" s="7"/>
      <c r="L2" s="7"/>
      <c r="M2" s="7"/>
      <c r="N2" s="6"/>
      <c r="O2" s="6"/>
      <c r="P2" s="6"/>
      <c r="Q2" s="6"/>
      <c r="R2" s="6"/>
      <c r="S2" s="6"/>
      <c r="T2" s="6"/>
    </row>
    <row r="3" spans="1:20" ht="57.75" customHeight="1" thickBot="1" x14ac:dyDescent="0.2">
      <c r="A3" s="74" t="s">
        <v>37</v>
      </c>
      <c r="B3" s="75"/>
      <c r="C3" s="76"/>
      <c r="D3" s="76"/>
      <c r="E3" s="76"/>
      <c r="F3" s="76"/>
      <c r="G3" s="76"/>
      <c r="H3" s="76"/>
      <c r="I3" s="76"/>
      <c r="J3" s="76"/>
      <c r="K3" s="76"/>
      <c r="L3" s="76"/>
      <c r="M3" s="76"/>
      <c r="N3" s="76"/>
      <c r="O3" s="6"/>
      <c r="P3" s="10">
        <f>MIN(O7:P7)</f>
        <v>100000</v>
      </c>
      <c r="Q3" s="6"/>
      <c r="R3" s="6"/>
      <c r="S3" s="6"/>
      <c r="T3" s="6"/>
    </row>
    <row r="4" spans="1:20" ht="30" customHeight="1" x14ac:dyDescent="0.15">
      <c r="A4" s="8"/>
      <c r="B4" s="8"/>
      <c r="C4" s="6"/>
      <c r="D4" s="9"/>
      <c r="E4" s="9"/>
      <c r="F4" s="9"/>
      <c r="G4" s="9"/>
      <c r="H4" s="9"/>
      <c r="I4" s="9"/>
      <c r="J4" s="9"/>
      <c r="K4" s="9"/>
      <c r="L4" s="9"/>
      <c r="M4" s="7"/>
      <c r="N4" s="6"/>
      <c r="O4" s="6"/>
      <c r="P4" s="11" t="s">
        <v>17</v>
      </c>
      <c r="Q4" s="6"/>
      <c r="R4" s="6"/>
      <c r="S4" s="6">
        <v>1</v>
      </c>
      <c r="T4" s="6"/>
    </row>
    <row r="5" spans="1:20" ht="30" customHeight="1" x14ac:dyDescent="0.15">
      <c r="A5" s="8"/>
      <c r="B5" s="56" t="s">
        <v>26</v>
      </c>
      <c r="C5" s="77" t="s">
        <v>27</v>
      </c>
      <c r="D5" s="93" t="s">
        <v>31</v>
      </c>
      <c r="E5" s="93"/>
      <c r="F5" s="94">
        <v>3</v>
      </c>
      <c r="G5" s="95" t="s">
        <v>15</v>
      </c>
      <c r="H5" s="9"/>
      <c r="I5" s="96" t="s">
        <v>29</v>
      </c>
      <c r="J5" s="12" t="s">
        <v>22</v>
      </c>
      <c r="K5" s="98"/>
      <c r="L5" s="99"/>
      <c r="M5" s="61" t="s">
        <v>15</v>
      </c>
      <c r="N5" s="6"/>
      <c r="O5" s="6"/>
      <c r="P5" s="11"/>
      <c r="Q5" s="6"/>
      <c r="R5" s="6"/>
      <c r="S5" s="6">
        <v>2</v>
      </c>
      <c r="T5" s="6"/>
    </row>
    <row r="6" spans="1:20" ht="51.75" customHeight="1" x14ac:dyDescent="0.15">
      <c r="A6" s="8"/>
      <c r="B6" s="56"/>
      <c r="C6" s="77"/>
      <c r="D6" s="93"/>
      <c r="E6" s="93"/>
      <c r="F6" s="94"/>
      <c r="G6" s="95"/>
      <c r="H6" s="9"/>
      <c r="I6" s="97"/>
      <c r="J6" s="13" t="s">
        <v>23</v>
      </c>
      <c r="K6" s="100"/>
      <c r="L6" s="101"/>
      <c r="M6" s="62"/>
      <c r="N6" s="6"/>
      <c r="O6" s="7" t="s">
        <v>20</v>
      </c>
      <c r="P6" s="14" t="s">
        <v>19</v>
      </c>
      <c r="Q6" s="7" t="s">
        <v>20</v>
      </c>
      <c r="R6" s="6"/>
      <c r="S6" s="6">
        <v>3</v>
      </c>
      <c r="T6" s="6"/>
    </row>
    <row r="7" spans="1:20" ht="19.5" x14ac:dyDescent="0.15">
      <c r="A7" s="8"/>
      <c r="B7" s="8"/>
      <c r="C7" s="46" t="s">
        <v>16</v>
      </c>
      <c r="D7" s="46"/>
      <c r="E7" s="46"/>
      <c r="F7" s="15"/>
      <c r="G7" s="15"/>
      <c r="H7" s="9"/>
      <c r="I7" s="9"/>
      <c r="J7" s="55"/>
      <c r="K7" s="55"/>
      <c r="L7" s="55"/>
      <c r="M7" s="55"/>
      <c r="N7" s="6"/>
      <c r="O7" s="16">
        <f>ROUNDDOWN(L16,-3)</f>
        <v>120000</v>
      </c>
      <c r="P7" s="16">
        <f>100000-K8</f>
        <v>100000</v>
      </c>
      <c r="Q7" s="16">
        <f>L16</f>
        <v>120000</v>
      </c>
      <c r="R7" s="6"/>
      <c r="S7" s="6">
        <v>4</v>
      </c>
      <c r="T7" s="6"/>
    </row>
    <row r="8" spans="1:20" ht="39" x14ac:dyDescent="0.15">
      <c r="A8" s="6"/>
      <c r="B8" s="6"/>
      <c r="C8" s="6"/>
      <c r="D8" s="7"/>
      <c r="E8" s="7"/>
      <c r="F8" s="7"/>
      <c r="G8" s="7"/>
      <c r="H8" s="7"/>
      <c r="I8" s="56" t="s">
        <v>38</v>
      </c>
      <c r="J8" s="12" t="s">
        <v>24</v>
      </c>
      <c r="K8" s="102"/>
      <c r="L8" s="103"/>
      <c r="M8" s="61" t="s">
        <v>25</v>
      </c>
      <c r="N8" s="6"/>
      <c r="O8" s="6"/>
      <c r="P8" s="6"/>
      <c r="Q8" s="6"/>
      <c r="R8" s="6"/>
      <c r="S8" s="6">
        <v>5</v>
      </c>
      <c r="T8" s="6"/>
    </row>
    <row r="9" spans="1:20" ht="47.25" x14ac:dyDescent="0.15">
      <c r="A9" s="6"/>
      <c r="B9" s="6"/>
      <c r="C9" s="6"/>
      <c r="D9" s="7"/>
      <c r="E9" s="7"/>
      <c r="F9" s="7"/>
      <c r="G9" s="7"/>
      <c r="H9" s="7"/>
      <c r="I9" s="56"/>
      <c r="J9" s="17" t="s">
        <v>21</v>
      </c>
      <c r="K9" s="104"/>
      <c r="L9" s="105"/>
      <c r="M9" s="62"/>
      <c r="N9" s="6"/>
      <c r="O9" s="6"/>
      <c r="P9" s="6"/>
      <c r="Q9" s="6"/>
      <c r="R9" s="6"/>
      <c r="S9" s="6">
        <v>6</v>
      </c>
      <c r="T9" s="6"/>
    </row>
    <row r="10" spans="1:20" ht="19.5" x14ac:dyDescent="0.15">
      <c r="A10" s="6"/>
      <c r="B10" s="6"/>
      <c r="C10" s="6"/>
      <c r="D10" s="7"/>
      <c r="E10" s="7"/>
      <c r="F10" s="7"/>
      <c r="G10" s="7"/>
      <c r="H10" s="7"/>
      <c r="I10" s="7"/>
      <c r="J10" s="18"/>
      <c r="K10" s="19"/>
      <c r="L10" s="19"/>
      <c r="M10" s="19"/>
      <c r="N10" s="6"/>
      <c r="O10" s="6"/>
      <c r="P10" s="6"/>
      <c r="Q10" s="6"/>
      <c r="R10" s="6"/>
      <c r="S10" s="6">
        <v>7</v>
      </c>
      <c r="T10" s="6"/>
    </row>
    <row r="11" spans="1:20" ht="26.25" customHeight="1" x14ac:dyDescent="0.15">
      <c r="A11" s="6"/>
      <c r="B11" s="6"/>
      <c r="C11" s="20"/>
      <c r="D11" s="21"/>
      <c r="E11" s="63" t="s">
        <v>30</v>
      </c>
      <c r="F11" s="64"/>
      <c r="G11" s="64"/>
      <c r="H11" s="64"/>
      <c r="I11" s="22"/>
      <c r="J11" s="23" t="s">
        <v>32</v>
      </c>
      <c r="K11" s="24"/>
      <c r="L11" s="24"/>
      <c r="M11" s="24"/>
      <c r="N11" s="6"/>
      <c r="O11" s="6"/>
      <c r="P11" s="6"/>
      <c r="Q11" s="6"/>
      <c r="R11" s="6"/>
      <c r="S11" s="6">
        <v>8</v>
      </c>
      <c r="T11" s="6"/>
    </row>
    <row r="12" spans="1:20" ht="62.25" customHeight="1" x14ac:dyDescent="0.15">
      <c r="A12" s="6"/>
      <c r="B12" s="56" t="s">
        <v>28</v>
      </c>
      <c r="C12" s="25" t="s">
        <v>7</v>
      </c>
      <c r="D12" s="26" t="s">
        <v>9</v>
      </c>
      <c r="E12" s="106">
        <v>25000</v>
      </c>
      <c r="F12" s="107"/>
      <c r="G12" s="107"/>
      <c r="H12" s="27" t="s">
        <v>25</v>
      </c>
      <c r="I12" s="28"/>
      <c r="J12" s="53" t="s">
        <v>33</v>
      </c>
      <c r="K12" s="53"/>
      <c r="L12" s="53"/>
      <c r="M12" s="29"/>
      <c r="N12" s="6"/>
      <c r="O12" s="6"/>
      <c r="P12" s="6"/>
      <c r="Q12" s="6"/>
      <c r="R12" s="6"/>
      <c r="S12" s="6">
        <v>9</v>
      </c>
      <c r="T12" s="6"/>
    </row>
    <row r="13" spans="1:20" ht="62.25" customHeight="1" x14ac:dyDescent="0.15">
      <c r="A13" s="6"/>
      <c r="B13" s="56"/>
      <c r="C13" s="30" t="s">
        <v>1</v>
      </c>
      <c r="D13" s="26" t="s">
        <v>9</v>
      </c>
      <c r="E13" s="106">
        <v>15000</v>
      </c>
      <c r="F13" s="107"/>
      <c r="G13" s="107"/>
      <c r="H13" s="27" t="s">
        <v>25</v>
      </c>
      <c r="I13" s="28"/>
      <c r="J13" s="29"/>
      <c r="K13" s="29"/>
      <c r="L13" s="29"/>
      <c r="M13" s="29"/>
      <c r="N13" s="6"/>
      <c r="O13" s="6"/>
      <c r="P13" s="6"/>
      <c r="Q13" s="6"/>
      <c r="R13" s="6"/>
      <c r="S13" s="6">
        <v>10</v>
      </c>
      <c r="T13" s="6"/>
    </row>
    <row r="14" spans="1:20" ht="62.25" customHeight="1" x14ac:dyDescent="0.4">
      <c r="A14" s="6"/>
      <c r="B14" s="56"/>
      <c r="C14" s="30" t="s">
        <v>2</v>
      </c>
      <c r="D14" s="26" t="s">
        <v>9</v>
      </c>
      <c r="E14" s="106">
        <v>10000</v>
      </c>
      <c r="F14" s="107"/>
      <c r="G14" s="107"/>
      <c r="H14" s="27" t="s">
        <v>25</v>
      </c>
      <c r="I14" s="28"/>
      <c r="J14" s="29"/>
      <c r="K14" s="54" t="s">
        <v>35</v>
      </c>
      <c r="L14" s="54"/>
      <c r="M14" s="54"/>
      <c r="N14" s="6"/>
      <c r="O14" s="6"/>
      <c r="P14" s="6"/>
      <c r="Q14" s="6"/>
      <c r="R14" s="6"/>
      <c r="S14" s="6">
        <v>11</v>
      </c>
      <c r="T14" s="6"/>
    </row>
    <row r="15" spans="1:20" ht="45.75" customHeight="1" thickBot="1" x14ac:dyDescent="0.2">
      <c r="A15" s="6"/>
      <c r="B15" s="6"/>
      <c r="C15" s="31"/>
      <c r="D15" s="7"/>
      <c r="E15" s="7"/>
      <c r="F15" s="7"/>
      <c r="G15" s="7"/>
      <c r="H15" s="7"/>
      <c r="I15" s="7"/>
      <c r="J15" s="7"/>
      <c r="K15" s="7"/>
      <c r="L15" s="7"/>
      <c r="M15" s="32" t="s">
        <v>34</v>
      </c>
      <c r="N15" s="6"/>
      <c r="O15" s="6"/>
      <c r="P15" s="6"/>
      <c r="Q15" s="6"/>
      <c r="R15" s="6"/>
      <c r="S15" s="6">
        <v>12</v>
      </c>
      <c r="T15" s="6"/>
    </row>
    <row r="16" spans="1:20" ht="62.25" customHeight="1" thickTop="1" thickBot="1" x14ac:dyDescent="0.2">
      <c r="A16" s="6"/>
      <c r="B16" s="6"/>
      <c r="C16" s="47">
        <f>SUM(E12:G14)</f>
        <v>50000</v>
      </c>
      <c r="D16" s="34" t="s">
        <v>11</v>
      </c>
      <c r="E16" s="90">
        <v>0.2</v>
      </c>
      <c r="F16" s="91"/>
      <c r="G16" s="92"/>
      <c r="H16" s="35" t="s">
        <v>11</v>
      </c>
      <c r="I16" s="35"/>
      <c r="J16" s="48">
        <v>12</v>
      </c>
      <c r="K16" s="36" t="s">
        <v>3</v>
      </c>
      <c r="L16" s="108">
        <f>C16*E16*J16</f>
        <v>120000</v>
      </c>
      <c r="M16" s="109"/>
      <c r="N16" s="6"/>
      <c r="O16" s="6"/>
      <c r="P16" s="6"/>
      <c r="Q16" s="6"/>
      <c r="R16" s="6"/>
      <c r="S16" s="6"/>
      <c r="T16" s="6"/>
    </row>
    <row r="17" spans="1:20" ht="20.25" thickTop="1" x14ac:dyDescent="0.15">
      <c r="A17" s="6"/>
      <c r="B17" s="6"/>
      <c r="C17" s="11" t="s">
        <v>10</v>
      </c>
      <c r="D17" s="7"/>
      <c r="E17" s="37" t="s">
        <v>12</v>
      </c>
      <c r="F17" s="11"/>
      <c r="G17" s="11"/>
      <c r="H17" s="7"/>
      <c r="I17" s="7"/>
      <c r="J17" s="38" t="s">
        <v>13</v>
      </c>
      <c r="K17" s="7"/>
      <c r="L17" s="110" t="s">
        <v>18</v>
      </c>
      <c r="M17" s="111"/>
      <c r="N17" s="6"/>
      <c r="O17" s="6"/>
      <c r="P17" s="6"/>
      <c r="Q17" s="6"/>
      <c r="R17" s="6"/>
      <c r="S17" s="6"/>
      <c r="T17" s="6"/>
    </row>
    <row r="18" spans="1:20" ht="20.25" thickBot="1" x14ac:dyDescent="0.2">
      <c r="A18" s="6"/>
      <c r="B18" s="6"/>
      <c r="C18" s="11"/>
      <c r="D18" s="7"/>
      <c r="E18" s="11"/>
      <c r="F18" s="11"/>
      <c r="G18" s="11"/>
      <c r="H18" s="7"/>
      <c r="I18" s="7"/>
      <c r="J18" s="38"/>
      <c r="K18" s="7"/>
      <c r="L18" s="39"/>
      <c r="M18" s="40"/>
      <c r="N18" s="6"/>
      <c r="O18" s="6"/>
      <c r="P18" s="6"/>
      <c r="Q18" s="6"/>
      <c r="R18" s="6"/>
      <c r="S18" s="6"/>
      <c r="T18" s="6"/>
    </row>
    <row r="19" spans="1:20" ht="44.25" customHeight="1" thickBot="1" x14ac:dyDescent="0.2">
      <c r="A19" s="6"/>
      <c r="B19" s="6"/>
      <c r="C19" s="11"/>
      <c r="D19" s="7"/>
      <c r="E19" s="11"/>
      <c r="F19" s="11"/>
      <c r="G19" s="11"/>
      <c r="H19" s="7"/>
      <c r="I19" s="7"/>
      <c r="J19" s="41" t="s">
        <v>17</v>
      </c>
      <c r="K19" s="112">
        <v>100000</v>
      </c>
      <c r="L19" s="113"/>
      <c r="M19" s="114"/>
      <c r="N19" s="6"/>
      <c r="O19" s="6"/>
      <c r="P19" s="6"/>
      <c r="Q19" s="6"/>
      <c r="R19" s="6"/>
      <c r="S19" s="6"/>
      <c r="T19" s="6"/>
    </row>
    <row r="20" spans="1:20" ht="20.25" thickBot="1" x14ac:dyDescent="0.2">
      <c r="A20" s="8" t="s">
        <v>5</v>
      </c>
      <c r="B20" s="8"/>
      <c r="C20" s="6"/>
      <c r="D20" s="7"/>
      <c r="E20" s="38"/>
      <c r="F20" s="38"/>
      <c r="G20" s="38"/>
      <c r="H20" s="7"/>
      <c r="I20" s="7"/>
      <c r="J20" s="7"/>
      <c r="K20" s="7"/>
      <c r="L20" s="7"/>
      <c r="M20" s="42"/>
      <c r="N20" s="6"/>
      <c r="O20" s="6"/>
      <c r="P20" s="6"/>
      <c r="Q20" s="6"/>
      <c r="R20" s="6"/>
      <c r="S20" s="6"/>
      <c r="T20" s="6"/>
    </row>
    <row r="21" spans="1:20" ht="33" customHeight="1" thickTop="1" thickBot="1" x14ac:dyDescent="0.2">
      <c r="A21" s="43" t="s">
        <v>6</v>
      </c>
      <c r="B21" s="43"/>
      <c r="C21" s="44" t="s">
        <v>4</v>
      </c>
      <c r="D21" s="45" t="s">
        <v>14</v>
      </c>
      <c r="E21" s="6"/>
      <c r="F21" s="6"/>
      <c r="G21" s="6"/>
      <c r="H21" s="6"/>
      <c r="I21" s="6"/>
      <c r="J21" s="6"/>
      <c r="K21" s="6"/>
      <c r="L21" s="6"/>
      <c r="M21" s="6"/>
      <c r="N21" s="6"/>
      <c r="O21" s="6"/>
      <c r="P21" s="6"/>
      <c r="Q21" s="6"/>
      <c r="R21" s="6"/>
      <c r="S21" s="6"/>
      <c r="T21" s="6"/>
    </row>
    <row r="22" spans="1:20" ht="33" customHeight="1" thickTop="1" x14ac:dyDescent="0.15">
      <c r="A22" s="43" t="s">
        <v>6</v>
      </c>
      <c r="B22" s="43"/>
      <c r="C22" s="52" t="s">
        <v>36</v>
      </c>
      <c r="D22" s="52"/>
      <c r="E22" s="52"/>
      <c r="F22" s="52"/>
      <c r="G22" s="52"/>
      <c r="H22" s="52"/>
      <c r="I22" s="52"/>
      <c r="J22" s="52"/>
      <c r="K22" s="52"/>
      <c r="L22" s="52"/>
      <c r="M22" s="52"/>
      <c r="N22" s="6"/>
      <c r="O22" s="6"/>
      <c r="P22" s="6"/>
      <c r="Q22" s="6"/>
      <c r="R22" s="6"/>
      <c r="S22" s="6"/>
      <c r="T22" s="6"/>
    </row>
    <row r="23" spans="1:20" ht="33" customHeight="1" x14ac:dyDescent="0.15">
      <c r="A23" s="43" t="s">
        <v>6</v>
      </c>
      <c r="B23" s="43"/>
      <c r="C23" s="45" t="s">
        <v>8</v>
      </c>
      <c r="D23" s="7"/>
      <c r="E23" s="7"/>
      <c r="F23" s="7"/>
      <c r="G23" s="7"/>
      <c r="H23" s="7"/>
      <c r="I23" s="7"/>
      <c r="J23" s="7"/>
      <c r="K23" s="7"/>
      <c r="L23" s="7"/>
      <c r="M23" s="7"/>
      <c r="N23" s="6"/>
      <c r="O23" s="6"/>
      <c r="P23" s="6"/>
      <c r="Q23" s="6"/>
      <c r="R23" s="6"/>
      <c r="S23" s="6"/>
      <c r="T23" s="6"/>
    </row>
    <row r="24" spans="1:20" ht="33" customHeight="1" x14ac:dyDescent="0.15">
      <c r="A24" s="45"/>
      <c r="B24" s="45"/>
      <c r="C24" s="45"/>
      <c r="D24" s="43"/>
      <c r="E24" s="43"/>
      <c r="F24" s="43"/>
      <c r="G24" s="43"/>
      <c r="H24" s="7"/>
      <c r="I24" s="7"/>
      <c r="J24" s="7"/>
      <c r="K24" s="7"/>
      <c r="L24" s="7"/>
      <c r="M24" s="7"/>
      <c r="N24" s="6"/>
      <c r="O24" s="6"/>
      <c r="P24" s="6"/>
      <c r="Q24" s="6"/>
      <c r="R24" s="6"/>
      <c r="S24" s="6"/>
      <c r="T24" s="6"/>
    </row>
    <row r="25" spans="1:20" ht="33" customHeight="1" x14ac:dyDescent="0.15">
      <c r="A25" s="45"/>
      <c r="B25" s="45"/>
      <c r="C25" s="6"/>
      <c r="D25" s="43"/>
      <c r="E25" s="43"/>
      <c r="F25" s="43"/>
      <c r="G25" s="43"/>
      <c r="H25" s="7"/>
      <c r="I25" s="7"/>
      <c r="J25" s="7"/>
      <c r="K25" s="7"/>
      <c r="L25" s="7"/>
      <c r="M25" s="7"/>
      <c r="N25" s="6"/>
      <c r="O25" s="6"/>
      <c r="P25" s="6"/>
      <c r="Q25" s="6"/>
      <c r="R25" s="6"/>
      <c r="S25" s="6"/>
      <c r="T25" s="6"/>
    </row>
    <row r="26" spans="1:20" ht="33" customHeight="1" x14ac:dyDescent="0.15">
      <c r="A26" s="3"/>
      <c r="B26" s="3"/>
      <c r="D26" s="4"/>
      <c r="E26" s="4"/>
      <c r="F26" s="4"/>
      <c r="G26" s="4"/>
    </row>
  </sheetData>
  <mergeCells count="25">
    <mergeCell ref="E16:G16"/>
    <mergeCell ref="L16:M16"/>
    <mergeCell ref="L17:M17"/>
    <mergeCell ref="K19:M19"/>
    <mergeCell ref="C22:M22"/>
    <mergeCell ref="B12:B14"/>
    <mergeCell ref="E12:G12"/>
    <mergeCell ref="J12:L12"/>
    <mergeCell ref="E13:G13"/>
    <mergeCell ref="E14:G14"/>
    <mergeCell ref="K14:M14"/>
    <mergeCell ref="J7:M7"/>
    <mergeCell ref="I8:I9"/>
    <mergeCell ref="K8:L9"/>
    <mergeCell ref="M8:M9"/>
    <mergeCell ref="E11:H11"/>
    <mergeCell ref="A3:N3"/>
    <mergeCell ref="B5:B6"/>
    <mergeCell ref="C5:C6"/>
    <mergeCell ref="D5:E6"/>
    <mergeCell ref="F5:F6"/>
    <mergeCell ref="G5:G6"/>
    <mergeCell ref="I5:I6"/>
    <mergeCell ref="K5:L6"/>
    <mergeCell ref="M5:M6"/>
  </mergeCells>
  <phoneticPr fontId="2"/>
  <dataValidations count="2">
    <dataValidation type="list" allowBlank="1" showInputMessage="1" showErrorMessage="1" sqref="F5:F6" xr:uid="{00000000-0002-0000-0200-000000000000}">
      <formula1>$S$4:$S$16</formula1>
    </dataValidation>
    <dataValidation type="list" allowBlank="1" showInputMessage="1" showErrorMessage="1" sqref="K5:L6" xr:uid="{00000000-0002-0000-0200-000001000000}">
      <formula1>$S$5:$S$16</formula1>
    </dataValidation>
  </dataValidations>
  <pageMargins left="0.51181102362204722" right="0.51181102362204722" top="0.55118110236220474" bottom="0.55118110236220474" header="0.31496062992125984" footer="0.31496062992125984"/>
  <pageSetup paperSize="9" scale="9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26"/>
  <sheetViews>
    <sheetView showGridLines="0" view="pageBreakPreview" topLeftCell="A7" zoomScale="85" zoomScaleNormal="85" zoomScaleSheetLayoutView="85" workbookViewId="0">
      <selection activeCell="K19" sqref="K19:M19"/>
    </sheetView>
  </sheetViews>
  <sheetFormatPr defaultRowHeight="16.5" x14ac:dyDescent="0.15"/>
  <cols>
    <col min="1" max="2" width="2.375" style="1" customWidth="1"/>
    <col min="3" max="3" width="17.625" style="1" customWidth="1"/>
    <col min="4" max="4" width="4.875" style="2" customWidth="1"/>
    <col min="5" max="5" width="6.375" style="2" customWidth="1"/>
    <col min="6" max="6" width="6" style="2" customWidth="1"/>
    <col min="7" max="7" width="4" style="2" bestFit="1" customWidth="1"/>
    <col min="8" max="8" width="4.875" style="2" customWidth="1"/>
    <col min="9" max="9" width="3.25" style="2" bestFit="1" customWidth="1"/>
    <col min="10" max="10" width="19" style="2" customWidth="1"/>
    <col min="11" max="11" width="4.875" style="2" customWidth="1"/>
    <col min="12" max="12" width="9.375" style="2" customWidth="1"/>
    <col min="13" max="13" width="4.625" style="2" customWidth="1"/>
    <col min="14" max="14" width="2.25" style="1" customWidth="1"/>
    <col min="15" max="16384" width="9" style="1"/>
  </cols>
  <sheetData>
    <row r="2" spans="1:20" ht="21.75" customHeight="1" thickBot="1" x14ac:dyDescent="0.2">
      <c r="A2" s="5" t="s">
        <v>0</v>
      </c>
      <c r="B2" s="5"/>
      <c r="C2" s="6"/>
      <c r="D2" s="7"/>
      <c r="E2" s="7"/>
      <c r="F2" s="7"/>
      <c r="G2" s="7"/>
      <c r="H2" s="7"/>
      <c r="I2" s="7"/>
      <c r="J2" s="7"/>
      <c r="K2" s="7"/>
      <c r="L2" s="7"/>
      <c r="M2" s="7"/>
      <c r="N2" s="6"/>
      <c r="O2" s="6"/>
      <c r="P2" s="6"/>
      <c r="Q2" s="6"/>
      <c r="R2" s="6"/>
      <c r="S2" s="6"/>
      <c r="T2" s="6"/>
    </row>
    <row r="3" spans="1:20" ht="57.75" customHeight="1" thickBot="1" x14ac:dyDescent="0.2">
      <c r="A3" s="74" t="s">
        <v>37</v>
      </c>
      <c r="B3" s="75"/>
      <c r="C3" s="76"/>
      <c r="D3" s="76"/>
      <c r="E3" s="76"/>
      <c r="F3" s="76"/>
      <c r="G3" s="76"/>
      <c r="H3" s="76"/>
      <c r="I3" s="76"/>
      <c r="J3" s="76"/>
      <c r="K3" s="76"/>
      <c r="L3" s="76"/>
      <c r="M3" s="76"/>
      <c r="N3" s="76"/>
      <c r="O3" s="6"/>
      <c r="P3" s="10">
        <f>MIN(O7:P7)</f>
        <v>90000</v>
      </c>
      <c r="Q3" s="6"/>
      <c r="R3" s="6"/>
      <c r="S3" s="6"/>
      <c r="T3" s="6"/>
    </row>
    <row r="4" spans="1:20" ht="30" customHeight="1" x14ac:dyDescent="0.15">
      <c r="A4" s="8"/>
      <c r="B4" s="8"/>
      <c r="C4" s="6"/>
      <c r="D4" s="9"/>
      <c r="E4" s="9"/>
      <c r="F4" s="9"/>
      <c r="G4" s="9"/>
      <c r="H4" s="9"/>
      <c r="I4" s="9"/>
      <c r="J4" s="9"/>
      <c r="K4" s="9"/>
      <c r="L4" s="9"/>
      <c r="M4" s="7"/>
      <c r="N4" s="6"/>
      <c r="O4" s="6"/>
      <c r="P4" s="11" t="s">
        <v>17</v>
      </c>
      <c r="Q4" s="6"/>
      <c r="R4" s="6"/>
      <c r="S4" s="6">
        <v>1</v>
      </c>
      <c r="T4" s="6"/>
    </row>
    <row r="5" spans="1:20" ht="30" customHeight="1" x14ac:dyDescent="0.15">
      <c r="A5" s="8"/>
      <c r="B5" s="56" t="s">
        <v>26</v>
      </c>
      <c r="C5" s="77" t="s">
        <v>27</v>
      </c>
      <c r="D5" s="93" t="s">
        <v>31</v>
      </c>
      <c r="E5" s="93"/>
      <c r="F5" s="94">
        <v>3</v>
      </c>
      <c r="G5" s="95" t="s">
        <v>15</v>
      </c>
      <c r="H5" s="9"/>
      <c r="I5" s="56" t="s">
        <v>28</v>
      </c>
      <c r="J5" s="12" t="s">
        <v>22</v>
      </c>
      <c r="K5" s="115">
        <v>4</v>
      </c>
      <c r="L5" s="116"/>
      <c r="M5" s="61" t="s">
        <v>15</v>
      </c>
      <c r="N5" s="6"/>
      <c r="O5" s="6"/>
      <c r="P5" s="11"/>
      <c r="Q5" s="6"/>
      <c r="R5" s="6"/>
      <c r="S5" s="6">
        <v>2</v>
      </c>
      <c r="T5" s="6"/>
    </row>
    <row r="6" spans="1:20" ht="51.75" customHeight="1" x14ac:dyDescent="0.15">
      <c r="A6" s="8"/>
      <c r="B6" s="56"/>
      <c r="C6" s="77"/>
      <c r="D6" s="93"/>
      <c r="E6" s="93"/>
      <c r="F6" s="94"/>
      <c r="G6" s="95"/>
      <c r="H6" s="9"/>
      <c r="I6" s="56"/>
      <c r="J6" s="13" t="s">
        <v>23</v>
      </c>
      <c r="K6" s="117"/>
      <c r="L6" s="118"/>
      <c r="M6" s="62"/>
      <c r="N6" s="6"/>
      <c r="O6" s="7" t="s">
        <v>20</v>
      </c>
      <c r="P6" s="14" t="s">
        <v>19</v>
      </c>
      <c r="Q6" s="7" t="s">
        <v>20</v>
      </c>
      <c r="R6" s="6"/>
      <c r="S6" s="6">
        <v>3</v>
      </c>
      <c r="T6" s="6"/>
    </row>
    <row r="7" spans="1:20" ht="19.5" x14ac:dyDescent="0.15">
      <c r="A7" s="8"/>
      <c r="B7" s="8"/>
      <c r="C7" s="46" t="s">
        <v>16</v>
      </c>
      <c r="D7" s="46"/>
      <c r="E7" s="46"/>
      <c r="F7" s="15"/>
      <c r="G7" s="15"/>
      <c r="H7" s="9"/>
      <c r="I7" s="9"/>
      <c r="J7" s="55"/>
      <c r="K7" s="55"/>
      <c r="L7" s="55"/>
      <c r="M7" s="55"/>
      <c r="N7" s="6"/>
      <c r="O7" s="16">
        <f>ROUNDDOWN(L16,-3)</f>
        <v>90000</v>
      </c>
      <c r="P7" s="16">
        <f>100000-K8</f>
        <v>100000</v>
      </c>
      <c r="Q7" s="16">
        <f>L16</f>
        <v>90000</v>
      </c>
      <c r="R7" s="6"/>
      <c r="S7" s="6">
        <v>4</v>
      </c>
      <c r="T7" s="6"/>
    </row>
    <row r="8" spans="1:20" ht="39" x14ac:dyDescent="0.15">
      <c r="A8" s="6"/>
      <c r="B8" s="6"/>
      <c r="C8" s="6"/>
      <c r="D8" s="7"/>
      <c r="E8" s="7"/>
      <c r="F8" s="7"/>
      <c r="G8" s="7"/>
      <c r="H8" s="7"/>
      <c r="I8" s="56" t="s">
        <v>29</v>
      </c>
      <c r="J8" s="12" t="s">
        <v>24</v>
      </c>
      <c r="K8" s="102"/>
      <c r="L8" s="103"/>
      <c r="M8" s="61" t="s">
        <v>25</v>
      </c>
      <c r="N8" s="6"/>
      <c r="O8" s="6"/>
      <c r="P8" s="6"/>
      <c r="Q8" s="6"/>
      <c r="R8" s="6"/>
      <c r="S8" s="6">
        <v>5</v>
      </c>
      <c r="T8" s="6"/>
    </row>
    <row r="9" spans="1:20" ht="47.25" x14ac:dyDescent="0.15">
      <c r="A9" s="6"/>
      <c r="B9" s="6"/>
      <c r="C9" s="6"/>
      <c r="D9" s="7"/>
      <c r="E9" s="7"/>
      <c r="F9" s="7"/>
      <c r="G9" s="7"/>
      <c r="H9" s="7"/>
      <c r="I9" s="56"/>
      <c r="J9" s="17" t="s">
        <v>21</v>
      </c>
      <c r="K9" s="104"/>
      <c r="L9" s="105"/>
      <c r="M9" s="62"/>
      <c r="N9" s="6"/>
      <c r="O9" s="6"/>
      <c r="P9" s="6"/>
      <c r="Q9" s="6"/>
      <c r="R9" s="6"/>
      <c r="S9" s="6">
        <v>6</v>
      </c>
      <c r="T9" s="6"/>
    </row>
    <row r="10" spans="1:20" ht="19.5" x14ac:dyDescent="0.15">
      <c r="A10" s="6"/>
      <c r="B10" s="6"/>
      <c r="C10" s="6"/>
      <c r="D10" s="7"/>
      <c r="E10" s="7"/>
      <c r="F10" s="7"/>
      <c r="G10" s="7"/>
      <c r="H10" s="7"/>
      <c r="I10" s="7"/>
      <c r="J10" s="18"/>
      <c r="K10" s="19"/>
      <c r="L10" s="19"/>
      <c r="M10" s="19"/>
      <c r="N10" s="6"/>
      <c r="O10" s="6"/>
      <c r="P10" s="6"/>
      <c r="Q10" s="6"/>
      <c r="R10" s="6"/>
      <c r="S10" s="6">
        <v>7</v>
      </c>
      <c r="T10" s="6"/>
    </row>
    <row r="11" spans="1:20" ht="26.25" customHeight="1" x14ac:dyDescent="0.15">
      <c r="A11" s="6"/>
      <c r="B11" s="6"/>
      <c r="C11" s="20"/>
      <c r="D11" s="21"/>
      <c r="E11" s="63" t="s">
        <v>30</v>
      </c>
      <c r="F11" s="64"/>
      <c r="G11" s="64"/>
      <c r="H11" s="64"/>
      <c r="I11" s="22"/>
      <c r="J11" s="23" t="s">
        <v>32</v>
      </c>
      <c r="K11" s="24"/>
      <c r="L11" s="24"/>
      <c r="M11" s="24"/>
      <c r="N11" s="6"/>
      <c r="O11" s="6"/>
      <c r="P11" s="6"/>
      <c r="Q11" s="6"/>
      <c r="R11" s="6"/>
      <c r="S11" s="6">
        <v>8</v>
      </c>
      <c r="T11" s="6"/>
    </row>
    <row r="12" spans="1:20" ht="62.25" customHeight="1" x14ac:dyDescent="0.15">
      <c r="A12" s="6"/>
      <c r="B12" s="56" t="s">
        <v>28</v>
      </c>
      <c r="C12" s="25" t="s">
        <v>7</v>
      </c>
      <c r="D12" s="26" t="s">
        <v>9</v>
      </c>
      <c r="E12" s="106">
        <v>25000</v>
      </c>
      <c r="F12" s="107"/>
      <c r="G12" s="107"/>
      <c r="H12" s="27" t="s">
        <v>25</v>
      </c>
      <c r="I12" s="28"/>
      <c r="J12" s="53" t="s">
        <v>33</v>
      </c>
      <c r="K12" s="53"/>
      <c r="L12" s="53"/>
      <c r="M12" s="29"/>
      <c r="N12" s="6"/>
      <c r="O12" s="6"/>
      <c r="P12" s="6"/>
      <c r="Q12" s="6"/>
      <c r="R12" s="6"/>
      <c r="S12" s="6">
        <v>9</v>
      </c>
      <c r="T12" s="6"/>
    </row>
    <row r="13" spans="1:20" ht="62.25" customHeight="1" x14ac:dyDescent="0.15">
      <c r="A13" s="6"/>
      <c r="B13" s="56"/>
      <c r="C13" s="30" t="s">
        <v>1</v>
      </c>
      <c r="D13" s="26" t="s">
        <v>9</v>
      </c>
      <c r="E13" s="106">
        <v>15000</v>
      </c>
      <c r="F13" s="107"/>
      <c r="G13" s="107"/>
      <c r="H13" s="27" t="s">
        <v>25</v>
      </c>
      <c r="I13" s="28"/>
      <c r="J13" s="119" t="s">
        <v>39</v>
      </c>
      <c r="K13" s="29"/>
      <c r="L13" s="29"/>
      <c r="M13" s="29"/>
      <c r="N13" s="6"/>
      <c r="O13" s="6"/>
      <c r="P13" s="6"/>
      <c r="Q13" s="6"/>
      <c r="R13" s="6"/>
      <c r="S13" s="6">
        <v>10</v>
      </c>
      <c r="T13" s="6"/>
    </row>
    <row r="14" spans="1:20" ht="62.25" customHeight="1" x14ac:dyDescent="0.4">
      <c r="A14" s="6"/>
      <c r="B14" s="56"/>
      <c r="C14" s="30" t="s">
        <v>2</v>
      </c>
      <c r="D14" s="26" t="s">
        <v>9</v>
      </c>
      <c r="E14" s="106">
        <v>10000</v>
      </c>
      <c r="F14" s="107"/>
      <c r="G14" s="107"/>
      <c r="H14" s="27" t="s">
        <v>25</v>
      </c>
      <c r="I14" s="28"/>
      <c r="J14" s="119"/>
      <c r="K14" s="54" t="s">
        <v>35</v>
      </c>
      <c r="L14" s="54"/>
      <c r="M14" s="54"/>
      <c r="N14" s="6"/>
      <c r="O14" s="6"/>
      <c r="P14" s="6"/>
      <c r="Q14" s="6"/>
      <c r="R14" s="6"/>
      <c r="S14" s="6">
        <v>11</v>
      </c>
      <c r="T14" s="6"/>
    </row>
    <row r="15" spans="1:20" ht="45.75" customHeight="1" thickBot="1" x14ac:dyDescent="0.2">
      <c r="A15" s="6"/>
      <c r="B15" s="6"/>
      <c r="C15" s="31"/>
      <c r="D15" s="7"/>
      <c r="E15" s="7"/>
      <c r="F15" s="7"/>
      <c r="G15" s="7"/>
      <c r="H15" s="7"/>
      <c r="I15" s="7"/>
      <c r="J15" s="32" t="s">
        <v>34</v>
      </c>
      <c r="K15" s="7"/>
      <c r="L15" s="7"/>
      <c r="M15" s="32" t="s">
        <v>34</v>
      </c>
      <c r="N15" s="6"/>
      <c r="O15" s="6"/>
      <c r="P15" s="6"/>
      <c r="Q15" s="6"/>
      <c r="R15" s="6"/>
      <c r="S15" s="6">
        <v>12</v>
      </c>
      <c r="T15" s="6"/>
    </row>
    <row r="16" spans="1:20" ht="62.25" customHeight="1" thickTop="1" thickBot="1" x14ac:dyDescent="0.2">
      <c r="A16" s="6"/>
      <c r="B16" s="6"/>
      <c r="C16" s="47">
        <f>SUM(E12:G14)</f>
        <v>50000</v>
      </c>
      <c r="D16" s="34" t="s">
        <v>11</v>
      </c>
      <c r="E16" s="90">
        <v>0.2</v>
      </c>
      <c r="F16" s="91"/>
      <c r="G16" s="92"/>
      <c r="H16" s="35" t="s">
        <v>11</v>
      </c>
      <c r="I16" s="35"/>
      <c r="J16" s="48">
        <f>12-K5+1</f>
        <v>9</v>
      </c>
      <c r="K16" s="36" t="s">
        <v>3</v>
      </c>
      <c r="L16" s="108">
        <f>C16*E16*J16</f>
        <v>90000</v>
      </c>
      <c r="M16" s="109"/>
      <c r="N16" s="6"/>
      <c r="O16" s="6"/>
      <c r="P16" s="6"/>
      <c r="Q16" s="6"/>
      <c r="R16" s="6"/>
      <c r="S16" s="6"/>
      <c r="T16" s="6"/>
    </row>
    <row r="17" spans="1:20" ht="20.25" thickTop="1" x14ac:dyDescent="0.15">
      <c r="A17" s="6"/>
      <c r="B17" s="6"/>
      <c r="C17" s="11" t="s">
        <v>10</v>
      </c>
      <c r="D17" s="7"/>
      <c r="E17" s="37" t="s">
        <v>12</v>
      </c>
      <c r="F17" s="11"/>
      <c r="G17" s="11"/>
      <c r="H17" s="7"/>
      <c r="I17" s="7"/>
      <c r="J17" s="38" t="s">
        <v>13</v>
      </c>
      <c r="K17" s="7"/>
      <c r="L17" s="110" t="s">
        <v>18</v>
      </c>
      <c r="M17" s="111"/>
      <c r="N17" s="6"/>
      <c r="O17" s="6"/>
      <c r="P17" s="6"/>
      <c r="Q17" s="6"/>
      <c r="R17" s="6"/>
      <c r="S17" s="6"/>
      <c r="T17" s="6"/>
    </row>
    <row r="18" spans="1:20" ht="20.25" thickBot="1" x14ac:dyDescent="0.2">
      <c r="A18" s="6"/>
      <c r="B18" s="6"/>
      <c r="C18" s="11"/>
      <c r="D18" s="7"/>
      <c r="E18" s="11"/>
      <c r="F18" s="11"/>
      <c r="G18" s="11"/>
      <c r="H18" s="7"/>
      <c r="I18" s="7"/>
      <c r="J18" s="38"/>
      <c r="K18" s="7"/>
      <c r="L18" s="39"/>
      <c r="M18" s="40"/>
      <c r="N18" s="6"/>
      <c r="O18" s="6"/>
      <c r="P18" s="6"/>
      <c r="Q18" s="6"/>
      <c r="R18" s="6"/>
      <c r="S18" s="6"/>
      <c r="T18" s="6"/>
    </row>
    <row r="19" spans="1:20" ht="44.25" customHeight="1" thickBot="1" x14ac:dyDescent="0.2">
      <c r="A19" s="6"/>
      <c r="B19" s="6"/>
      <c r="C19" s="11"/>
      <c r="D19" s="7"/>
      <c r="E19" s="11"/>
      <c r="F19" s="11"/>
      <c r="G19" s="11"/>
      <c r="H19" s="7"/>
      <c r="I19" s="7"/>
      <c r="J19" s="41" t="s">
        <v>17</v>
      </c>
      <c r="K19" s="112">
        <v>90000</v>
      </c>
      <c r="L19" s="113"/>
      <c r="M19" s="114"/>
      <c r="N19" s="6"/>
      <c r="O19" s="6"/>
      <c r="P19" s="6"/>
      <c r="Q19" s="6"/>
      <c r="R19" s="6"/>
      <c r="S19" s="6"/>
      <c r="T19" s="6"/>
    </row>
    <row r="20" spans="1:20" ht="20.25" thickBot="1" x14ac:dyDescent="0.2">
      <c r="A20" s="8" t="s">
        <v>5</v>
      </c>
      <c r="B20" s="8"/>
      <c r="C20" s="6"/>
      <c r="D20" s="7"/>
      <c r="E20" s="38"/>
      <c r="F20" s="38"/>
      <c r="G20" s="38"/>
      <c r="H20" s="7"/>
      <c r="I20" s="7"/>
      <c r="J20" s="7"/>
      <c r="K20" s="7"/>
      <c r="L20" s="7"/>
      <c r="M20" s="42"/>
      <c r="N20" s="6"/>
      <c r="O20" s="6"/>
      <c r="P20" s="6"/>
      <c r="Q20" s="6"/>
      <c r="R20" s="6"/>
      <c r="S20" s="6"/>
      <c r="T20" s="6"/>
    </row>
    <row r="21" spans="1:20" ht="33" customHeight="1" thickTop="1" thickBot="1" x14ac:dyDescent="0.2">
      <c r="A21" s="43" t="s">
        <v>6</v>
      </c>
      <c r="B21" s="43"/>
      <c r="C21" s="44" t="s">
        <v>4</v>
      </c>
      <c r="D21" s="45" t="s">
        <v>14</v>
      </c>
      <c r="E21" s="6"/>
      <c r="F21" s="6"/>
      <c r="G21" s="6"/>
      <c r="H21" s="6"/>
      <c r="I21" s="6"/>
      <c r="J21" s="6"/>
      <c r="K21" s="6"/>
      <c r="L21" s="6"/>
      <c r="M21" s="6"/>
      <c r="N21" s="6"/>
      <c r="O21" s="6"/>
      <c r="P21" s="6"/>
      <c r="Q21" s="6"/>
      <c r="R21" s="6"/>
      <c r="S21" s="6"/>
      <c r="T21" s="6"/>
    </row>
    <row r="22" spans="1:20" ht="33" customHeight="1" thickTop="1" x14ac:dyDescent="0.15">
      <c r="A22" s="43" t="s">
        <v>6</v>
      </c>
      <c r="B22" s="43"/>
      <c r="C22" s="52" t="s">
        <v>36</v>
      </c>
      <c r="D22" s="52"/>
      <c r="E22" s="52"/>
      <c r="F22" s="52"/>
      <c r="G22" s="52"/>
      <c r="H22" s="52"/>
      <c r="I22" s="52"/>
      <c r="J22" s="52"/>
      <c r="K22" s="52"/>
      <c r="L22" s="52"/>
      <c r="M22" s="52"/>
      <c r="N22" s="6"/>
      <c r="O22" s="6"/>
      <c r="P22" s="6"/>
      <c r="Q22" s="6"/>
      <c r="R22" s="6"/>
      <c r="S22" s="6"/>
      <c r="T22" s="6"/>
    </row>
    <row r="23" spans="1:20" ht="33" customHeight="1" x14ac:dyDescent="0.15">
      <c r="A23" s="43" t="s">
        <v>6</v>
      </c>
      <c r="B23" s="43"/>
      <c r="C23" s="45" t="s">
        <v>8</v>
      </c>
      <c r="D23" s="7"/>
      <c r="E23" s="7"/>
      <c r="F23" s="7"/>
      <c r="G23" s="7"/>
      <c r="H23" s="7"/>
      <c r="I23" s="7"/>
      <c r="J23" s="7"/>
      <c r="K23" s="7"/>
      <c r="L23" s="7"/>
      <c r="M23" s="7"/>
      <c r="N23" s="6"/>
      <c r="O23" s="6"/>
      <c r="P23" s="6"/>
      <c r="Q23" s="6"/>
      <c r="R23" s="6"/>
      <c r="S23" s="6"/>
      <c r="T23" s="6"/>
    </row>
    <row r="24" spans="1:20" ht="33" customHeight="1" x14ac:dyDescent="0.15">
      <c r="A24" s="45"/>
      <c r="B24" s="45"/>
      <c r="C24" s="45"/>
      <c r="D24" s="43"/>
      <c r="E24" s="43"/>
      <c r="F24" s="43"/>
      <c r="G24" s="43"/>
      <c r="H24" s="7"/>
      <c r="I24" s="7"/>
      <c r="J24" s="7"/>
      <c r="K24" s="7"/>
      <c r="L24" s="7"/>
      <c r="M24" s="7"/>
      <c r="N24" s="6"/>
      <c r="O24" s="6"/>
      <c r="P24" s="6"/>
      <c r="Q24" s="6"/>
      <c r="R24" s="6"/>
      <c r="S24" s="6"/>
      <c r="T24" s="6"/>
    </row>
    <row r="25" spans="1:20" ht="33" customHeight="1" x14ac:dyDescent="0.15">
      <c r="A25" s="45"/>
      <c r="B25" s="45"/>
      <c r="C25" s="6"/>
      <c r="D25" s="43"/>
      <c r="E25" s="43"/>
      <c r="F25" s="43"/>
      <c r="G25" s="43"/>
      <c r="H25" s="7"/>
      <c r="I25" s="7"/>
      <c r="J25" s="7"/>
      <c r="K25" s="7"/>
      <c r="L25" s="7"/>
      <c r="M25" s="7"/>
      <c r="N25" s="6"/>
      <c r="O25" s="6"/>
      <c r="P25" s="6"/>
      <c r="Q25" s="6"/>
      <c r="R25" s="6"/>
      <c r="S25" s="6"/>
      <c r="T25" s="6"/>
    </row>
    <row r="26" spans="1:20" ht="33" customHeight="1" x14ac:dyDescent="0.15">
      <c r="A26" s="3"/>
      <c r="B26" s="3"/>
      <c r="D26" s="4"/>
      <c r="E26" s="4"/>
      <c r="F26" s="4"/>
      <c r="G26" s="4"/>
    </row>
  </sheetData>
  <mergeCells count="26">
    <mergeCell ref="C22:M22"/>
    <mergeCell ref="J7:M7"/>
    <mergeCell ref="I8:I9"/>
    <mergeCell ref="K8:L9"/>
    <mergeCell ref="M8:M9"/>
    <mergeCell ref="E11:H11"/>
    <mergeCell ref="K14:M14"/>
    <mergeCell ref="E16:G16"/>
    <mergeCell ref="L16:M16"/>
    <mergeCell ref="L17:M17"/>
    <mergeCell ref="K19:M19"/>
    <mergeCell ref="J13:J14"/>
    <mergeCell ref="B12:B14"/>
    <mergeCell ref="E12:G12"/>
    <mergeCell ref="J12:L12"/>
    <mergeCell ref="E13:G13"/>
    <mergeCell ref="E14:G14"/>
    <mergeCell ref="A3:N3"/>
    <mergeCell ref="B5:B6"/>
    <mergeCell ref="C5:C6"/>
    <mergeCell ref="D5:E6"/>
    <mergeCell ref="F5:F6"/>
    <mergeCell ref="G5:G6"/>
    <mergeCell ref="I5:I6"/>
    <mergeCell ref="K5:L6"/>
    <mergeCell ref="M5:M6"/>
  </mergeCells>
  <phoneticPr fontId="2"/>
  <dataValidations count="2">
    <dataValidation type="list" allowBlank="1" showInputMessage="1" showErrorMessage="1" sqref="K5:L6" xr:uid="{00000000-0002-0000-0400-000000000000}">
      <formula1>$S$5:$S$16</formula1>
    </dataValidation>
    <dataValidation type="list" allowBlank="1" showInputMessage="1" showErrorMessage="1" sqref="F5:F6" xr:uid="{00000000-0002-0000-0400-000001000000}">
      <formula1>$S$4:$S$16</formula1>
    </dataValidation>
  </dataValidations>
  <pageMargins left="0.51181102362204722" right="0.51181102362204722" top="0.55118110236220474" bottom="0.55118110236220474" header="0.31496062992125984" footer="0.31496062992125984"/>
  <pageSetup paperSize="9" scale="9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T26"/>
  <sheetViews>
    <sheetView showGridLines="0" view="pageBreakPreview" zoomScale="85" zoomScaleNormal="85" zoomScaleSheetLayoutView="85" workbookViewId="0">
      <selection activeCell="J13" sqref="J13:J14"/>
    </sheetView>
  </sheetViews>
  <sheetFormatPr defaultRowHeight="16.5" x14ac:dyDescent="0.15"/>
  <cols>
    <col min="1" max="2" width="2.375" style="1" customWidth="1"/>
    <col min="3" max="3" width="17.625" style="1" customWidth="1"/>
    <col min="4" max="4" width="4.875" style="2" customWidth="1"/>
    <col min="5" max="5" width="6.375" style="2" customWidth="1"/>
    <col min="6" max="6" width="6" style="2" customWidth="1"/>
    <col min="7" max="7" width="4" style="2" bestFit="1" customWidth="1"/>
    <col min="8" max="8" width="4.875" style="2" customWidth="1"/>
    <col min="9" max="9" width="3.25" style="2" bestFit="1" customWidth="1"/>
    <col min="10" max="10" width="19" style="2" customWidth="1"/>
    <col min="11" max="11" width="4.875" style="2" customWidth="1"/>
    <col min="12" max="12" width="9.375" style="2" customWidth="1"/>
    <col min="13" max="13" width="4.625" style="2" customWidth="1"/>
    <col min="14" max="14" width="2.25" style="1" customWidth="1"/>
    <col min="15" max="16384" width="9" style="1"/>
  </cols>
  <sheetData>
    <row r="2" spans="1:20" ht="21.75" customHeight="1" thickBot="1" x14ac:dyDescent="0.2">
      <c r="A2" s="5" t="s">
        <v>0</v>
      </c>
      <c r="B2" s="5"/>
      <c r="C2" s="6"/>
      <c r="D2" s="7"/>
      <c r="E2" s="7"/>
      <c r="F2" s="7"/>
      <c r="G2" s="7"/>
      <c r="H2" s="7"/>
      <c r="I2" s="7"/>
      <c r="J2" s="7"/>
      <c r="K2" s="7"/>
      <c r="L2" s="7"/>
      <c r="M2" s="7"/>
      <c r="N2" s="6"/>
      <c r="O2" s="6"/>
      <c r="P2" s="6"/>
      <c r="Q2" s="6"/>
      <c r="R2" s="6"/>
      <c r="S2" s="6"/>
      <c r="T2" s="6"/>
    </row>
    <row r="3" spans="1:20" ht="57.75" customHeight="1" thickBot="1" x14ac:dyDescent="0.2">
      <c r="A3" s="74" t="s">
        <v>37</v>
      </c>
      <c r="B3" s="75"/>
      <c r="C3" s="76"/>
      <c r="D3" s="76"/>
      <c r="E3" s="76"/>
      <c r="F3" s="76"/>
      <c r="G3" s="76"/>
      <c r="H3" s="76"/>
      <c r="I3" s="76"/>
      <c r="J3" s="76"/>
      <c r="K3" s="76"/>
      <c r="L3" s="76"/>
      <c r="M3" s="76"/>
      <c r="N3" s="76"/>
      <c r="O3" s="6"/>
      <c r="P3" s="10">
        <f>MIN(O7:P7)</f>
        <v>80000</v>
      </c>
      <c r="Q3" s="6"/>
      <c r="R3" s="6"/>
      <c r="S3" s="6"/>
      <c r="T3" s="6"/>
    </row>
    <row r="4" spans="1:20" ht="30" customHeight="1" x14ac:dyDescent="0.15">
      <c r="A4" s="8"/>
      <c r="B4" s="8"/>
      <c r="C4" s="6"/>
      <c r="D4" s="9"/>
      <c r="E4" s="9"/>
      <c r="F4" s="9"/>
      <c r="G4" s="9"/>
      <c r="H4" s="9"/>
      <c r="I4" s="9"/>
      <c r="J4" s="9"/>
      <c r="K4" s="9"/>
      <c r="L4" s="9"/>
      <c r="M4" s="7"/>
      <c r="N4" s="6"/>
      <c r="O4" s="6"/>
      <c r="P4" s="11" t="s">
        <v>17</v>
      </c>
      <c r="Q4" s="6"/>
      <c r="R4" s="6"/>
      <c r="S4" s="6">
        <v>1</v>
      </c>
      <c r="T4" s="6"/>
    </row>
    <row r="5" spans="1:20" ht="30" customHeight="1" x14ac:dyDescent="0.15">
      <c r="A5" s="8"/>
      <c r="B5" s="56" t="s">
        <v>26</v>
      </c>
      <c r="C5" s="77" t="s">
        <v>27</v>
      </c>
      <c r="D5" s="93" t="s">
        <v>31</v>
      </c>
      <c r="E5" s="93"/>
      <c r="F5" s="94">
        <v>3</v>
      </c>
      <c r="G5" s="95" t="s">
        <v>15</v>
      </c>
      <c r="H5" s="9"/>
      <c r="I5" s="56" t="s">
        <v>28</v>
      </c>
      <c r="J5" s="12" t="s">
        <v>22</v>
      </c>
      <c r="K5" s="98"/>
      <c r="L5" s="99"/>
      <c r="M5" s="61" t="s">
        <v>15</v>
      </c>
      <c r="N5" s="6"/>
      <c r="O5" s="6"/>
      <c r="P5" s="11"/>
      <c r="Q5" s="6"/>
      <c r="R5" s="6"/>
      <c r="S5" s="6">
        <v>2</v>
      </c>
      <c r="T5" s="6"/>
    </row>
    <row r="6" spans="1:20" ht="51.75" customHeight="1" x14ac:dyDescent="0.15">
      <c r="A6" s="8"/>
      <c r="B6" s="56"/>
      <c r="C6" s="77"/>
      <c r="D6" s="93"/>
      <c r="E6" s="93"/>
      <c r="F6" s="94"/>
      <c r="G6" s="95"/>
      <c r="H6" s="9"/>
      <c r="I6" s="56"/>
      <c r="J6" s="13" t="s">
        <v>23</v>
      </c>
      <c r="K6" s="100"/>
      <c r="L6" s="101"/>
      <c r="M6" s="62"/>
      <c r="N6" s="6"/>
      <c r="O6" s="7" t="s">
        <v>20</v>
      </c>
      <c r="P6" s="14" t="s">
        <v>19</v>
      </c>
      <c r="Q6" s="7" t="s">
        <v>20</v>
      </c>
      <c r="R6" s="6"/>
      <c r="S6" s="6">
        <v>3</v>
      </c>
      <c r="T6" s="6"/>
    </row>
    <row r="7" spans="1:20" ht="19.5" x14ac:dyDescent="0.15">
      <c r="A7" s="8"/>
      <c r="B7" s="8"/>
      <c r="C7" s="46" t="s">
        <v>16</v>
      </c>
      <c r="D7" s="46"/>
      <c r="E7" s="46"/>
      <c r="F7" s="15"/>
      <c r="G7" s="15"/>
      <c r="H7" s="9"/>
      <c r="I7" s="9"/>
      <c r="J7" s="55"/>
      <c r="K7" s="55"/>
      <c r="L7" s="55"/>
      <c r="M7" s="55"/>
      <c r="N7" s="6"/>
      <c r="O7" s="16">
        <f>ROUNDDOWN(L16,-3)</f>
        <v>120000</v>
      </c>
      <c r="P7" s="16">
        <f>100000-K8</f>
        <v>80000</v>
      </c>
      <c r="Q7" s="16">
        <f>L16</f>
        <v>120000</v>
      </c>
      <c r="R7" s="6"/>
      <c r="S7" s="6">
        <v>4</v>
      </c>
      <c r="T7" s="6"/>
    </row>
    <row r="8" spans="1:20" ht="39" x14ac:dyDescent="0.15">
      <c r="A8" s="6"/>
      <c r="B8" s="6"/>
      <c r="C8" s="6"/>
      <c r="D8" s="7"/>
      <c r="E8" s="7"/>
      <c r="F8" s="7"/>
      <c r="G8" s="7"/>
      <c r="H8" s="7"/>
      <c r="I8" s="56" t="s">
        <v>29</v>
      </c>
      <c r="J8" s="12" t="s">
        <v>24</v>
      </c>
      <c r="K8" s="120">
        <v>20000</v>
      </c>
      <c r="L8" s="121"/>
      <c r="M8" s="61" t="s">
        <v>25</v>
      </c>
      <c r="N8" s="6"/>
      <c r="O8" s="6"/>
      <c r="P8" s="6"/>
      <c r="Q8" s="6"/>
      <c r="R8" s="6"/>
      <c r="S8" s="6">
        <v>5</v>
      </c>
      <c r="T8" s="6"/>
    </row>
    <row r="9" spans="1:20" ht="47.25" x14ac:dyDescent="0.15">
      <c r="A9" s="6"/>
      <c r="B9" s="6"/>
      <c r="C9" s="6"/>
      <c r="D9" s="7"/>
      <c r="E9" s="7"/>
      <c r="F9" s="7"/>
      <c r="G9" s="7"/>
      <c r="H9" s="7"/>
      <c r="I9" s="56"/>
      <c r="J9" s="17" t="s">
        <v>21</v>
      </c>
      <c r="K9" s="122"/>
      <c r="L9" s="123"/>
      <c r="M9" s="62"/>
      <c r="N9" s="6"/>
      <c r="O9" s="6"/>
      <c r="P9" s="6"/>
      <c r="Q9" s="6"/>
      <c r="R9" s="6"/>
      <c r="S9" s="6">
        <v>6</v>
      </c>
      <c r="T9" s="6"/>
    </row>
    <row r="10" spans="1:20" ht="19.5" x14ac:dyDescent="0.15">
      <c r="A10" s="6"/>
      <c r="B10" s="6"/>
      <c r="C10" s="6"/>
      <c r="D10" s="7"/>
      <c r="E10" s="7"/>
      <c r="F10" s="7"/>
      <c r="G10" s="7"/>
      <c r="H10" s="7"/>
      <c r="I10" s="7"/>
      <c r="J10" s="18"/>
      <c r="K10" s="19"/>
      <c r="L10" s="19"/>
      <c r="M10" s="19"/>
      <c r="N10" s="6"/>
      <c r="O10" s="6"/>
      <c r="P10" s="6"/>
      <c r="Q10" s="6"/>
      <c r="R10" s="6"/>
      <c r="S10" s="6">
        <v>7</v>
      </c>
      <c r="T10" s="6"/>
    </row>
    <row r="11" spans="1:20" ht="26.25" customHeight="1" x14ac:dyDescent="0.15">
      <c r="A11" s="6"/>
      <c r="B11" s="6"/>
      <c r="C11" s="20"/>
      <c r="D11" s="21"/>
      <c r="E11" s="63" t="s">
        <v>30</v>
      </c>
      <c r="F11" s="64"/>
      <c r="G11" s="64"/>
      <c r="H11" s="64"/>
      <c r="I11" s="22"/>
      <c r="J11" s="23" t="s">
        <v>32</v>
      </c>
      <c r="K11" s="24"/>
      <c r="L11" s="24"/>
      <c r="M11" s="24"/>
      <c r="N11" s="6"/>
      <c r="O11" s="6"/>
      <c r="P11" s="6"/>
      <c r="Q11" s="6"/>
      <c r="R11" s="6"/>
      <c r="S11" s="6">
        <v>8</v>
      </c>
      <c r="T11" s="6"/>
    </row>
    <row r="12" spans="1:20" ht="62.25" customHeight="1" x14ac:dyDescent="0.15">
      <c r="A12" s="6"/>
      <c r="B12" s="56" t="s">
        <v>28</v>
      </c>
      <c r="C12" s="25" t="s">
        <v>7</v>
      </c>
      <c r="D12" s="26" t="s">
        <v>9</v>
      </c>
      <c r="E12" s="106">
        <v>25000</v>
      </c>
      <c r="F12" s="107"/>
      <c r="G12" s="107"/>
      <c r="H12" s="27" t="s">
        <v>25</v>
      </c>
      <c r="I12" s="28"/>
      <c r="J12" s="53" t="s">
        <v>33</v>
      </c>
      <c r="K12" s="53"/>
      <c r="L12" s="53"/>
      <c r="M12" s="29"/>
      <c r="N12" s="6"/>
      <c r="O12" s="6"/>
      <c r="P12" s="6"/>
      <c r="Q12" s="6"/>
      <c r="R12" s="6"/>
      <c r="S12" s="6">
        <v>9</v>
      </c>
      <c r="T12" s="6"/>
    </row>
    <row r="13" spans="1:20" ht="62.25" customHeight="1" x14ac:dyDescent="0.15">
      <c r="A13" s="6"/>
      <c r="B13" s="56"/>
      <c r="C13" s="30" t="s">
        <v>1</v>
      </c>
      <c r="D13" s="26" t="s">
        <v>9</v>
      </c>
      <c r="E13" s="106">
        <v>15000</v>
      </c>
      <c r="F13" s="107"/>
      <c r="G13" s="107"/>
      <c r="H13" s="27" t="s">
        <v>25</v>
      </c>
      <c r="I13" s="28"/>
      <c r="J13" s="124" t="s">
        <v>40</v>
      </c>
      <c r="K13" s="29"/>
      <c r="L13" s="29"/>
      <c r="M13" s="29"/>
      <c r="N13" s="6"/>
      <c r="O13" s="6"/>
      <c r="P13" s="6"/>
      <c r="Q13" s="6"/>
      <c r="R13" s="6"/>
      <c r="S13" s="6">
        <v>10</v>
      </c>
      <c r="T13" s="6"/>
    </row>
    <row r="14" spans="1:20" ht="62.25" customHeight="1" x14ac:dyDescent="0.4">
      <c r="A14" s="6"/>
      <c r="B14" s="56"/>
      <c r="C14" s="30" t="s">
        <v>2</v>
      </c>
      <c r="D14" s="26" t="s">
        <v>9</v>
      </c>
      <c r="E14" s="106">
        <v>10000</v>
      </c>
      <c r="F14" s="107"/>
      <c r="G14" s="107"/>
      <c r="H14" s="27" t="s">
        <v>25</v>
      </c>
      <c r="I14" s="28"/>
      <c r="J14" s="125"/>
      <c r="K14" s="54" t="s">
        <v>35</v>
      </c>
      <c r="L14" s="54"/>
      <c r="M14" s="54"/>
      <c r="N14" s="6"/>
      <c r="O14" s="6"/>
      <c r="P14" s="6"/>
      <c r="Q14" s="6"/>
      <c r="R14" s="6"/>
      <c r="S14" s="6">
        <v>11</v>
      </c>
      <c r="T14" s="6"/>
    </row>
    <row r="15" spans="1:20" ht="45.75" customHeight="1" thickBot="1" x14ac:dyDescent="0.2">
      <c r="A15" s="6"/>
      <c r="B15" s="6"/>
      <c r="C15" s="31"/>
      <c r="D15" s="7"/>
      <c r="E15" s="7"/>
      <c r="F15" s="7"/>
      <c r="G15" s="7"/>
      <c r="H15" s="7"/>
      <c r="I15" s="7"/>
      <c r="J15" s="7"/>
      <c r="K15" s="7"/>
      <c r="L15" s="7"/>
      <c r="M15" s="32" t="s">
        <v>34</v>
      </c>
      <c r="N15" s="6"/>
      <c r="O15" s="6"/>
      <c r="P15" s="6"/>
      <c r="Q15" s="6"/>
      <c r="R15" s="6"/>
      <c r="S15" s="6">
        <v>12</v>
      </c>
      <c r="T15" s="6"/>
    </row>
    <row r="16" spans="1:20" ht="62.25" customHeight="1" thickTop="1" thickBot="1" x14ac:dyDescent="0.2">
      <c r="A16" s="6"/>
      <c r="B16" s="6"/>
      <c r="C16" s="47">
        <v>50000</v>
      </c>
      <c r="D16" s="34" t="s">
        <v>11</v>
      </c>
      <c r="E16" s="90">
        <v>0.2</v>
      </c>
      <c r="F16" s="91"/>
      <c r="G16" s="92"/>
      <c r="H16" s="35" t="s">
        <v>11</v>
      </c>
      <c r="I16" s="35"/>
      <c r="J16" s="48">
        <v>12</v>
      </c>
      <c r="K16" s="36" t="s">
        <v>3</v>
      </c>
      <c r="L16" s="108">
        <f>C16*E16*J16</f>
        <v>120000</v>
      </c>
      <c r="M16" s="109"/>
      <c r="N16" s="6"/>
      <c r="O16" s="6"/>
      <c r="P16" s="6"/>
      <c r="Q16" s="6"/>
      <c r="R16" s="6"/>
      <c r="S16" s="6"/>
      <c r="T16" s="6"/>
    </row>
    <row r="17" spans="1:20" ht="20.25" thickTop="1" x14ac:dyDescent="0.15">
      <c r="A17" s="6"/>
      <c r="B17" s="6"/>
      <c r="C17" s="11" t="s">
        <v>10</v>
      </c>
      <c r="D17" s="7"/>
      <c r="E17" s="37" t="s">
        <v>12</v>
      </c>
      <c r="F17" s="11"/>
      <c r="G17" s="11"/>
      <c r="H17" s="7"/>
      <c r="I17" s="7"/>
      <c r="J17" s="38" t="s">
        <v>13</v>
      </c>
      <c r="K17" s="7"/>
      <c r="L17" s="110" t="s">
        <v>18</v>
      </c>
      <c r="M17" s="111"/>
      <c r="N17" s="6"/>
      <c r="O17" s="6"/>
      <c r="P17" s="6"/>
      <c r="Q17" s="6"/>
      <c r="R17" s="6"/>
      <c r="S17" s="6"/>
      <c r="T17" s="6"/>
    </row>
    <row r="18" spans="1:20" ht="20.25" thickBot="1" x14ac:dyDescent="0.2">
      <c r="A18" s="6"/>
      <c r="B18" s="6"/>
      <c r="C18" s="11"/>
      <c r="D18" s="7"/>
      <c r="E18" s="11"/>
      <c r="F18" s="11"/>
      <c r="G18" s="11"/>
      <c r="H18" s="7"/>
      <c r="I18" s="7"/>
      <c r="J18" s="38"/>
      <c r="K18" s="7"/>
      <c r="L18" s="39"/>
      <c r="M18" s="40"/>
      <c r="N18" s="6"/>
      <c r="O18" s="6"/>
      <c r="P18" s="6"/>
      <c r="Q18" s="6"/>
      <c r="R18" s="6"/>
      <c r="S18" s="6"/>
      <c r="T18" s="6"/>
    </row>
    <row r="19" spans="1:20" ht="44.25" customHeight="1" thickBot="1" x14ac:dyDescent="0.2">
      <c r="A19" s="6"/>
      <c r="B19" s="6"/>
      <c r="C19" s="11"/>
      <c r="D19" s="7"/>
      <c r="E19" s="11"/>
      <c r="F19" s="11"/>
      <c r="G19" s="11"/>
      <c r="H19" s="7"/>
      <c r="I19" s="7"/>
      <c r="J19" s="41" t="s">
        <v>17</v>
      </c>
      <c r="K19" s="112">
        <v>80000</v>
      </c>
      <c r="L19" s="113"/>
      <c r="M19" s="114"/>
      <c r="N19" s="6"/>
      <c r="O19" s="6"/>
      <c r="P19" s="6"/>
      <c r="Q19" s="6"/>
      <c r="R19" s="6"/>
      <c r="S19" s="6"/>
      <c r="T19" s="6"/>
    </row>
    <row r="20" spans="1:20" ht="20.25" thickBot="1" x14ac:dyDescent="0.2">
      <c r="A20" s="8" t="s">
        <v>5</v>
      </c>
      <c r="B20" s="8"/>
      <c r="C20" s="6"/>
      <c r="D20" s="7"/>
      <c r="E20" s="38"/>
      <c r="F20" s="38"/>
      <c r="G20" s="38"/>
      <c r="H20" s="7"/>
      <c r="I20" s="7"/>
      <c r="J20" s="7"/>
      <c r="K20" s="7"/>
      <c r="L20" s="7"/>
      <c r="M20" s="42"/>
      <c r="N20" s="6"/>
      <c r="O20" s="6"/>
      <c r="P20" s="6"/>
      <c r="Q20" s="6"/>
      <c r="R20" s="6"/>
      <c r="S20" s="6"/>
      <c r="T20" s="6"/>
    </row>
    <row r="21" spans="1:20" ht="33" customHeight="1" thickTop="1" thickBot="1" x14ac:dyDescent="0.2">
      <c r="A21" s="43" t="s">
        <v>6</v>
      </c>
      <c r="B21" s="43"/>
      <c r="C21" s="44" t="s">
        <v>4</v>
      </c>
      <c r="D21" s="45" t="s">
        <v>14</v>
      </c>
      <c r="E21" s="6"/>
      <c r="F21" s="6"/>
      <c r="G21" s="6"/>
      <c r="H21" s="6"/>
      <c r="I21" s="6"/>
      <c r="J21" s="6"/>
      <c r="K21" s="6"/>
      <c r="L21" s="6"/>
      <c r="M21" s="6"/>
      <c r="N21" s="6"/>
      <c r="O21" s="6"/>
      <c r="P21" s="6"/>
      <c r="Q21" s="6"/>
      <c r="R21" s="6"/>
      <c r="S21" s="6"/>
      <c r="T21" s="6"/>
    </row>
    <row r="22" spans="1:20" ht="33" customHeight="1" thickTop="1" x14ac:dyDescent="0.15">
      <c r="A22" s="43" t="s">
        <v>6</v>
      </c>
      <c r="B22" s="43"/>
      <c r="C22" s="52" t="s">
        <v>36</v>
      </c>
      <c r="D22" s="52"/>
      <c r="E22" s="52"/>
      <c r="F22" s="52"/>
      <c r="G22" s="52"/>
      <c r="H22" s="52"/>
      <c r="I22" s="52"/>
      <c r="J22" s="52"/>
      <c r="K22" s="52"/>
      <c r="L22" s="52"/>
      <c r="M22" s="52"/>
      <c r="N22" s="6"/>
      <c r="O22" s="6"/>
      <c r="P22" s="6"/>
      <c r="Q22" s="6"/>
      <c r="R22" s="6"/>
      <c r="S22" s="6"/>
      <c r="T22" s="6"/>
    </row>
    <row r="23" spans="1:20" ht="33" customHeight="1" x14ac:dyDescent="0.15">
      <c r="A23" s="43" t="s">
        <v>6</v>
      </c>
      <c r="B23" s="43"/>
      <c r="C23" s="45" t="s">
        <v>8</v>
      </c>
      <c r="D23" s="7"/>
      <c r="E23" s="7"/>
      <c r="F23" s="7"/>
      <c r="G23" s="7"/>
      <c r="H23" s="7"/>
      <c r="I23" s="7"/>
      <c r="J23" s="7"/>
      <c r="K23" s="7"/>
      <c r="L23" s="7"/>
      <c r="M23" s="7"/>
      <c r="N23" s="6"/>
      <c r="O23" s="6"/>
      <c r="P23" s="6"/>
      <c r="Q23" s="6"/>
      <c r="R23" s="6"/>
      <c r="S23" s="6"/>
      <c r="T23" s="6"/>
    </row>
    <row r="24" spans="1:20" ht="33" customHeight="1" x14ac:dyDescent="0.15">
      <c r="A24" s="45"/>
      <c r="B24" s="45"/>
      <c r="C24" s="45"/>
      <c r="D24" s="43"/>
      <c r="E24" s="43"/>
      <c r="F24" s="43"/>
      <c r="G24" s="43"/>
      <c r="H24" s="7"/>
      <c r="I24" s="7"/>
      <c r="J24" s="7"/>
      <c r="K24" s="7"/>
      <c r="L24" s="7"/>
      <c r="M24" s="7"/>
      <c r="N24" s="6"/>
      <c r="O24" s="6"/>
      <c r="P24" s="6"/>
      <c r="Q24" s="6"/>
      <c r="R24" s="6"/>
      <c r="S24" s="6"/>
      <c r="T24" s="6"/>
    </row>
    <row r="25" spans="1:20" ht="33" customHeight="1" x14ac:dyDescent="0.15">
      <c r="A25" s="45"/>
      <c r="B25" s="45"/>
      <c r="C25" s="6"/>
      <c r="D25" s="43"/>
      <c r="E25" s="43"/>
      <c r="F25" s="43"/>
      <c r="G25" s="43"/>
      <c r="H25" s="7"/>
      <c r="I25" s="7"/>
      <c r="J25" s="7"/>
      <c r="K25" s="7"/>
      <c r="L25" s="7"/>
      <c r="M25" s="7"/>
      <c r="N25" s="6"/>
      <c r="O25" s="6"/>
      <c r="P25" s="6"/>
      <c r="Q25" s="6"/>
      <c r="R25" s="6"/>
      <c r="S25" s="6"/>
      <c r="T25" s="6"/>
    </row>
    <row r="26" spans="1:20" ht="33" customHeight="1" x14ac:dyDescent="0.15">
      <c r="A26" s="3"/>
      <c r="B26" s="3"/>
      <c r="D26" s="4"/>
      <c r="E26" s="4"/>
      <c r="F26" s="4"/>
      <c r="G26" s="4"/>
    </row>
  </sheetData>
  <mergeCells count="26">
    <mergeCell ref="C22:M22"/>
    <mergeCell ref="J7:M7"/>
    <mergeCell ref="I8:I9"/>
    <mergeCell ref="K8:L9"/>
    <mergeCell ref="M8:M9"/>
    <mergeCell ref="E11:H11"/>
    <mergeCell ref="K14:M14"/>
    <mergeCell ref="E16:G16"/>
    <mergeCell ref="L16:M16"/>
    <mergeCell ref="L17:M17"/>
    <mergeCell ref="K19:M19"/>
    <mergeCell ref="J13:J14"/>
    <mergeCell ref="B12:B14"/>
    <mergeCell ref="E12:G12"/>
    <mergeCell ref="J12:L12"/>
    <mergeCell ref="E13:G13"/>
    <mergeCell ref="E14:G14"/>
    <mergeCell ref="A3:N3"/>
    <mergeCell ref="B5:B6"/>
    <mergeCell ref="C5:C6"/>
    <mergeCell ref="D5:E6"/>
    <mergeCell ref="F5:F6"/>
    <mergeCell ref="G5:G6"/>
    <mergeCell ref="I5:I6"/>
    <mergeCell ref="K5:L6"/>
    <mergeCell ref="M5:M6"/>
  </mergeCells>
  <phoneticPr fontId="2"/>
  <dataValidations count="2">
    <dataValidation type="list" allowBlank="1" showInputMessage="1" showErrorMessage="1" sqref="F5:F6" xr:uid="{00000000-0002-0000-0600-000000000000}">
      <formula1>$S$4:$S$16</formula1>
    </dataValidation>
    <dataValidation type="list" allowBlank="1" showInputMessage="1" showErrorMessage="1" sqref="K5:L6" xr:uid="{00000000-0002-0000-0600-000001000000}">
      <formula1>$S$5:$S$16</formula1>
    </dataValidation>
  </dataValidations>
  <pageMargins left="0.51181102362204722" right="0.51181102362204722" top="0.55118110236220474" bottom="0.55118110236220474" header="0.31496062992125984" footer="0.31496062992125984"/>
  <pageSetup paperSize="9" scale="96"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入力シート</vt:lpstr>
      <vt:lpstr>入力シート (手書き用) (記入例1)</vt:lpstr>
      <vt:lpstr>入力シート (手書き用) (記入例2)</vt:lpstr>
      <vt:lpstr>入力シート (手書き用) (記入例3) </vt:lpstr>
      <vt:lpstr>入力シート!Print_Area</vt:lpstr>
      <vt:lpstr>'入力シート (手書き用) (記入例1)'!Print_Area</vt:lpstr>
      <vt:lpstr>'入力シート (手書き用) (記入例2)'!Print_Area</vt:lpstr>
      <vt:lpstr>'入力シート (手書き用) (記入例3)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2024-05-10T00:18:24Z</dcterms:modified>
</cp:coreProperties>
</file>