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53.251\施設課\【エスコ学校】\R8\5プロポ―ザル\03-1 実施要領案・仕様書案\"/>
    </mc:Choice>
  </mc:AlternateContent>
  <xr:revisionPtr revIDLastSave="0" documentId="13_ncr:1_{8008496F-2667-4854-B914-72D0F6DE8676}" xr6:coauthVersionLast="47" xr6:coauthVersionMax="47" xr10:uidLastSave="{00000000-0000-0000-0000-000000000000}"/>
  <bookViews>
    <workbookView xWindow="1290" yWindow="-120" windowWidth="19320" windowHeight="9510" xr2:uid="{00000000-000D-0000-FFFF-FFFF00000000}"/>
  </bookViews>
  <sheets>
    <sheet name="9号七小" sheetId="9" r:id="rId1"/>
    <sheet name="9号八小" sheetId="8" r:id="rId2"/>
    <sheet name="9号九小" sheetId="5" r:id="rId3"/>
    <sheet name="9号四中" sheetId="3" r:id="rId4"/>
  </sheets>
  <definedNames>
    <definedName name="_xlnm._FilterDatabase" localSheetId="2" hidden="1">'9号九小'!$A$1:$Z$242</definedName>
    <definedName name="_xlnm._FilterDatabase" localSheetId="3" hidden="1">'9号四中'!$A$1:$Z$283</definedName>
    <definedName name="_xlnm._FilterDatabase" localSheetId="0" hidden="1">'9号七小'!$A$1:$AA$673</definedName>
    <definedName name="_xlnm._FilterDatabase" localSheetId="1" hidden="1">'9号八小'!$A$1:$Z$232</definedName>
    <definedName name="_xlnm.Print_Area" localSheetId="2">'9号九小'!$B$1:$Z$242</definedName>
    <definedName name="_xlnm.Print_Area" localSheetId="3">'9号四中'!$B$1:$Z$290</definedName>
    <definedName name="_xlnm.Print_Area" localSheetId="0">'9号七小'!$B$1:$Z$356</definedName>
    <definedName name="_xlnm.Print_Area" localSheetId="1">'9号八小'!$B$1:$Z$231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0" i="3" l="1"/>
  <c r="P182" i="8"/>
  <c r="P181" i="8"/>
  <c r="P231" i="5"/>
  <c r="P232" i="5"/>
  <c r="P233" i="5"/>
  <c r="P234" i="5"/>
  <c r="P235" i="5"/>
  <c r="P230" i="5"/>
  <c r="P212" i="5"/>
  <c r="P213" i="5"/>
  <c r="P214" i="5"/>
  <c r="P209" i="5"/>
  <c r="P210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A8" i="5" l="1"/>
  <c r="P181" i="5" l="1"/>
  <c r="P182" i="5"/>
  <c r="P183" i="5"/>
  <c r="P184" i="5"/>
  <c r="P185" i="5"/>
  <c r="P186" i="5"/>
  <c r="P180" i="5"/>
  <c r="P165" i="5"/>
  <c r="P166" i="5"/>
  <c r="P167" i="5"/>
  <c r="P168" i="5"/>
  <c r="P169" i="5"/>
  <c r="P164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18" i="5"/>
  <c r="P119" i="5"/>
  <c r="P120" i="5"/>
  <c r="P114" i="5"/>
  <c r="P115" i="5"/>
  <c r="P116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54" i="5"/>
  <c r="P55" i="5"/>
  <c r="P56" i="5"/>
  <c r="P57" i="5"/>
  <c r="P58" i="5"/>
  <c r="P59" i="5"/>
  <c r="P60" i="5"/>
  <c r="P61" i="5"/>
  <c r="P62" i="5"/>
  <c r="P63" i="5"/>
  <c r="P64" i="5"/>
  <c r="P65" i="5"/>
  <c r="P53" i="5"/>
  <c r="P39" i="5"/>
  <c r="P40" i="5"/>
  <c r="P41" i="5"/>
  <c r="P38" i="5"/>
  <c r="P36" i="5"/>
  <c r="X36" i="5" l="1"/>
  <c r="Z36" i="5" s="1"/>
  <c r="X38" i="5"/>
  <c r="Z38" i="5" s="1"/>
  <c r="X39" i="5"/>
  <c r="Z39" i="5" s="1"/>
  <c r="X40" i="5"/>
  <c r="Z40" i="5" s="1"/>
  <c r="X41" i="5"/>
  <c r="Z41" i="5"/>
  <c r="X53" i="5"/>
  <c r="Z53" i="5" s="1"/>
  <c r="X54" i="5"/>
  <c r="Z54" i="5" s="1"/>
  <c r="X55" i="5"/>
  <c r="Z55" i="5" s="1"/>
  <c r="X56" i="5"/>
  <c r="Z56" i="5" s="1"/>
  <c r="X57" i="5"/>
  <c r="Z57" i="5" s="1"/>
  <c r="X58" i="5"/>
  <c r="Z58" i="5" s="1"/>
  <c r="X59" i="5"/>
  <c r="Z59" i="5" s="1"/>
  <c r="X60" i="5"/>
  <c r="Z60" i="5" s="1"/>
  <c r="X61" i="5"/>
  <c r="Z61" i="5" s="1"/>
  <c r="X62" i="5"/>
  <c r="Z62" i="5" s="1"/>
  <c r="X63" i="5"/>
  <c r="Z63" i="5" s="1"/>
  <c r="X64" i="5"/>
  <c r="Z64" i="5"/>
  <c r="X65" i="5"/>
  <c r="Z65" i="5" s="1"/>
  <c r="X68" i="5"/>
  <c r="Z68" i="5" s="1"/>
  <c r="X87" i="5"/>
  <c r="Z87" i="5" s="1"/>
  <c r="X100" i="5"/>
  <c r="Z100" i="5" s="1"/>
  <c r="X114" i="5"/>
  <c r="Z114" i="5" s="1"/>
  <c r="X115" i="5"/>
  <c r="Z115" i="5" s="1"/>
  <c r="X116" i="5"/>
  <c r="Z116" i="5" s="1"/>
  <c r="X119" i="5"/>
  <c r="Z119" i="5" s="1"/>
  <c r="X123" i="5"/>
  <c r="Z123" i="5" s="1"/>
  <c r="X126" i="5"/>
  <c r="Z126" i="5" s="1"/>
  <c r="X129" i="5"/>
  <c r="Z129" i="5"/>
  <c r="R152" i="5"/>
  <c r="S152" i="5" s="1"/>
  <c r="X152" i="5"/>
  <c r="Z152" i="5" s="1"/>
  <c r="X155" i="5"/>
  <c r="Z155" i="5" s="1"/>
  <c r="X156" i="5"/>
  <c r="Z156" i="5" s="1"/>
  <c r="R157" i="5"/>
  <c r="S157" i="5" s="1"/>
  <c r="X157" i="5"/>
  <c r="Z157" i="5" s="1"/>
  <c r="R158" i="5"/>
  <c r="X161" i="5"/>
  <c r="Z161" i="5" s="1"/>
  <c r="X162" i="5"/>
  <c r="Z162" i="5" s="1"/>
  <c r="X164" i="5"/>
  <c r="Z164" i="5" s="1"/>
  <c r="X165" i="5"/>
  <c r="Z165" i="5" s="1"/>
  <c r="X166" i="5"/>
  <c r="Z166" i="5" s="1"/>
  <c r="X167" i="5"/>
  <c r="Z167" i="5" s="1"/>
  <c r="X168" i="5"/>
  <c r="Z168" i="5" s="1"/>
  <c r="X169" i="5"/>
  <c r="Z169" i="5" s="1"/>
  <c r="X180" i="5"/>
  <c r="Z180" i="5" s="1"/>
  <c r="X181" i="5"/>
  <c r="Z181" i="5" s="1"/>
  <c r="X182" i="5"/>
  <c r="Z182" i="5" s="1"/>
  <c r="X184" i="5"/>
  <c r="Z184" i="5" s="1"/>
  <c r="X185" i="5"/>
  <c r="Z185" i="5" s="1"/>
  <c r="X186" i="5"/>
  <c r="Z186" i="5" s="1"/>
  <c r="X189" i="5"/>
  <c r="Z189" i="5" s="1"/>
  <c r="X190" i="5"/>
  <c r="Z190" i="5" s="1"/>
  <c r="X191" i="5"/>
  <c r="Z191" i="5" s="1"/>
  <c r="X192" i="5"/>
  <c r="Z192" i="5" s="1"/>
  <c r="X195" i="5"/>
  <c r="Z195" i="5" s="1"/>
  <c r="X196" i="5"/>
  <c r="Z196" i="5" s="1"/>
  <c r="X209" i="5"/>
  <c r="Z209" i="5" s="1"/>
  <c r="X210" i="5"/>
  <c r="Z210" i="5" s="1"/>
  <c r="X212" i="5"/>
  <c r="Z212" i="5" s="1"/>
  <c r="X213" i="5"/>
  <c r="Z213" i="5" s="1"/>
  <c r="X230" i="5"/>
  <c r="Z230" i="5" s="1"/>
  <c r="X231" i="5"/>
  <c r="Z231" i="5" s="1"/>
  <c r="X232" i="5"/>
  <c r="Z232" i="5" s="1"/>
  <c r="X233" i="5"/>
  <c r="Z233" i="5" s="1"/>
  <c r="X234" i="5"/>
  <c r="Z234" i="5" s="1"/>
  <c r="X235" i="5"/>
  <c r="Z235" i="5" s="1"/>
  <c r="P12" i="3"/>
  <c r="X12" i="3" s="1"/>
  <c r="Z12" i="3" s="1"/>
  <c r="P13" i="3"/>
  <c r="P14" i="3"/>
  <c r="X14" i="3" s="1"/>
  <c r="Z14" i="3" s="1"/>
  <c r="P15" i="3"/>
  <c r="X15" i="3" s="1"/>
  <c r="Z15" i="3" s="1"/>
  <c r="P16" i="3"/>
  <c r="X16" i="3" s="1"/>
  <c r="Z16" i="3" s="1"/>
  <c r="P17" i="3"/>
  <c r="P18" i="3"/>
  <c r="X18" i="3"/>
  <c r="Z18" i="3"/>
  <c r="P19" i="3"/>
  <c r="X19" i="3" s="1"/>
  <c r="Z19" i="3" s="1"/>
  <c r="P20" i="3"/>
  <c r="X20" i="3" s="1"/>
  <c r="Z20" i="3" s="1"/>
  <c r="P21" i="3"/>
  <c r="X21" i="3" s="1"/>
  <c r="Z21" i="3" s="1"/>
  <c r="P22" i="3"/>
  <c r="X22" i="3" s="1"/>
  <c r="Z22" i="3" s="1"/>
  <c r="P23" i="3"/>
  <c r="X23" i="3" s="1"/>
  <c r="Z23" i="3" s="1"/>
  <c r="P24" i="3"/>
  <c r="X24" i="3" s="1"/>
  <c r="Z24" i="3" s="1"/>
  <c r="P25" i="3"/>
  <c r="X25" i="3" s="1"/>
  <c r="Z25" i="3" s="1"/>
  <c r="P26" i="3"/>
  <c r="X26" i="3" s="1"/>
  <c r="Z26" i="3" s="1"/>
  <c r="P27" i="3"/>
  <c r="X27" i="3" s="1"/>
  <c r="Z27" i="3" s="1"/>
  <c r="P28" i="3"/>
  <c r="X28" i="3" s="1"/>
  <c r="Z28" i="3" s="1"/>
  <c r="P29" i="3"/>
  <c r="X29" i="3" s="1"/>
  <c r="Z29" i="3" s="1"/>
  <c r="P30" i="3"/>
  <c r="X30" i="3" s="1"/>
  <c r="Z30" i="3" s="1"/>
  <c r="P31" i="3"/>
  <c r="X31" i="3" s="1"/>
  <c r="Z31" i="3" s="1"/>
  <c r="P32" i="3"/>
  <c r="X32" i="3" s="1"/>
  <c r="Z32" i="3" s="1"/>
  <c r="P33" i="3"/>
  <c r="X33" i="3" s="1"/>
  <c r="Z33" i="3" s="1"/>
  <c r="P34" i="3"/>
  <c r="X34" i="3" s="1"/>
  <c r="Z34" i="3" s="1"/>
  <c r="P35" i="3"/>
  <c r="X35" i="3" s="1"/>
  <c r="Z35" i="3" s="1"/>
  <c r="P36" i="3"/>
  <c r="X36" i="3" s="1"/>
  <c r="Z36" i="3" s="1"/>
  <c r="P37" i="3"/>
  <c r="P38" i="3"/>
  <c r="X38" i="3" s="1"/>
  <c r="Z38" i="3" s="1"/>
  <c r="P39" i="3"/>
  <c r="X39" i="3" s="1"/>
  <c r="Z39" i="3" s="1"/>
  <c r="P40" i="3"/>
  <c r="X40" i="3" s="1"/>
  <c r="Z40" i="3" s="1"/>
  <c r="P41" i="3"/>
  <c r="X41" i="3" s="1"/>
  <c r="Z41" i="3" s="1"/>
  <c r="P42" i="3"/>
  <c r="X42" i="3" s="1"/>
  <c r="Z42" i="3" s="1"/>
  <c r="P43" i="3"/>
  <c r="X43" i="3" s="1"/>
  <c r="Z43" i="3" s="1"/>
  <c r="P44" i="3"/>
  <c r="P45" i="3"/>
  <c r="X45" i="3" s="1"/>
  <c r="Z45" i="3" s="1"/>
  <c r="P47" i="3"/>
  <c r="X47" i="3" s="1"/>
  <c r="Z47" i="3" s="1"/>
  <c r="P49" i="3"/>
  <c r="X49" i="3" s="1"/>
  <c r="Z49" i="3" s="1"/>
  <c r="P50" i="3"/>
  <c r="X50" i="3" s="1"/>
  <c r="Z50" i="3" s="1"/>
  <c r="P51" i="3"/>
  <c r="X51" i="3" s="1"/>
  <c r="Z51" i="3" s="1"/>
  <c r="P52" i="3"/>
  <c r="X52" i="3" s="1"/>
  <c r="Z52" i="3" s="1"/>
  <c r="P53" i="3"/>
  <c r="X53" i="3" s="1"/>
  <c r="Z53" i="3" s="1"/>
  <c r="P54" i="3"/>
  <c r="X54" i="3" s="1"/>
  <c r="Z54" i="3" s="1"/>
  <c r="P55" i="3"/>
  <c r="P56" i="3"/>
  <c r="X56" i="3" s="1"/>
  <c r="Z56" i="3" s="1"/>
  <c r="P57" i="3"/>
  <c r="X57" i="3" s="1"/>
  <c r="Z57" i="3" s="1"/>
  <c r="P58" i="3"/>
  <c r="P59" i="3"/>
  <c r="X59" i="3" s="1"/>
  <c r="Z59" i="3" s="1"/>
  <c r="P60" i="3"/>
  <c r="X60" i="3" s="1"/>
  <c r="Z60" i="3" s="1"/>
  <c r="P61" i="3"/>
  <c r="X61" i="3" s="1"/>
  <c r="Z61" i="3" s="1"/>
  <c r="P62" i="3"/>
  <c r="X62" i="3" s="1"/>
  <c r="Z62" i="3" s="1"/>
  <c r="P63" i="3"/>
  <c r="X63" i="3" s="1"/>
  <c r="Z63" i="3" s="1"/>
  <c r="P64" i="3"/>
  <c r="X64" i="3" s="1"/>
  <c r="Z64" i="3" s="1"/>
  <c r="P66" i="3"/>
  <c r="X66" i="3" s="1"/>
  <c r="Z66" i="3" s="1"/>
  <c r="P67" i="3"/>
  <c r="P69" i="3"/>
  <c r="X69" i="3" s="1"/>
  <c r="Z69" i="3" s="1"/>
  <c r="P71" i="3"/>
  <c r="X71" i="3" s="1"/>
  <c r="Z71" i="3" s="1"/>
  <c r="P72" i="3"/>
  <c r="X72" i="3" s="1"/>
  <c r="Z72" i="3" s="1"/>
  <c r="P73" i="3"/>
  <c r="X73" i="3" s="1"/>
  <c r="Z73" i="3" s="1"/>
  <c r="P74" i="3"/>
  <c r="X74" i="3" s="1"/>
  <c r="Z74" i="3" s="1"/>
  <c r="P75" i="3"/>
  <c r="X75" i="3" s="1"/>
  <c r="Z75" i="3" s="1"/>
  <c r="P76" i="3"/>
  <c r="X76" i="3" s="1"/>
  <c r="Z76" i="3" s="1"/>
  <c r="P77" i="3"/>
  <c r="X77" i="3" s="1"/>
  <c r="Z77" i="3" s="1"/>
  <c r="P78" i="3"/>
  <c r="X78" i="3" s="1"/>
  <c r="Z78" i="3" s="1"/>
  <c r="P79" i="3"/>
  <c r="X79" i="3" s="1"/>
  <c r="Z79" i="3" s="1"/>
  <c r="P80" i="3"/>
  <c r="X80" i="3" s="1"/>
  <c r="Z80" i="3" s="1"/>
  <c r="P81" i="3"/>
  <c r="X81" i="3" s="1"/>
  <c r="Z81" i="3" s="1"/>
  <c r="P82" i="3"/>
  <c r="X82" i="3" s="1"/>
  <c r="Z82" i="3" s="1"/>
  <c r="P83" i="3"/>
  <c r="X83" i="3" s="1"/>
  <c r="Z83" i="3" s="1"/>
  <c r="P85" i="3"/>
  <c r="P86" i="3"/>
  <c r="X86" i="3" s="1"/>
  <c r="Z86" i="3" s="1"/>
  <c r="P87" i="3"/>
  <c r="X87" i="3" s="1"/>
  <c r="Z87" i="3" s="1"/>
  <c r="P88" i="3"/>
  <c r="X88" i="3" s="1"/>
  <c r="Z88" i="3" s="1"/>
  <c r="P89" i="3"/>
  <c r="X89" i="3" s="1"/>
  <c r="Z89" i="3" s="1"/>
  <c r="P90" i="3"/>
  <c r="X90" i="3" s="1"/>
  <c r="Z90" i="3" s="1"/>
  <c r="P91" i="3"/>
  <c r="X91" i="3" s="1"/>
  <c r="Z91" i="3" s="1"/>
  <c r="P92" i="3"/>
  <c r="X92" i="3" s="1"/>
  <c r="Z92" i="3" s="1"/>
  <c r="P93" i="3"/>
  <c r="X93" i="3" s="1"/>
  <c r="Z93" i="3" s="1"/>
  <c r="P95" i="3"/>
  <c r="X95" i="3" s="1"/>
  <c r="Z95" i="3" s="1"/>
  <c r="P96" i="3"/>
  <c r="X96" i="3" s="1"/>
  <c r="Z96" i="3" s="1"/>
  <c r="P97" i="3"/>
  <c r="X97" i="3" s="1"/>
  <c r="Z97" i="3" s="1"/>
  <c r="P98" i="3"/>
  <c r="P99" i="3"/>
  <c r="X99" i="3" s="1"/>
  <c r="Z99" i="3" s="1"/>
  <c r="P101" i="3"/>
  <c r="X101" i="3" s="1"/>
  <c r="Z101" i="3" s="1"/>
  <c r="P102" i="3"/>
  <c r="X102" i="3" s="1"/>
  <c r="Z102" i="3" s="1"/>
  <c r="P103" i="3"/>
  <c r="X103" i="3" s="1"/>
  <c r="Z103" i="3" s="1"/>
  <c r="P104" i="3"/>
  <c r="X104" i="3" s="1"/>
  <c r="Z104" i="3" s="1"/>
  <c r="P105" i="3"/>
  <c r="X105" i="3" s="1"/>
  <c r="Z105" i="3" s="1"/>
  <c r="P106" i="3"/>
  <c r="X106" i="3" s="1"/>
  <c r="Z106" i="3" s="1"/>
  <c r="P112" i="3"/>
  <c r="P113" i="3"/>
  <c r="X113" i="3" s="1"/>
  <c r="Z113" i="3" s="1"/>
  <c r="P114" i="3"/>
  <c r="X114" i="3" s="1"/>
  <c r="Z114" i="3" s="1"/>
  <c r="P115" i="3"/>
  <c r="X115" i="3" s="1"/>
  <c r="Z115" i="3" s="1"/>
  <c r="P116" i="3"/>
  <c r="X116" i="3" s="1"/>
  <c r="Z116" i="3" s="1"/>
  <c r="P117" i="3"/>
  <c r="X117" i="3" s="1"/>
  <c r="Z117" i="3" s="1"/>
  <c r="P118" i="3"/>
  <c r="P119" i="3"/>
  <c r="X119" i="3" s="1"/>
  <c r="Z119" i="3" s="1"/>
  <c r="P120" i="3"/>
  <c r="X120" i="3" s="1"/>
  <c r="Z120" i="3" s="1"/>
  <c r="P121" i="3"/>
  <c r="X121" i="3" s="1"/>
  <c r="Z121" i="3" s="1"/>
  <c r="P122" i="3"/>
  <c r="X122" i="3" s="1"/>
  <c r="Z122" i="3" s="1"/>
  <c r="P123" i="3"/>
  <c r="X123" i="3" s="1"/>
  <c r="Z123" i="3" s="1"/>
  <c r="P124" i="3"/>
  <c r="X124" i="3" s="1"/>
  <c r="Z124" i="3" s="1"/>
  <c r="P125" i="3"/>
  <c r="P126" i="3"/>
  <c r="X126" i="3" s="1"/>
  <c r="Z126" i="3" s="1"/>
  <c r="P127" i="3"/>
  <c r="P128" i="3"/>
  <c r="X128" i="3" s="1"/>
  <c r="Z128" i="3" s="1"/>
  <c r="P129" i="3"/>
  <c r="X129" i="3" s="1"/>
  <c r="Z129" i="3" s="1"/>
  <c r="P130" i="3"/>
  <c r="X130" i="3" s="1"/>
  <c r="Z130" i="3" s="1"/>
  <c r="P131" i="3"/>
  <c r="X131" i="3" s="1"/>
  <c r="Z131" i="3" s="1"/>
  <c r="P132" i="3"/>
  <c r="X132" i="3" s="1"/>
  <c r="Z132" i="3" s="1"/>
  <c r="P133" i="3"/>
  <c r="X133" i="3" s="1"/>
  <c r="Z133" i="3" s="1"/>
  <c r="P134" i="3"/>
  <c r="X134" i="3" s="1"/>
  <c r="Z134" i="3" s="1"/>
  <c r="P135" i="3"/>
  <c r="X135" i="3" s="1"/>
  <c r="Z135" i="3" s="1"/>
  <c r="P136" i="3"/>
  <c r="X136" i="3" s="1"/>
  <c r="Z136" i="3" s="1"/>
  <c r="P137" i="3"/>
  <c r="X137" i="3" s="1"/>
  <c r="Z137" i="3" s="1"/>
  <c r="P139" i="3"/>
  <c r="X139" i="3" s="1"/>
  <c r="Z139" i="3" s="1"/>
  <c r="P140" i="3"/>
  <c r="X140" i="3" s="1"/>
  <c r="Z140" i="3" s="1"/>
  <c r="P141" i="3"/>
  <c r="P142" i="3"/>
  <c r="X142" i="3" s="1"/>
  <c r="Z142" i="3" s="1"/>
  <c r="P143" i="3"/>
  <c r="P144" i="3"/>
  <c r="X144" i="3" s="1"/>
  <c r="Z144" i="3" s="1"/>
  <c r="P145" i="3"/>
  <c r="X145" i="3" s="1"/>
  <c r="Z145" i="3" s="1"/>
  <c r="P146" i="3"/>
  <c r="X146" i="3" s="1"/>
  <c r="Z146" i="3" s="1"/>
  <c r="P147" i="3"/>
  <c r="X147" i="3" s="1"/>
  <c r="Z147" i="3" s="1"/>
  <c r="P148" i="3"/>
  <c r="P149" i="3"/>
  <c r="P150" i="3"/>
  <c r="X150" i="3" s="1"/>
  <c r="Z150" i="3" s="1"/>
  <c r="P151" i="3"/>
  <c r="X151" i="3" s="1"/>
  <c r="Z151" i="3" s="1"/>
  <c r="P152" i="3"/>
  <c r="P153" i="3"/>
  <c r="X153" i="3" s="1"/>
  <c r="Z153" i="3" s="1"/>
  <c r="P154" i="3"/>
  <c r="X154" i="3" s="1"/>
  <c r="Z154" i="3" s="1"/>
  <c r="P155" i="3"/>
  <c r="P156" i="3"/>
  <c r="X156" i="3" s="1"/>
  <c r="Z156" i="3" s="1"/>
  <c r="P157" i="3"/>
  <c r="X157" i="3" s="1"/>
  <c r="Z157" i="3" s="1"/>
  <c r="P158" i="3"/>
  <c r="X158" i="3" s="1"/>
  <c r="Z158" i="3" s="1"/>
  <c r="P159" i="3"/>
  <c r="X159" i="3" s="1"/>
  <c r="Z159" i="3" s="1"/>
  <c r="P160" i="3"/>
  <c r="P161" i="3"/>
  <c r="X161" i="3" s="1"/>
  <c r="Z161" i="3" s="1"/>
  <c r="P163" i="3"/>
  <c r="X163" i="3" s="1"/>
  <c r="Z163" i="3" s="1"/>
  <c r="P164" i="3"/>
  <c r="X164" i="3" s="1"/>
  <c r="Z164" i="3" s="1"/>
  <c r="P165" i="3"/>
  <c r="X165" i="3" s="1"/>
  <c r="Z165" i="3" s="1"/>
  <c r="P166" i="3"/>
  <c r="P167" i="3"/>
  <c r="P168" i="3"/>
  <c r="P169" i="3"/>
  <c r="X169" i="3" s="1"/>
  <c r="Z169" i="3" s="1"/>
  <c r="P170" i="3"/>
  <c r="X170" i="3" s="1"/>
  <c r="Z170" i="3" s="1"/>
  <c r="P171" i="3"/>
  <c r="P172" i="3"/>
  <c r="P173" i="3"/>
  <c r="X173" i="3" s="1"/>
  <c r="Z173" i="3" s="1"/>
  <c r="P174" i="3"/>
  <c r="X174" i="3" s="1"/>
  <c r="Z174" i="3" s="1"/>
  <c r="P175" i="3"/>
  <c r="X175" i="3" s="1"/>
  <c r="Z175" i="3" s="1"/>
  <c r="P176" i="3"/>
  <c r="X176" i="3" s="1"/>
  <c r="Z176" i="3" s="1"/>
  <c r="R176" i="3"/>
  <c r="P177" i="3"/>
  <c r="P178" i="3"/>
  <c r="P179" i="3"/>
  <c r="X179" i="3" s="1"/>
  <c r="Z179" i="3" s="1"/>
  <c r="P180" i="3"/>
  <c r="P181" i="3"/>
  <c r="X181" i="3" s="1"/>
  <c r="Z181" i="3" s="1"/>
  <c r="P182" i="3"/>
  <c r="X182" i="3" s="1"/>
  <c r="Z182" i="3" s="1"/>
  <c r="P183" i="3"/>
  <c r="X183" i="3" s="1"/>
  <c r="Z183" i="3" s="1"/>
  <c r="P184" i="3"/>
  <c r="X184" i="3" s="1"/>
  <c r="Z184" i="3" s="1"/>
  <c r="P185" i="3"/>
  <c r="X185" i="3" s="1"/>
  <c r="Z185" i="3" s="1"/>
  <c r="P186" i="3"/>
  <c r="X186" i="3" s="1"/>
  <c r="Z186" i="3" s="1"/>
  <c r="P187" i="3"/>
  <c r="P189" i="3"/>
  <c r="X189" i="3" s="1"/>
  <c r="Z189" i="3" s="1"/>
  <c r="P190" i="3"/>
  <c r="P191" i="3"/>
  <c r="P192" i="3"/>
  <c r="X192" i="3" s="1"/>
  <c r="Z192" i="3" s="1"/>
  <c r="P193" i="3"/>
  <c r="P194" i="3"/>
  <c r="X194" i="3" s="1"/>
  <c r="Z194" i="3" s="1"/>
  <c r="P195" i="3"/>
  <c r="P196" i="3"/>
  <c r="X196" i="3" s="1"/>
  <c r="Z196" i="3" s="1"/>
  <c r="P197" i="3"/>
  <c r="X197" i="3" s="1"/>
  <c r="Z197" i="3" s="1"/>
  <c r="P198" i="3"/>
  <c r="X198" i="3" s="1"/>
  <c r="Z198" i="3" s="1"/>
  <c r="P199" i="3"/>
  <c r="X199" i="3" s="1"/>
  <c r="Z199" i="3" s="1"/>
  <c r="P200" i="3"/>
  <c r="X200" i="3" s="1"/>
  <c r="Z200" i="3" s="1"/>
  <c r="P201" i="3"/>
  <c r="X201" i="3" s="1"/>
  <c r="Z201" i="3" s="1"/>
  <c r="P202" i="3"/>
  <c r="X202" i="3" s="1"/>
  <c r="Z202" i="3" s="1"/>
  <c r="P203" i="3"/>
  <c r="X203" i="3" s="1"/>
  <c r="Z203" i="3" s="1"/>
  <c r="P204" i="3"/>
  <c r="X204" i="3" s="1"/>
  <c r="Z204" i="3" s="1"/>
  <c r="P205" i="3"/>
  <c r="P206" i="3"/>
  <c r="X206" i="3" s="1"/>
  <c r="Z206" i="3" s="1"/>
  <c r="P207" i="3"/>
  <c r="X207" i="3" s="1"/>
  <c r="Z207" i="3" s="1"/>
  <c r="P208" i="3"/>
  <c r="P209" i="3"/>
  <c r="X209" i="3" s="1"/>
  <c r="Z209" i="3" s="1"/>
  <c r="P210" i="3"/>
  <c r="P211" i="3"/>
  <c r="X211" i="3" s="1"/>
  <c r="Z211" i="3" s="1"/>
  <c r="P212" i="3"/>
  <c r="P213" i="3"/>
  <c r="X213" i="3" s="1"/>
  <c r="Z213" i="3" s="1"/>
  <c r="P215" i="3"/>
  <c r="X215" i="3" s="1"/>
  <c r="Z215" i="3" s="1"/>
  <c r="P216" i="3"/>
  <c r="P217" i="3"/>
  <c r="X217" i="3" s="1"/>
  <c r="Z217" i="3" s="1"/>
  <c r="P218" i="3"/>
  <c r="P219" i="3"/>
  <c r="X219" i="3" s="1"/>
  <c r="Z219" i="3" s="1"/>
  <c r="P220" i="3"/>
  <c r="P221" i="3"/>
  <c r="X221" i="3" s="1"/>
  <c r="Z221" i="3" s="1"/>
  <c r="P222" i="3"/>
  <c r="P223" i="3"/>
  <c r="X223" i="3" s="1"/>
  <c r="Z223" i="3" s="1"/>
  <c r="P224" i="3"/>
  <c r="P226" i="3"/>
  <c r="P227" i="3"/>
  <c r="X227" i="3" s="1"/>
  <c r="Z227" i="3" s="1"/>
  <c r="P228" i="3"/>
  <c r="P229" i="3"/>
  <c r="P232" i="3"/>
  <c r="R232" i="3"/>
  <c r="P233" i="3"/>
  <c r="X233" i="3" s="1"/>
  <c r="Z233" i="3" s="1"/>
  <c r="P235" i="3"/>
  <c r="X235" i="3" s="1"/>
  <c r="Z235" i="3" s="1"/>
  <c r="P237" i="3"/>
  <c r="X237" i="3" s="1"/>
  <c r="Z237" i="3" s="1"/>
  <c r="P238" i="3"/>
  <c r="P239" i="3"/>
  <c r="P240" i="3"/>
  <c r="P241" i="3"/>
  <c r="P242" i="3"/>
  <c r="P246" i="3"/>
  <c r="P248" i="3"/>
  <c r="P249" i="3"/>
  <c r="X249" i="3" s="1"/>
  <c r="Z249" i="3" s="1"/>
  <c r="P250" i="3"/>
  <c r="P252" i="3"/>
  <c r="P254" i="3"/>
  <c r="P255" i="3"/>
  <c r="X255" i="3" s="1"/>
  <c r="Z255" i="3" s="1"/>
  <c r="P256" i="3"/>
  <c r="P259" i="3"/>
  <c r="P262" i="3"/>
  <c r="X262" i="3" s="1"/>
  <c r="Z262" i="3" s="1"/>
  <c r="P263" i="3"/>
  <c r="X263" i="3" s="1"/>
  <c r="Z263" i="3" s="1"/>
  <c r="P264" i="3"/>
  <c r="X264" i="3" s="1"/>
  <c r="Z264" i="3" s="1"/>
  <c r="P265" i="3"/>
  <c r="P266" i="3"/>
  <c r="X266" i="3" s="1"/>
  <c r="Z266" i="3" s="1"/>
  <c r="P267" i="3"/>
  <c r="X267" i="3" s="1"/>
  <c r="Z267" i="3" s="1"/>
  <c r="P268" i="3"/>
  <c r="X268" i="3" s="1"/>
  <c r="Z268" i="3" s="1"/>
  <c r="P269" i="3"/>
  <c r="X269" i="3" s="1"/>
  <c r="Z269" i="3" s="1"/>
  <c r="P270" i="3"/>
  <c r="X270" i="3" s="1"/>
  <c r="Z270" i="3" s="1"/>
  <c r="P271" i="3"/>
  <c r="X271" i="3" s="1"/>
  <c r="Z271" i="3" s="1"/>
  <c r="P273" i="3"/>
  <c r="X273" i="3" s="1"/>
  <c r="Z273" i="3" s="1"/>
  <c r="P274" i="3"/>
  <c r="P275" i="3"/>
  <c r="P277" i="3"/>
  <c r="X277" i="3" s="1"/>
  <c r="Z277" i="3" s="1"/>
  <c r="P278" i="3"/>
  <c r="X278" i="3" s="1"/>
  <c r="Z278" i="3" s="1"/>
  <c r="P279" i="3"/>
  <c r="X279" i="3" s="1"/>
  <c r="Z279" i="3" s="1"/>
  <c r="P280" i="3"/>
  <c r="X280" i="3" s="1"/>
  <c r="Z280" i="3" s="1"/>
  <c r="P283" i="3"/>
  <c r="X283" i="3" s="1"/>
  <c r="Z283" i="3" s="1"/>
  <c r="R185" i="8"/>
  <c r="R171" i="9"/>
  <c r="R237" i="9"/>
  <c r="R267" i="9"/>
  <c r="R305" i="9"/>
  <c r="P11" i="9"/>
  <c r="P13" i="9"/>
  <c r="P14" i="9"/>
  <c r="P15" i="9"/>
  <c r="P17" i="9"/>
  <c r="P18" i="9"/>
  <c r="X18" i="9" s="1"/>
  <c r="Z18" i="9" s="1"/>
  <c r="P19" i="9"/>
  <c r="P20" i="9"/>
  <c r="P21" i="9"/>
  <c r="X21" i="9" s="1"/>
  <c r="Z21" i="9" s="1"/>
  <c r="P23" i="9"/>
  <c r="P24" i="9"/>
  <c r="P26" i="9"/>
  <c r="P27" i="9"/>
  <c r="X27" i="9" s="1"/>
  <c r="Z27" i="9" s="1"/>
  <c r="P28" i="9"/>
  <c r="P29" i="9"/>
  <c r="P30" i="9"/>
  <c r="P31" i="9"/>
  <c r="X31" i="9" s="1"/>
  <c r="Z31" i="9" s="1"/>
  <c r="P32" i="9"/>
  <c r="P33" i="9"/>
  <c r="X33" i="9" s="1"/>
  <c r="Z33" i="9" s="1"/>
  <c r="P34" i="9"/>
  <c r="X34" i="9" s="1"/>
  <c r="Z34" i="9" s="1"/>
  <c r="P35" i="9"/>
  <c r="P36" i="9"/>
  <c r="P37" i="9"/>
  <c r="X37" i="9" s="1"/>
  <c r="Z37" i="9" s="1"/>
  <c r="P38" i="9"/>
  <c r="P39" i="9"/>
  <c r="X39" i="9" s="1"/>
  <c r="Z39" i="9" s="1"/>
  <c r="P40" i="9"/>
  <c r="X40" i="9" s="1"/>
  <c r="Z40" i="9" s="1"/>
  <c r="P41" i="9"/>
  <c r="P42" i="9"/>
  <c r="X42" i="9" s="1"/>
  <c r="Z42" i="9" s="1"/>
  <c r="P44" i="9"/>
  <c r="P45" i="9"/>
  <c r="P46" i="9"/>
  <c r="X46" i="9" s="1"/>
  <c r="Z46" i="9" s="1"/>
  <c r="P47" i="9"/>
  <c r="P50" i="9"/>
  <c r="P51" i="9"/>
  <c r="X51" i="9" s="1"/>
  <c r="Z51" i="9" s="1"/>
  <c r="P52" i="9"/>
  <c r="P53" i="9"/>
  <c r="P55" i="9"/>
  <c r="X55" i="9" s="1"/>
  <c r="Z55" i="9" s="1"/>
  <c r="P56" i="9"/>
  <c r="P57" i="9"/>
  <c r="X57" i="9" s="1"/>
  <c r="Z57" i="9" s="1"/>
  <c r="P58" i="9"/>
  <c r="X58" i="9" s="1"/>
  <c r="Z58" i="9" s="1"/>
  <c r="P59" i="9"/>
  <c r="P60" i="9"/>
  <c r="X60" i="9" s="1"/>
  <c r="Z60" i="9" s="1"/>
  <c r="P61" i="9"/>
  <c r="P62" i="9"/>
  <c r="P63" i="9"/>
  <c r="P64" i="9"/>
  <c r="P65" i="9"/>
  <c r="P66" i="9"/>
  <c r="X66" i="9" s="1"/>
  <c r="Z66" i="9" s="1"/>
  <c r="P67" i="9"/>
  <c r="P68" i="9"/>
  <c r="P69" i="9"/>
  <c r="X69" i="9" s="1"/>
  <c r="Z69" i="9" s="1"/>
  <c r="P70" i="9"/>
  <c r="X70" i="9" s="1"/>
  <c r="Z70" i="9" s="1"/>
  <c r="P71" i="9"/>
  <c r="P72" i="9"/>
  <c r="X72" i="9" s="1"/>
  <c r="Z72" i="9" s="1"/>
  <c r="P73" i="9"/>
  <c r="X73" i="9" s="1"/>
  <c r="Z73" i="9" s="1"/>
  <c r="P74" i="9"/>
  <c r="P75" i="9"/>
  <c r="P76" i="9"/>
  <c r="X76" i="9" s="1"/>
  <c r="Z76" i="9" s="1"/>
  <c r="P77" i="9"/>
  <c r="P78" i="9"/>
  <c r="X78" i="9" s="1"/>
  <c r="Z78" i="9" s="1"/>
  <c r="P80" i="9"/>
  <c r="P82" i="9"/>
  <c r="X82" i="9" s="1"/>
  <c r="Z82" i="9" s="1"/>
  <c r="P83" i="9"/>
  <c r="P84" i="9"/>
  <c r="P85" i="9"/>
  <c r="X85" i="9" s="1"/>
  <c r="Z85" i="9" s="1"/>
  <c r="P86" i="9"/>
  <c r="P87" i="9"/>
  <c r="P88" i="9"/>
  <c r="X88" i="9" s="1"/>
  <c r="Z88" i="9" s="1"/>
  <c r="P89" i="9"/>
  <c r="P90" i="9"/>
  <c r="X90" i="9" s="1"/>
  <c r="Z90" i="9" s="1"/>
  <c r="P91" i="9"/>
  <c r="P92" i="9"/>
  <c r="P93" i="9"/>
  <c r="P94" i="9"/>
  <c r="X94" i="9" s="1"/>
  <c r="Z94" i="9" s="1"/>
  <c r="P95" i="9"/>
  <c r="P96" i="9"/>
  <c r="X96" i="9" s="1"/>
  <c r="Z96" i="9" s="1"/>
  <c r="P97" i="9"/>
  <c r="P98" i="9"/>
  <c r="P99" i="9"/>
  <c r="X99" i="9" s="1"/>
  <c r="Z99" i="9" s="1"/>
  <c r="P100" i="9"/>
  <c r="P101" i="9"/>
  <c r="P102" i="9"/>
  <c r="X102" i="9" s="1"/>
  <c r="Z102" i="9" s="1"/>
  <c r="P103" i="9"/>
  <c r="X103" i="9" s="1"/>
  <c r="Z103" i="9" s="1"/>
  <c r="P106" i="9"/>
  <c r="X106" i="9" s="1"/>
  <c r="Z106" i="9" s="1"/>
  <c r="P107" i="9"/>
  <c r="X107" i="9" s="1"/>
  <c r="Z107" i="9" s="1"/>
  <c r="P108" i="9"/>
  <c r="P109" i="9"/>
  <c r="P110" i="9"/>
  <c r="X110" i="9" s="1"/>
  <c r="Z110" i="9" s="1"/>
  <c r="P111" i="9"/>
  <c r="P112" i="9"/>
  <c r="X112" i="9" s="1"/>
  <c r="Z112" i="9" s="1"/>
  <c r="P113" i="9"/>
  <c r="P114" i="9"/>
  <c r="P116" i="9"/>
  <c r="X116" i="9" s="1"/>
  <c r="Z116" i="9" s="1"/>
  <c r="P117" i="9"/>
  <c r="P119" i="9"/>
  <c r="X119" i="9" s="1"/>
  <c r="Z119" i="9" s="1"/>
  <c r="P120" i="9"/>
  <c r="X120" i="9" s="1"/>
  <c r="Z120" i="9" s="1"/>
  <c r="P121" i="9"/>
  <c r="P122" i="9"/>
  <c r="P123" i="9"/>
  <c r="P125" i="9"/>
  <c r="X125" i="9" s="1"/>
  <c r="Z125" i="9" s="1"/>
  <c r="P126" i="9"/>
  <c r="X126" i="9" s="1"/>
  <c r="Z126" i="9" s="1"/>
  <c r="P127" i="9"/>
  <c r="X127" i="9" s="1"/>
  <c r="Z127" i="9" s="1"/>
  <c r="P129" i="9"/>
  <c r="P130" i="9"/>
  <c r="X130" i="9" s="1"/>
  <c r="Z130" i="9" s="1"/>
  <c r="P131" i="9"/>
  <c r="X131" i="9" s="1"/>
  <c r="Z131" i="9" s="1"/>
  <c r="P132" i="9"/>
  <c r="X132" i="9" s="1"/>
  <c r="Z132" i="9" s="1"/>
  <c r="P133" i="9"/>
  <c r="P134" i="9"/>
  <c r="X134" i="9" s="1"/>
  <c r="Z134" i="9" s="1"/>
  <c r="P135" i="9"/>
  <c r="P136" i="9"/>
  <c r="P137" i="9"/>
  <c r="P138" i="9"/>
  <c r="X138" i="9" s="1"/>
  <c r="Z138" i="9" s="1"/>
  <c r="P139" i="9"/>
  <c r="X139" i="9" s="1"/>
  <c r="Z139" i="9" s="1"/>
  <c r="P140" i="9"/>
  <c r="P142" i="9"/>
  <c r="X142" i="9" s="1"/>
  <c r="Z142" i="9" s="1"/>
  <c r="P143" i="9"/>
  <c r="X143" i="9" s="1"/>
  <c r="Z143" i="9" s="1"/>
  <c r="P144" i="9"/>
  <c r="P145" i="9"/>
  <c r="P146" i="9"/>
  <c r="P148" i="9"/>
  <c r="X148" i="9" s="1"/>
  <c r="Z148" i="9" s="1"/>
  <c r="P149" i="9"/>
  <c r="X149" i="9" s="1"/>
  <c r="Z149" i="9" s="1"/>
  <c r="P150" i="9"/>
  <c r="P151" i="9"/>
  <c r="P152" i="9"/>
  <c r="X152" i="9" s="1"/>
  <c r="Z152" i="9" s="1"/>
  <c r="P153" i="9"/>
  <c r="X153" i="9" s="1"/>
  <c r="Z153" i="9" s="1"/>
  <c r="P154" i="9"/>
  <c r="X154" i="9" s="1"/>
  <c r="Z154" i="9" s="1"/>
  <c r="P155" i="9"/>
  <c r="X155" i="9" s="1"/>
  <c r="Z155" i="9" s="1"/>
  <c r="P156" i="9"/>
  <c r="P157" i="9"/>
  <c r="X157" i="9" s="1"/>
  <c r="Z157" i="9" s="1"/>
  <c r="P158" i="9"/>
  <c r="P159" i="9"/>
  <c r="P160" i="9"/>
  <c r="P161" i="9"/>
  <c r="P162" i="9"/>
  <c r="X162" i="9" s="1"/>
  <c r="Z162" i="9" s="1"/>
  <c r="P163" i="9"/>
  <c r="X163" i="9" s="1"/>
  <c r="Z163" i="9" s="1"/>
  <c r="P164" i="9"/>
  <c r="P165" i="9"/>
  <c r="X165" i="9" s="1"/>
  <c r="Z165" i="9" s="1"/>
  <c r="P166" i="9"/>
  <c r="X166" i="9" s="1"/>
  <c r="Z166" i="9" s="1"/>
  <c r="P170" i="9"/>
  <c r="X170" i="9" s="1"/>
  <c r="Z170" i="9" s="1"/>
  <c r="P171" i="9"/>
  <c r="P172" i="9"/>
  <c r="P177" i="9"/>
  <c r="X177" i="9" s="1"/>
  <c r="Z177" i="9" s="1"/>
  <c r="P178" i="9"/>
  <c r="P179" i="9"/>
  <c r="X179" i="9" s="1"/>
  <c r="Z179" i="9" s="1"/>
  <c r="P180" i="9"/>
  <c r="X180" i="9" s="1"/>
  <c r="Z180" i="9" s="1"/>
  <c r="P181" i="9"/>
  <c r="X181" i="9" s="1"/>
  <c r="Z181" i="9" s="1"/>
  <c r="P183" i="9"/>
  <c r="P184" i="9"/>
  <c r="X184" i="9" s="1"/>
  <c r="Z184" i="9" s="1"/>
  <c r="P186" i="9"/>
  <c r="X186" i="9" s="1"/>
  <c r="Z186" i="9" s="1"/>
  <c r="P187" i="9"/>
  <c r="X187" i="9" s="1"/>
  <c r="Z187" i="9" s="1"/>
  <c r="P188" i="9"/>
  <c r="X188" i="9" s="1"/>
  <c r="Z188" i="9" s="1"/>
  <c r="P190" i="9"/>
  <c r="X190" i="9" s="1"/>
  <c r="Z190" i="9" s="1"/>
  <c r="P191" i="9"/>
  <c r="P193" i="9"/>
  <c r="X193" i="9" s="1"/>
  <c r="Z193" i="9" s="1"/>
  <c r="P194" i="9"/>
  <c r="P195" i="9"/>
  <c r="X195" i="9" s="1"/>
  <c r="Z195" i="9" s="1"/>
  <c r="P197" i="9"/>
  <c r="P198" i="9"/>
  <c r="X198" i="9" s="1"/>
  <c r="Z198" i="9" s="1"/>
  <c r="P199" i="9"/>
  <c r="X199" i="9" s="1"/>
  <c r="Z199" i="9" s="1"/>
  <c r="P200" i="9"/>
  <c r="P201" i="9"/>
  <c r="P202" i="9"/>
  <c r="X202" i="9" s="1"/>
  <c r="Z202" i="9" s="1"/>
  <c r="P203" i="9"/>
  <c r="X203" i="9" s="1"/>
  <c r="Z203" i="9" s="1"/>
  <c r="P204" i="9"/>
  <c r="P205" i="9"/>
  <c r="P209" i="9"/>
  <c r="P210" i="9"/>
  <c r="X210" i="9" s="1"/>
  <c r="Z210" i="9" s="1"/>
  <c r="P211" i="9"/>
  <c r="X211" i="9" s="1"/>
  <c r="Z211" i="9" s="1"/>
  <c r="P212" i="9"/>
  <c r="X212" i="9" s="1"/>
  <c r="Z212" i="9" s="1"/>
  <c r="P213" i="9"/>
  <c r="X213" i="9" s="1"/>
  <c r="Z213" i="9" s="1"/>
  <c r="P214" i="9"/>
  <c r="X214" i="9" s="1"/>
  <c r="Z214" i="9" s="1"/>
  <c r="P215" i="9"/>
  <c r="X215" i="9" s="1"/>
  <c r="Z215" i="9" s="1"/>
  <c r="P216" i="9"/>
  <c r="X216" i="9" s="1"/>
  <c r="Z216" i="9" s="1"/>
  <c r="P217" i="9"/>
  <c r="P218" i="9"/>
  <c r="P219" i="9"/>
  <c r="P220" i="9"/>
  <c r="X220" i="9" s="1"/>
  <c r="Z220" i="9" s="1"/>
  <c r="P221" i="9"/>
  <c r="P222" i="9"/>
  <c r="X222" i="9" s="1"/>
  <c r="Z222" i="9" s="1"/>
  <c r="P223" i="9"/>
  <c r="X223" i="9" s="1"/>
  <c r="Z223" i="9" s="1"/>
  <c r="P224" i="9"/>
  <c r="X224" i="9" s="1"/>
  <c r="Z224" i="9" s="1"/>
  <c r="P225" i="9"/>
  <c r="P226" i="9"/>
  <c r="X226" i="9" s="1"/>
  <c r="Z226" i="9" s="1"/>
  <c r="P227" i="9"/>
  <c r="P230" i="9"/>
  <c r="P231" i="9"/>
  <c r="P232" i="9"/>
  <c r="X232" i="9" s="1"/>
  <c r="Z232" i="9" s="1"/>
  <c r="P235" i="9"/>
  <c r="X235" i="9" s="1"/>
  <c r="Z235" i="9" s="1"/>
  <c r="P236" i="9"/>
  <c r="P237" i="9"/>
  <c r="P238" i="9"/>
  <c r="X238" i="9" s="1"/>
  <c r="Z238" i="9" s="1"/>
  <c r="P239" i="9"/>
  <c r="X239" i="9" s="1"/>
  <c r="Z239" i="9" s="1"/>
  <c r="P240" i="9"/>
  <c r="P241" i="9"/>
  <c r="P242" i="9"/>
  <c r="P243" i="9"/>
  <c r="X243" i="9" s="1"/>
  <c r="Z243" i="9" s="1"/>
  <c r="P244" i="9"/>
  <c r="X244" i="9" s="1"/>
  <c r="Z244" i="9" s="1"/>
  <c r="P245" i="9"/>
  <c r="P246" i="9"/>
  <c r="X246" i="9" s="1"/>
  <c r="Z246" i="9" s="1"/>
  <c r="P247" i="9"/>
  <c r="X247" i="9" s="1"/>
  <c r="Z247" i="9" s="1"/>
  <c r="P248" i="9"/>
  <c r="X248" i="9" s="1"/>
  <c r="Z248" i="9" s="1"/>
  <c r="P249" i="9"/>
  <c r="X249" i="9" s="1"/>
  <c r="Z249" i="9" s="1"/>
  <c r="P250" i="9"/>
  <c r="X250" i="9" s="1"/>
  <c r="Z250" i="9" s="1"/>
  <c r="P251" i="9"/>
  <c r="X251" i="9" s="1"/>
  <c r="Z251" i="9" s="1"/>
  <c r="P252" i="9"/>
  <c r="P253" i="9"/>
  <c r="P254" i="9"/>
  <c r="X254" i="9" s="1"/>
  <c r="Z254" i="9" s="1"/>
  <c r="P255" i="9"/>
  <c r="P256" i="9"/>
  <c r="P257" i="9"/>
  <c r="P258" i="9"/>
  <c r="X258" i="9" s="1"/>
  <c r="Z258" i="9" s="1"/>
  <c r="P259" i="9"/>
  <c r="X259" i="9" s="1"/>
  <c r="Z259" i="9" s="1"/>
  <c r="P260" i="9"/>
  <c r="X260" i="9" s="1"/>
  <c r="Z260" i="9" s="1"/>
  <c r="P261" i="9"/>
  <c r="X261" i="9" s="1"/>
  <c r="Z261" i="9" s="1"/>
  <c r="P262" i="9"/>
  <c r="X262" i="9" s="1"/>
  <c r="Z262" i="9" s="1"/>
  <c r="P264" i="9"/>
  <c r="X264" i="9" s="1"/>
  <c r="Z264" i="9" s="1"/>
  <c r="P265" i="9"/>
  <c r="X265" i="9" s="1"/>
  <c r="Z265" i="9" s="1"/>
  <c r="P266" i="9"/>
  <c r="P267" i="9"/>
  <c r="P268" i="9"/>
  <c r="X268" i="9" s="1"/>
  <c r="Z268" i="9" s="1"/>
  <c r="P269" i="9"/>
  <c r="X269" i="9" s="1"/>
  <c r="Z269" i="9" s="1"/>
  <c r="P270" i="9"/>
  <c r="X270" i="9" s="1"/>
  <c r="Z270" i="9" s="1"/>
  <c r="P271" i="9"/>
  <c r="X271" i="9" s="1"/>
  <c r="Z271" i="9" s="1"/>
  <c r="P272" i="9"/>
  <c r="X272" i="9" s="1"/>
  <c r="Z272" i="9" s="1"/>
  <c r="P273" i="9"/>
  <c r="X273" i="9" s="1"/>
  <c r="Z273" i="9" s="1"/>
  <c r="P274" i="9"/>
  <c r="X274" i="9" s="1"/>
  <c r="Z274" i="9" s="1"/>
  <c r="P275" i="9"/>
  <c r="X275" i="9" s="1"/>
  <c r="Z275" i="9" s="1"/>
  <c r="P276" i="9"/>
  <c r="X276" i="9" s="1"/>
  <c r="Z276" i="9" s="1"/>
  <c r="P277" i="9"/>
  <c r="X277" i="9" s="1"/>
  <c r="Z277" i="9" s="1"/>
  <c r="P278" i="9"/>
  <c r="X278" i="9" s="1"/>
  <c r="Z278" i="9" s="1"/>
  <c r="P279" i="9"/>
  <c r="X279" i="9" s="1"/>
  <c r="Z279" i="9" s="1"/>
  <c r="P280" i="9"/>
  <c r="P281" i="9"/>
  <c r="P282" i="9"/>
  <c r="X282" i="9" s="1"/>
  <c r="Z282" i="9" s="1"/>
  <c r="P283" i="9"/>
  <c r="X283" i="9" s="1"/>
  <c r="Z283" i="9" s="1"/>
  <c r="P284" i="9"/>
  <c r="X284" i="9" s="1"/>
  <c r="Z284" i="9" s="1"/>
  <c r="P286" i="9"/>
  <c r="X286" i="9" s="1"/>
  <c r="Z286" i="9" s="1"/>
  <c r="P287" i="9"/>
  <c r="X287" i="9" s="1"/>
  <c r="Z287" i="9" s="1"/>
  <c r="P288" i="9"/>
  <c r="P289" i="9"/>
  <c r="X289" i="9" s="1"/>
  <c r="Z289" i="9" s="1"/>
  <c r="P290" i="9"/>
  <c r="P292" i="9"/>
  <c r="P293" i="9"/>
  <c r="X293" i="9" s="1"/>
  <c r="Z293" i="9" s="1"/>
  <c r="P294" i="9"/>
  <c r="X294" i="9" s="1"/>
  <c r="Z294" i="9" s="1"/>
  <c r="P295" i="9"/>
  <c r="X295" i="9" s="1"/>
  <c r="Z295" i="9" s="1"/>
  <c r="P297" i="9"/>
  <c r="X297" i="9" s="1"/>
  <c r="Z297" i="9" s="1"/>
  <c r="P300" i="9"/>
  <c r="P302" i="9"/>
  <c r="X302" i="9" s="1"/>
  <c r="Z302" i="9" s="1"/>
  <c r="P303" i="9"/>
  <c r="X303" i="9" s="1"/>
  <c r="Z303" i="9" s="1"/>
  <c r="P304" i="9"/>
  <c r="X304" i="9" s="1"/>
  <c r="Z304" i="9" s="1"/>
  <c r="P305" i="9"/>
  <c r="P308" i="9"/>
  <c r="X308" i="9" s="1"/>
  <c r="Z308" i="9" s="1"/>
  <c r="P310" i="9"/>
  <c r="X310" i="9" s="1"/>
  <c r="Z310" i="9" s="1"/>
  <c r="P311" i="9"/>
  <c r="X311" i="9" s="1"/>
  <c r="Z311" i="9" s="1"/>
  <c r="P312" i="9"/>
  <c r="X312" i="9" s="1"/>
  <c r="Z312" i="9" s="1"/>
  <c r="P313" i="9"/>
  <c r="X313" i="9" s="1"/>
  <c r="Z313" i="9" s="1"/>
  <c r="P315" i="9"/>
  <c r="P316" i="9"/>
  <c r="X316" i="9" s="1"/>
  <c r="Z316" i="9" s="1"/>
  <c r="P317" i="9"/>
  <c r="P319" i="9"/>
  <c r="X319" i="9" s="1"/>
  <c r="Z319" i="9" s="1"/>
  <c r="P320" i="9"/>
  <c r="X320" i="9" s="1"/>
  <c r="Z320" i="9" s="1"/>
  <c r="P322" i="9"/>
  <c r="X322" i="9" s="1"/>
  <c r="Z322" i="9" s="1"/>
  <c r="P324" i="9"/>
  <c r="X324" i="9" s="1"/>
  <c r="Z324" i="9" s="1"/>
  <c r="P325" i="9"/>
  <c r="P326" i="9"/>
  <c r="X326" i="9" s="1"/>
  <c r="Z326" i="9" s="1"/>
  <c r="P327" i="9"/>
  <c r="P329" i="9"/>
  <c r="P330" i="9"/>
  <c r="X330" i="9" s="1"/>
  <c r="Z330" i="9" s="1"/>
  <c r="P331" i="9"/>
  <c r="X331" i="9" s="1"/>
  <c r="Z331" i="9" s="1"/>
  <c r="P332" i="9"/>
  <c r="X332" i="9" s="1"/>
  <c r="Z332" i="9" s="1"/>
  <c r="P333" i="9"/>
  <c r="X333" i="9" s="1"/>
  <c r="Z333" i="9" s="1"/>
  <c r="P334" i="9"/>
  <c r="X334" i="9" s="1"/>
  <c r="Z334" i="9" s="1"/>
  <c r="P335" i="9"/>
  <c r="X335" i="9" s="1"/>
  <c r="Z335" i="9" s="1"/>
  <c r="P336" i="9"/>
  <c r="X336" i="9" s="1"/>
  <c r="Z336" i="9" s="1"/>
  <c r="P338" i="9"/>
  <c r="P339" i="9"/>
  <c r="P340" i="9"/>
  <c r="X340" i="9" s="1"/>
  <c r="Z340" i="9" s="1"/>
  <c r="P341" i="9"/>
  <c r="X341" i="9" s="1"/>
  <c r="Z341" i="9" s="1"/>
  <c r="P342" i="9"/>
  <c r="P343" i="9"/>
  <c r="X343" i="9" s="1"/>
  <c r="Z343" i="9" s="1"/>
  <c r="P344" i="9"/>
  <c r="X344" i="9" s="1"/>
  <c r="Z344" i="9" s="1"/>
  <c r="P346" i="9"/>
  <c r="X346" i="9" s="1"/>
  <c r="Z346" i="9" s="1"/>
  <c r="P347" i="9"/>
  <c r="X347" i="9" s="1"/>
  <c r="Z347" i="9" s="1"/>
  <c r="P348" i="9"/>
  <c r="P349" i="9"/>
  <c r="S176" i="3" l="1"/>
  <c r="T176" i="3" s="1"/>
  <c r="V176" i="3" s="1"/>
  <c r="S237" i="9"/>
  <c r="U237" i="9" s="1"/>
  <c r="X237" i="9"/>
  <c r="Z237" i="9" s="1"/>
  <c r="T157" i="5"/>
  <c r="V157" i="5" s="1"/>
  <c r="U157" i="5"/>
  <c r="X208" i="3"/>
  <c r="Z208" i="3" s="1"/>
  <c r="X229" i="3"/>
  <c r="Z229" i="3" s="1"/>
  <c r="X13" i="3"/>
  <c r="Z13" i="3" s="1"/>
  <c r="X98" i="3"/>
  <c r="Z98" i="3" s="1"/>
  <c r="X85" i="3"/>
  <c r="Z85" i="3" s="1"/>
  <c r="X166" i="3"/>
  <c r="Z166" i="3" s="1"/>
  <c r="X275" i="3"/>
  <c r="Z275" i="3" s="1"/>
  <c r="X44" i="3"/>
  <c r="Z44" i="3" s="1"/>
  <c r="X171" i="3"/>
  <c r="Z171" i="3" s="1"/>
  <c r="X127" i="3"/>
  <c r="Z127" i="3" s="1"/>
  <c r="X148" i="3"/>
  <c r="Z148" i="3" s="1"/>
  <c r="X17" i="3"/>
  <c r="Z17" i="3" s="1"/>
  <c r="X239" i="3"/>
  <c r="Z239" i="3" s="1"/>
  <c r="X205" i="3"/>
  <c r="Z205" i="3" s="1"/>
  <c r="X152" i="3"/>
  <c r="Z152" i="3" s="1"/>
  <c r="X259" i="3"/>
  <c r="Z259" i="3" s="1"/>
  <c r="X187" i="3"/>
  <c r="Z187" i="3" s="1"/>
  <c r="X168" i="3"/>
  <c r="Z168" i="3" s="1"/>
  <c r="X125" i="3"/>
  <c r="Z125" i="3" s="1"/>
  <c r="S232" i="3"/>
  <c r="T232" i="3" s="1"/>
  <c r="V232" i="3" s="1"/>
  <c r="X58" i="3"/>
  <c r="Z58" i="3" s="1"/>
  <c r="X257" i="9"/>
  <c r="Z257" i="9" s="1"/>
  <c r="X209" i="9"/>
  <c r="Z209" i="9" s="1"/>
  <c r="X197" i="9"/>
  <c r="Z197" i="9" s="1"/>
  <c r="X161" i="9"/>
  <c r="Z161" i="9" s="1"/>
  <c r="X137" i="9"/>
  <c r="Z137" i="9" s="1"/>
  <c r="X101" i="9"/>
  <c r="Z101" i="9" s="1"/>
  <c r="X65" i="9"/>
  <c r="Z65" i="9" s="1"/>
  <c r="X41" i="9"/>
  <c r="Z41" i="9" s="1"/>
  <c r="X17" i="9"/>
  <c r="Z17" i="9" s="1"/>
  <c r="X292" i="9"/>
  <c r="Z292" i="9" s="1"/>
  <c r="X172" i="9"/>
  <c r="Z172" i="9" s="1"/>
  <c r="X136" i="9"/>
  <c r="Z136" i="9" s="1"/>
  <c r="X339" i="9"/>
  <c r="Z339" i="9" s="1"/>
  <c r="X315" i="9"/>
  <c r="Z315" i="9" s="1"/>
  <c r="X255" i="9"/>
  <c r="Z255" i="9" s="1"/>
  <c r="X159" i="9"/>
  <c r="Z159" i="9" s="1"/>
  <c r="X123" i="9"/>
  <c r="Z123" i="9" s="1"/>
  <c r="X87" i="9"/>
  <c r="Z87" i="9" s="1"/>
  <c r="X63" i="9"/>
  <c r="Z63" i="9" s="1"/>
  <c r="X15" i="9"/>
  <c r="Z15" i="9" s="1"/>
  <c r="X338" i="9"/>
  <c r="Z338" i="9" s="1"/>
  <c r="X290" i="9"/>
  <c r="Z290" i="9" s="1"/>
  <c r="X266" i="9"/>
  <c r="Z266" i="9" s="1"/>
  <c r="X242" i="9"/>
  <c r="Z242" i="9" s="1"/>
  <c r="X230" i="9"/>
  <c r="Z230" i="9" s="1"/>
  <c r="X218" i="9"/>
  <c r="Z218" i="9" s="1"/>
  <c r="X194" i="9"/>
  <c r="Z194" i="9" s="1"/>
  <c r="X158" i="9"/>
  <c r="Z158" i="9" s="1"/>
  <c r="X146" i="9"/>
  <c r="Z146" i="9" s="1"/>
  <c r="X122" i="9"/>
  <c r="Z122" i="9" s="1"/>
  <c r="X98" i="9"/>
  <c r="Z98" i="9" s="1"/>
  <c r="X86" i="9"/>
  <c r="Z86" i="9" s="1"/>
  <c r="X74" i="9"/>
  <c r="Z74" i="9" s="1"/>
  <c r="X62" i="9"/>
  <c r="Z62" i="9" s="1"/>
  <c r="X50" i="9"/>
  <c r="Z50" i="9" s="1"/>
  <c r="X38" i="9"/>
  <c r="Z38" i="9" s="1"/>
  <c r="X26" i="9"/>
  <c r="Z26" i="9" s="1"/>
  <c r="X14" i="9"/>
  <c r="Z14" i="9" s="1"/>
  <c r="X89" i="9"/>
  <c r="Z89" i="9" s="1"/>
  <c r="X100" i="9"/>
  <c r="Z100" i="9" s="1"/>
  <c r="X349" i="9"/>
  <c r="Z349" i="9" s="1"/>
  <c r="X325" i="9"/>
  <c r="Z325" i="9" s="1"/>
  <c r="X253" i="9"/>
  <c r="Z253" i="9" s="1"/>
  <c r="X241" i="9"/>
  <c r="Z241" i="9" s="1"/>
  <c r="X217" i="9"/>
  <c r="Z217" i="9" s="1"/>
  <c r="X205" i="9"/>
  <c r="Z205" i="9" s="1"/>
  <c r="X145" i="9"/>
  <c r="Z145" i="9" s="1"/>
  <c r="X133" i="9"/>
  <c r="Z133" i="9" s="1"/>
  <c r="X109" i="9"/>
  <c r="Z109" i="9" s="1"/>
  <c r="X97" i="9"/>
  <c r="Z97" i="9" s="1"/>
  <c r="X61" i="9"/>
  <c r="Z61" i="9" s="1"/>
  <c r="X13" i="9"/>
  <c r="Z13" i="9" s="1"/>
  <c r="X121" i="9"/>
  <c r="Z121" i="9" s="1"/>
  <c r="X327" i="9"/>
  <c r="Z327" i="9" s="1"/>
  <c r="X231" i="9"/>
  <c r="Z231" i="9" s="1"/>
  <c r="X329" i="9"/>
  <c r="Z329" i="9" s="1"/>
  <c r="X317" i="9"/>
  <c r="Z317" i="9" s="1"/>
  <c r="X305" i="9"/>
  <c r="Z305" i="9" s="1"/>
  <c r="S305" i="9"/>
  <c r="U305" i="9" s="1"/>
  <c r="X281" i="9"/>
  <c r="Z281" i="9" s="1"/>
  <c r="X245" i="9"/>
  <c r="Z245" i="9" s="1"/>
  <c r="X221" i="9"/>
  <c r="Z221" i="9" s="1"/>
  <c r="X113" i="9"/>
  <c r="Z113" i="9" s="1"/>
  <c r="X77" i="9"/>
  <c r="Z77" i="9" s="1"/>
  <c r="X53" i="9"/>
  <c r="Z53" i="9" s="1"/>
  <c r="X29" i="9"/>
  <c r="Z29" i="9" s="1"/>
  <c r="X280" i="9"/>
  <c r="Z280" i="9" s="1"/>
  <c r="X256" i="9"/>
  <c r="Z256" i="9" s="1"/>
  <c r="X160" i="9"/>
  <c r="Z160" i="9" s="1"/>
  <c r="X64" i="9"/>
  <c r="Z64" i="9" s="1"/>
  <c r="X52" i="9"/>
  <c r="Z52" i="9" s="1"/>
  <c r="X28" i="9"/>
  <c r="Z28" i="9" s="1"/>
  <c r="X267" i="9"/>
  <c r="Z267" i="9" s="1"/>
  <c r="S267" i="9"/>
  <c r="U267" i="9" s="1"/>
  <c r="X219" i="9"/>
  <c r="Z219" i="9" s="1"/>
  <c r="X183" i="9"/>
  <c r="Z183" i="9" s="1"/>
  <c r="X171" i="9"/>
  <c r="Z171" i="9" s="1"/>
  <c r="S171" i="9"/>
  <c r="U171" i="9" s="1"/>
  <c r="X135" i="9"/>
  <c r="Z135" i="9" s="1"/>
  <c r="X111" i="9"/>
  <c r="Z111" i="9" s="1"/>
  <c r="X75" i="9"/>
  <c r="Z75" i="9" s="1"/>
  <c r="X348" i="9"/>
  <c r="Z348" i="9" s="1"/>
  <c r="X300" i="9"/>
  <c r="Z300" i="9" s="1"/>
  <c r="X288" i="9"/>
  <c r="Z288" i="9" s="1"/>
  <c r="X252" i="9"/>
  <c r="Z252" i="9" s="1"/>
  <c r="X240" i="9"/>
  <c r="Z240" i="9" s="1"/>
  <c r="X204" i="9"/>
  <c r="Z204" i="9" s="1"/>
  <c r="X156" i="9"/>
  <c r="Z156" i="9" s="1"/>
  <c r="X144" i="9"/>
  <c r="Z144" i="9" s="1"/>
  <c r="X108" i="9"/>
  <c r="Z108" i="9" s="1"/>
  <c r="X84" i="9"/>
  <c r="Z84" i="9" s="1"/>
  <c r="X36" i="9"/>
  <c r="Z36" i="9" s="1"/>
  <c r="X24" i="9"/>
  <c r="Z24" i="9" s="1"/>
  <c r="X225" i="9"/>
  <c r="Z225" i="9" s="1"/>
  <c r="X201" i="9"/>
  <c r="Z201" i="9" s="1"/>
  <c r="X129" i="9"/>
  <c r="Z129" i="9" s="1"/>
  <c r="X117" i="9"/>
  <c r="Z117" i="9" s="1"/>
  <c r="X93" i="9"/>
  <c r="Z93" i="9" s="1"/>
  <c r="X91" i="9"/>
  <c r="Z91" i="9" s="1"/>
  <c r="X67" i="9"/>
  <c r="Z67" i="9" s="1"/>
  <c r="X19" i="9"/>
  <c r="Z19" i="9" s="1"/>
  <c r="X342" i="9"/>
  <c r="Z342" i="9" s="1"/>
  <c r="X150" i="9"/>
  <c r="Z150" i="9" s="1"/>
  <c r="X114" i="9"/>
  <c r="Z114" i="9" s="1"/>
  <c r="X30" i="9"/>
  <c r="Z30" i="9" s="1"/>
  <c r="X151" i="9"/>
  <c r="Z151" i="9" s="1"/>
  <c r="X45" i="9"/>
  <c r="Z45" i="9" s="1"/>
  <c r="X227" i="9"/>
  <c r="Z227" i="9" s="1"/>
  <c r="X191" i="9"/>
  <c r="Z191" i="9" s="1"/>
  <c r="X95" i="9"/>
  <c r="Z95" i="9" s="1"/>
  <c r="X83" i="9"/>
  <c r="Z83" i="9" s="1"/>
  <c r="X71" i="9"/>
  <c r="Z71" i="9" s="1"/>
  <c r="X47" i="9"/>
  <c r="Z47" i="9" s="1"/>
  <c r="X35" i="9"/>
  <c r="Z35" i="9" s="1"/>
  <c r="X23" i="9"/>
  <c r="Z23" i="9" s="1"/>
  <c r="X59" i="9"/>
  <c r="Z59" i="9" s="1"/>
  <c r="X178" i="9"/>
  <c r="Z178" i="9" s="1"/>
  <c r="X236" i="9"/>
  <c r="Z236" i="9" s="1"/>
  <c r="X200" i="9"/>
  <c r="Z200" i="9" s="1"/>
  <c r="X164" i="9"/>
  <c r="Z164" i="9" s="1"/>
  <c r="X92" i="9"/>
  <c r="Z92" i="9" s="1"/>
  <c r="X80" i="9"/>
  <c r="Z80" i="9" s="1"/>
  <c r="X68" i="9"/>
  <c r="Z68" i="9" s="1"/>
  <c r="X44" i="9"/>
  <c r="Z44" i="9" s="1"/>
  <c r="X32" i="9"/>
  <c r="Z32" i="9" s="1"/>
  <c r="X20" i="9"/>
  <c r="Z20" i="9" s="1"/>
  <c r="X140" i="9"/>
  <c r="Z140" i="9" s="1"/>
  <c r="X56" i="9"/>
  <c r="Z56" i="9" s="1"/>
  <c r="T152" i="5"/>
  <c r="V152" i="5" s="1"/>
  <c r="U152" i="5"/>
  <c r="X67" i="3"/>
  <c r="Z67" i="3" s="1"/>
  <c r="X274" i="3"/>
  <c r="Z274" i="3" s="1"/>
  <c r="X212" i="3"/>
  <c r="Z212" i="3" s="1"/>
  <c r="X155" i="3"/>
  <c r="Z155" i="3" s="1"/>
  <c r="X190" i="3"/>
  <c r="Z190" i="3" s="1"/>
  <c r="X160" i="3"/>
  <c r="Z160" i="3" s="1"/>
  <c r="X195" i="3"/>
  <c r="Z195" i="3" s="1"/>
  <c r="X254" i="3"/>
  <c r="Z254" i="3" s="1"/>
  <c r="X228" i="3"/>
  <c r="Z228" i="3" s="1"/>
  <c r="X112" i="3"/>
  <c r="Z112" i="3" s="1"/>
  <c r="X149" i="3"/>
  <c r="Z149" i="3" s="1"/>
  <c r="X240" i="3"/>
  <c r="Z240" i="3" s="1"/>
  <c r="X248" i="3"/>
  <c r="Z248" i="3" s="1"/>
  <c r="X222" i="3"/>
  <c r="Z222" i="3" s="1"/>
  <c r="X141" i="3"/>
  <c r="Z141" i="3" s="1"/>
  <c r="X242" i="3"/>
  <c r="Z242" i="3" s="1"/>
  <c r="X216" i="3"/>
  <c r="Z216" i="3" s="1"/>
  <c r="X178" i="3"/>
  <c r="Z178" i="3" s="1"/>
  <c r="X224" i="3"/>
  <c r="Z224" i="3" s="1"/>
  <c r="X193" i="3"/>
  <c r="Z193" i="3" s="1"/>
  <c r="X37" i="3"/>
  <c r="Z37" i="3" s="1"/>
  <c r="X177" i="3"/>
  <c r="Z177" i="3" s="1"/>
  <c r="X265" i="3"/>
  <c r="Z265" i="3" s="1"/>
  <c r="X218" i="3"/>
  <c r="Z218" i="3" s="1"/>
  <c r="X180" i="3"/>
  <c r="Z180" i="3" s="1"/>
  <c r="X252" i="3"/>
  <c r="Z252" i="3" s="1"/>
  <c r="X55" i="3"/>
  <c r="Z55" i="3" s="1"/>
  <c r="X246" i="3"/>
  <c r="Z246" i="3" s="1"/>
  <c r="X210" i="3"/>
  <c r="Z210" i="3" s="1"/>
  <c r="X241" i="3"/>
  <c r="Z241" i="3" s="1"/>
  <c r="X230" i="3"/>
  <c r="Z230" i="3" s="1"/>
  <c r="X191" i="3"/>
  <c r="Z191" i="3" s="1"/>
  <c r="X118" i="3"/>
  <c r="Z118" i="3" s="1"/>
  <c r="X256" i="3"/>
  <c r="Z256" i="3" s="1"/>
  <c r="X250" i="3"/>
  <c r="Z250" i="3" s="1"/>
  <c r="X238" i="3"/>
  <c r="Z238" i="3" s="1"/>
  <c r="X232" i="3"/>
  <c r="Z232" i="3" s="1"/>
  <c r="X226" i="3"/>
  <c r="Z226" i="3" s="1"/>
  <c r="X220" i="3"/>
  <c r="Z220" i="3" s="1"/>
  <c r="X172" i="3"/>
  <c r="Z172" i="3" s="1"/>
  <c r="X143" i="3"/>
  <c r="Z143" i="3" s="1"/>
  <c r="X167" i="3"/>
  <c r="Z167" i="3" s="1"/>
  <c r="U176" i="3" l="1"/>
  <c r="U232" i="3"/>
  <c r="X182" i="8"/>
  <c r="Z182" i="8" s="1"/>
  <c r="X181" i="8"/>
  <c r="Z181" i="8" s="1"/>
  <c r="P11" i="8"/>
  <c r="P12" i="8"/>
  <c r="P13" i="8"/>
  <c r="P14" i="8"/>
  <c r="P15" i="8"/>
  <c r="P16" i="8"/>
  <c r="X16" i="8" s="1"/>
  <c r="Z16" i="8" s="1"/>
  <c r="P17" i="8"/>
  <c r="P18" i="8"/>
  <c r="P19" i="8"/>
  <c r="P20" i="8"/>
  <c r="X20" i="8" s="1"/>
  <c r="Z20" i="8" s="1"/>
  <c r="P21" i="8"/>
  <c r="P22" i="8"/>
  <c r="P23" i="8"/>
  <c r="P24" i="8"/>
  <c r="P25" i="8"/>
  <c r="P26" i="8"/>
  <c r="P27" i="8"/>
  <c r="P28" i="8"/>
  <c r="X28" i="8" s="1"/>
  <c r="Z28" i="8" s="1"/>
  <c r="P29" i="8"/>
  <c r="X29" i="8" s="1"/>
  <c r="Z29" i="8" s="1"/>
  <c r="P30" i="8"/>
  <c r="P31" i="8"/>
  <c r="P32" i="8"/>
  <c r="X32" i="8" s="1"/>
  <c r="Z32" i="8" s="1"/>
  <c r="P33" i="8"/>
  <c r="P34" i="8"/>
  <c r="X34" i="8" s="1"/>
  <c r="Z34" i="8" s="1"/>
  <c r="P35" i="8"/>
  <c r="P36" i="8"/>
  <c r="X36" i="8" s="1"/>
  <c r="Z36" i="8" s="1"/>
  <c r="P37" i="8"/>
  <c r="P39" i="8"/>
  <c r="P40" i="8"/>
  <c r="X40" i="8" s="1"/>
  <c r="Z40" i="8" s="1"/>
  <c r="P41" i="8"/>
  <c r="X41" i="8" s="1"/>
  <c r="Z41" i="8" s="1"/>
  <c r="P42" i="8"/>
  <c r="X42" i="8" s="1"/>
  <c r="Z42" i="8" s="1"/>
  <c r="P43" i="8"/>
  <c r="P44" i="8"/>
  <c r="X44" i="8" s="1"/>
  <c r="Z44" i="8" s="1"/>
  <c r="P45" i="8"/>
  <c r="P46" i="8"/>
  <c r="X46" i="8" s="1"/>
  <c r="Z46" i="8" s="1"/>
  <c r="P47" i="8"/>
  <c r="P48" i="8"/>
  <c r="X48" i="8" s="1"/>
  <c r="Z48" i="8" s="1"/>
  <c r="P49" i="8"/>
  <c r="P50" i="8"/>
  <c r="P51" i="8"/>
  <c r="P52" i="8"/>
  <c r="X52" i="8" s="1"/>
  <c r="Z52" i="8" s="1"/>
  <c r="P53" i="8"/>
  <c r="P54" i="8"/>
  <c r="P55" i="8"/>
  <c r="P57" i="8"/>
  <c r="P58" i="8"/>
  <c r="P59" i="8"/>
  <c r="P60" i="8"/>
  <c r="P61" i="8"/>
  <c r="P62" i="8"/>
  <c r="P66" i="8"/>
  <c r="P67" i="8"/>
  <c r="P68" i="8"/>
  <c r="X68" i="8" s="1"/>
  <c r="Z68" i="8" s="1"/>
  <c r="P69" i="8"/>
  <c r="P70" i="8"/>
  <c r="P71" i="8"/>
  <c r="P72" i="8"/>
  <c r="P73" i="8"/>
  <c r="X73" i="8" s="1"/>
  <c r="Z73" i="8" s="1"/>
  <c r="P74" i="8"/>
  <c r="P75" i="8"/>
  <c r="P76" i="8"/>
  <c r="X76" i="8" s="1"/>
  <c r="Z76" i="8" s="1"/>
  <c r="P77" i="8"/>
  <c r="X77" i="8" s="1"/>
  <c r="Z77" i="8" s="1"/>
  <c r="P78" i="8"/>
  <c r="P79" i="8"/>
  <c r="X79" i="8" s="1"/>
  <c r="Z79" i="8" s="1"/>
  <c r="P80" i="8"/>
  <c r="X80" i="8" s="1"/>
  <c r="Z80" i="8" s="1"/>
  <c r="P81" i="8"/>
  <c r="X81" i="8" s="1"/>
  <c r="Z81" i="8" s="1"/>
  <c r="P82" i="8"/>
  <c r="P83" i="8"/>
  <c r="P84" i="8"/>
  <c r="P85" i="8"/>
  <c r="P86" i="8"/>
  <c r="P87" i="8"/>
  <c r="P88" i="8"/>
  <c r="X88" i="8" s="1"/>
  <c r="Z88" i="8" s="1"/>
  <c r="P89" i="8"/>
  <c r="P90" i="8"/>
  <c r="P91" i="8"/>
  <c r="P92" i="8"/>
  <c r="X92" i="8" s="1"/>
  <c r="Z92" i="8" s="1"/>
  <c r="P93" i="8"/>
  <c r="P94" i="8"/>
  <c r="X94" i="8" s="1"/>
  <c r="Z94" i="8" s="1"/>
  <c r="P95" i="8"/>
  <c r="P96" i="8"/>
  <c r="X96" i="8" s="1"/>
  <c r="Z96" i="8" s="1"/>
  <c r="P97" i="8"/>
  <c r="P98" i="8"/>
  <c r="X98" i="8" s="1"/>
  <c r="Z98" i="8" s="1"/>
  <c r="P99" i="8"/>
  <c r="P100" i="8"/>
  <c r="X100" i="8" s="1"/>
  <c r="Z100" i="8" s="1"/>
  <c r="P101" i="8"/>
  <c r="P102" i="8"/>
  <c r="P103" i="8"/>
  <c r="P104" i="8"/>
  <c r="X104" i="8" s="1"/>
  <c r="Z104" i="8" s="1"/>
  <c r="P106" i="8"/>
  <c r="P108" i="8"/>
  <c r="P109" i="8"/>
  <c r="P110" i="8"/>
  <c r="X110" i="8" s="1"/>
  <c r="Z110" i="8" s="1"/>
  <c r="P111" i="8"/>
  <c r="P112" i="8"/>
  <c r="X112" i="8" s="1"/>
  <c r="Z112" i="8" s="1"/>
  <c r="P113" i="8"/>
  <c r="P114" i="8"/>
  <c r="X114" i="8" s="1"/>
  <c r="Z114" i="8" s="1"/>
  <c r="P115" i="8"/>
  <c r="P116" i="8"/>
  <c r="X116" i="8" s="1"/>
  <c r="Z116" i="8" s="1"/>
  <c r="P117" i="8"/>
  <c r="P118" i="8"/>
  <c r="X118" i="8" s="1"/>
  <c r="Z118" i="8" s="1"/>
  <c r="P119" i="8"/>
  <c r="P120" i="8"/>
  <c r="X120" i="8" s="1"/>
  <c r="Z120" i="8" s="1"/>
  <c r="P121" i="8"/>
  <c r="P122" i="8"/>
  <c r="P123" i="8"/>
  <c r="P124" i="8"/>
  <c r="X124" i="8" s="1"/>
  <c r="Z124" i="8" s="1"/>
  <c r="P125" i="8"/>
  <c r="P126" i="8"/>
  <c r="P127" i="8"/>
  <c r="P128" i="8"/>
  <c r="X128" i="8" s="1"/>
  <c r="Z128" i="8" s="1"/>
  <c r="P129" i="8"/>
  <c r="X129" i="8" s="1"/>
  <c r="Z129" i="8" s="1"/>
  <c r="P130" i="8"/>
  <c r="P131" i="8"/>
  <c r="P132" i="8"/>
  <c r="P133" i="8"/>
  <c r="X133" i="8" s="1"/>
  <c r="Z133" i="8" s="1"/>
  <c r="P134" i="8"/>
  <c r="P135" i="8"/>
  <c r="P136" i="8"/>
  <c r="X136" i="8" s="1"/>
  <c r="Z136" i="8" s="1"/>
  <c r="P137" i="8"/>
  <c r="P138" i="8"/>
  <c r="P139" i="8"/>
  <c r="P140" i="8"/>
  <c r="X140" i="8" s="1"/>
  <c r="Z140" i="8" s="1"/>
  <c r="P141" i="8"/>
  <c r="P142" i="8"/>
  <c r="P143" i="8"/>
  <c r="P144" i="8"/>
  <c r="P145" i="8"/>
  <c r="X145" i="8" s="1"/>
  <c r="Z145" i="8" s="1"/>
  <c r="P146" i="8"/>
  <c r="P147" i="8"/>
  <c r="P150" i="8"/>
  <c r="P151" i="8"/>
  <c r="X151" i="8" s="1"/>
  <c r="Z151" i="8" s="1"/>
  <c r="P153" i="8"/>
  <c r="X153" i="8" s="1"/>
  <c r="Z153" i="8" s="1"/>
  <c r="P154" i="8"/>
  <c r="P156" i="8"/>
  <c r="P157" i="8"/>
  <c r="P158" i="8"/>
  <c r="P159" i="8"/>
  <c r="P160" i="8"/>
  <c r="X160" i="8" s="1"/>
  <c r="Z160" i="8" s="1"/>
  <c r="P161" i="8"/>
  <c r="X161" i="8" s="1"/>
  <c r="Z161" i="8" s="1"/>
  <c r="P162" i="8"/>
  <c r="P163" i="8"/>
  <c r="P164" i="8"/>
  <c r="X164" i="8" s="1"/>
  <c r="Z164" i="8" s="1"/>
  <c r="P166" i="8"/>
  <c r="P167" i="8"/>
  <c r="P168" i="8"/>
  <c r="P169" i="8"/>
  <c r="P170" i="8"/>
  <c r="P171" i="8"/>
  <c r="P172" i="8"/>
  <c r="X172" i="8" s="1"/>
  <c r="Z172" i="8" s="1"/>
  <c r="P173" i="8"/>
  <c r="P175" i="8"/>
  <c r="P176" i="8"/>
  <c r="X176" i="8" s="1"/>
  <c r="Z176" i="8" s="1"/>
  <c r="P177" i="8"/>
  <c r="P180" i="8"/>
  <c r="P185" i="8"/>
  <c r="P186" i="8"/>
  <c r="X186" i="8" s="1"/>
  <c r="Z186" i="8" s="1"/>
  <c r="P189" i="8"/>
  <c r="P190" i="8"/>
  <c r="X190" i="8" s="1"/>
  <c r="Z190" i="8" s="1"/>
  <c r="P191" i="8"/>
  <c r="P192" i="8"/>
  <c r="X192" i="8" s="1"/>
  <c r="Z192" i="8" s="1"/>
  <c r="P193" i="8"/>
  <c r="P194" i="8"/>
  <c r="P195" i="8"/>
  <c r="P196" i="8"/>
  <c r="X196" i="8" s="1"/>
  <c r="Z196" i="8" s="1"/>
  <c r="P198" i="8"/>
  <c r="P199" i="8"/>
  <c r="P200" i="8"/>
  <c r="X200" i="8" s="1"/>
  <c r="Z200" i="8" s="1"/>
  <c r="P201" i="8"/>
  <c r="P202" i="8"/>
  <c r="P203" i="8"/>
  <c r="P204" i="8"/>
  <c r="P205" i="8"/>
  <c r="P206" i="8"/>
  <c r="P207" i="8"/>
  <c r="P209" i="8"/>
  <c r="X209" i="8" s="1"/>
  <c r="Z209" i="8" s="1"/>
  <c r="P210" i="8"/>
  <c r="P211" i="8"/>
  <c r="P212" i="8"/>
  <c r="X212" i="8" s="1"/>
  <c r="Z212" i="8" s="1"/>
  <c r="P213" i="8"/>
  <c r="P214" i="8"/>
  <c r="X214" i="8" s="1"/>
  <c r="Z214" i="8" s="1"/>
  <c r="P215" i="8"/>
  <c r="X215" i="8" s="1"/>
  <c r="Z215" i="8" s="1"/>
  <c r="P217" i="8"/>
  <c r="P218" i="8"/>
  <c r="P219" i="8"/>
  <c r="P220" i="8"/>
  <c r="P221" i="8"/>
  <c r="P222" i="8"/>
  <c r="X222" i="8" s="1"/>
  <c r="Z222" i="8" s="1"/>
  <c r="P223" i="8"/>
  <c r="P224" i="8"/>
  <c r="R11" i="9"/>
  <c r="S11" i="9" s="1"/>
  <c r="R13" i="9"/>
  <c r="S13" i="9" s="1"/>
  <c r="R14" i="9"/>
  <c r="S14" i="9" s="1"/>
  <c r="R15" i="9"/>
  <c r="S15" i="9" s="1"/>
  <c r="R17" i="9"/>
  <c r="S17" i="9" s="1"/>
  <c r="R18" i="9"/>
  <c r="S18" i="9" s="1"/>
  <c r="R19" i="9"/>
  <c r="S19" i="9" s="1"/>
  <c r="R20" i="9"/>
  <c r="S20" i="9" s="1"/>
  <c r="R21" i="9"/>
  <c r="S21" i="9" s="1"/>
  <c r="R23" i="9"/>
  <c r="S23" i="9" s="1"/>
  <c r="R24" i="9"/>
  <c r="S24" i="9" s="1"/>
  <c r="R26" i="9"/>
  <c r="S26" i="9" s="1"/>
  <c r="R27" i="9"/>
  <c r="S27" i="9" s="1"/>
  <c r="R28" i="9"/>
  <c r="S28" i="9" s="1"/>
  <c r="R29" i="9"/>
  <c r="S29" i="9" s="1"/>
  <c r="R30" i="9"/>
  <c r="S30" i="9" s="1"/>
  <c r="R31" i="9"/>
  <c r="S31" i="9" s="1"/>
  <c r="R32" i="9"/>
  <c r="S32" i="9" s="1"/>
  <c r="R33" i="9"/>
  <c r="S33" i="9" s="1"/>
  <c r="R34" i="9"/>
  <c r="S34" i="9" s="1"/>
  <c r="R35" i="9"/>
  <c r="S35" i="9" s="1"/>
  <c r="R36" i="9"/>
  <c r="S36" i="9" s="1"/>
  <c r="R37" i="9"/>
  <c r="S37" i="9" s="1"/>
  <c r="R38" i="9"/>
  <c r="S38" i="9" s="1"/>
  <c r="R39" i="9"/>
  <c r="S39" i="9" s="1"/>
  <c r="R40" i="9"/>
  <c r="S40" i="9" s="1"/>
  <c r="R41" i="9"/>
  <c r="S41" i="9" s="1"/>
  <c r="R42" i="9"/>
  <c r="S42" i="9" s="1"/>
  <c r="R44" i="9"/>
  <c r="S44" i="9" s="1"/>
  <c r="R45" i="9"/>
  <c r="S45" i="9" s="1"/>
  <c r="R46" i="9"/>
  <c r="S46" i="9" s="1"/>
  <c r="R47" i="9"/>
  <c r="S47" i="9" s="1"/>
  <c r="R50" i="9"/>
  <c r="S50" i="9" s="1"/>
  <c r="R51" i="9"/>
  <c r="S51" i="9" s="1"/>
  <c r="R52" i="9"/>
  <c r="S52" i="9" s="1"/>
  <c r="R53" i="9"/>
  <c r="S53" i="9" s="1"/>
  <c r="R55" i="9"/>
  <c r="S55" i="9" s="1"/>
  <c r="R56" i="9"/>
  <c r="S56" i="9" s="1"/>
  <c r="R57" i="9"/>
  <c r="S57" i="9" s="1"/>
  <c r="R58" i="9"/>
  <c r="S58" i="9" s="1"/>
  <c r="R59" i="9"/>
  <c r="S59" i="9" s="1"/>
  <c r="R60" i="9"/>
  <c r="S60" i="9" s="1"/>
  <c r="R61" i="9"/>
  <c r="S61" i="9" s="1"/>
  <c r="R62" i="9"/>
  <c r="S62" i="9" s="1"/>
  <c r="R63" i="9"/>
  <c r="S63" i="9" s="1"/>
  <c r="R64" i="9"/>
  <c r="S64" i="9" s="1"/>
  <c r="R65" i="9"/>
  <c r="S65" i="9" s="1"/>
  <c r="R66" i="9"/>
  <c r="S66" i="9" s="1"/>
  <c r="R67" i="9"/>
  <c r="S67" i="9" s="1"/>
  <c r="R68" i="9"/>
  <c r="S68" i="9" s="1"/>
  <c r="R69" i="9"/>
  <c r="S69" i="9" s="1"/>
  <c r="R70" i="9"/>
  <c r="S70" i="9" s="1"/>
  <c r="R71" i="9"/>
  <c r="S71" i="9" s="1"/>
  <c r="R72" i="9"/>
  <c r="S72" i="9" s="1"/>
  <c r="R73" i="9"/>
  <c r="S73" i="9" s="1"/>
  <c r="R74" i="9"/>
  <c r="S74" i="9" s="1"/>
  <c r="R75" i="9"/>
  <c r="S75" i="9" s="1"/>
  <c r="R76" i="9"/>
  <c r="S76" i="9" s="1"/>
  <c r="R77" i="9"/>
  <c r="S77" i="9" s="1"/>
  <c r="R78" i="9"/>
  <c r="S78" i="9" s="1"/>
  <c r="R80" i="9"/>
  <c r="S80" i="9" s="1"/>
  <c r="R82" i="9"/>
  <c r="S82" i="9" s="1"/>
  <c r="R83" i="9"/>
  <c r="S83" i="9" s="1"/>
  <c r="R84" i="9"/>
  <c r="S84" i="9" s="1"/>
  <c r="R85" i="9"/>
  <c r="S85" i="9" s="1"/>
  <c r="R86" i="9"/>
  <c r="S86" i="9" s="1"/>
  <c r="R87" i="9"/>
  <c r="S87" i="9" s="1"/>
  <c r="R88" i="9"/>
  <c r="S88" i="9" s="1"/>
  <c r="R89" i="9"/>
  <c r="S89" i="9" s="1"/>
  <c r="R90" i="9"/>
  <c r="S90" i="9" s="1"/>
  <c r="R91" i="9"/>
  <c r="S91" i="9" s="1"/>
  <c r="R92" i="9"/>
  <c r="S92" i="9" s="1"/>
  <c r="R93" i="9"/>
  <c r="S93" i="9" s="1"/>
  <c r="R94" i="9"/>
  <c r="S94" i="9" s="1"/>
  <c r="R95" i="9"/>
  <c r="S95" i="9" s="1"/>
  <c r="R96" i="9"/>
  <c r="S96" i="9" s="1"/>
  <c r="R97" i="9"/>
  <c r="S97" i="9" s="1"/>
  <c r="R98" i="9"/>
  <c r="S98" i="9" s="1"/>
  <c r="R99" i="9"/>
  <c r="S99" i="9" s="1"/>
  <c r="R100" i="9"/>
  <c r="S100" i="9" s="1"/>
  <c r="R101" i="9"/>
  <c r="S101" i="9" s="1"/>
  <c r="R102" i="9"/>
  <c r="S102" i="9" s="1"/>
  <c r="R103" i="9"/>
  <c r="S103" i="9" s="1"/>
  <c r="R106" i="9"/>
  <c r="S106" i="9" s="1"/>
  <c r="R107" i="9"/>
  <c r="S107" i="9" s="1"/>
  <c r="R108" i="9"/>
  <c r="S108" i="9" s="1"/>
  <c r="R109" i="9"/>
  <c r="S109" i="9" s="1"/>
  <c r="R110" i="9"/>
  <c r="S110" i="9" s="1"/>
  <c r="R111" i="9"/>
  <c r="S111" i="9" s="1"/>
  <c r="R112" i="9"/>
  <c r="S112" i="9" s="1"/>
  <c r="R113" i="9"/>
  <c r="S113" i="9" s="1"/>
  <c r="R114" i="9"/>
  <c r="S114" i="9" s="1"/>
  <c r="R116" i="9"/>
  <c r="S116" i="9" s="1"/>
  <c r="R117" i="9"/>
  <c r="S117" i="9" s="1"/>
  <c r="R119" i="9"/>
  <c r="S119" i="9" s="1"/>
  <c r="R120" i="9"/>
  <c r="S120" i="9" s="1"/>
  <c r="R121" i="9"/>
  <c r="S121" i="9" s="1"/>
  <c r="R122" i="9"/>
  <c r="S122" i="9" s="1"/>
  <c r="R123" i="9"/>
  <c r="S123" i="9" s="1"/>
  <c r="R125" i="9"/>
  <c r="S125" i="9" s="1"/>
  <c r="R126" i="9"/>
  <c r="S126" i="9" s="1"/>
  <c r="R127" i="9"/>
  <c r="S127" i="9" s="1"/>
  <c r="R129" i="9"/>
  <c r="S129" i="9" s="1"/>
  <c r="R130" i="9"/>
  <c r="S130" i="9" s="1"/>
  <c r="R131" i="9"/>
  <c r="S131" i="9" s="1"/>
  <c r="R132" i="9"/>
  <c r="S132" i="9" s="1"/>
  <c r="R133" i="9"/>
  <c r="S133" i="9" s="1"/>
  <c r="R134" i="9"/>
  <c r="S134" i="9" s="1"/>
  <c r="R135" i="9"/>
  <c r="S135" i="9" s="1"/>
  <c r="R136" i="9"/>
  <c r="S136" i="9" s="1"/>
  <c r="R137" i="9"/>
  <c r="S137" i="9" s="1"/>
  <c r="R138" i="9"/>
  <c r="S138" i="9" s="1"/>
  <c r="R139" i="9"/>
  <c r="S139" i="9" s="1"/>
  <c r="R140" i="9"/>
  <c r="S140" i="9" s="1"/>
  <c r="R142" i="9"/>
  <c r="S142" i="9" s="1"/>
  <c r="R143" i="9"/>
  <c r="S143" i="9" s="1"/>
  <c r="R144" i="9"/>
  <c r="S144" i="9" s="1"/>
  <c r="R145" i="9"/>
  <c r="S145" i="9" s="1"/>
  <c r="R146" i="9"/>
  <c r="S146" i="9" s="1"/>
  <c r="R148" i="9"/>
  <c r="S148" i="9" s="1"/>
  <c r="R149" i="9"/>
  <c r="S149" i="9" s="1"/>
  <c r="R150" i="9"/>
  <c r="S150" i="9" s="1"/>
  <c r="R151" i="9"/>
  <c r="S151" i="9" s="1"/>
  <c r="R152" i="9"/>
  <c r="S152" i="9" s="1"/>
  <c r="R153" i="9"/>
  <c r="S153" i="9" s="1"/>
  <c r="R154" i="9"/>
  <c r="S154" i="9" s="1"/>
  <c r="R155" i="9"/>
  <c r="S155" i="9" s="1"/>
  <c r="R156" i="9"/>
  <c r="S156" i="9" s="1"/>
  <c r="R157" i="9"/>
  <c r="S157" i="9" s="1"/>
  <c r="R158" i="9"/>
  <c r="S158" i="9" s="1"/>
  <c r="R159" i="9"/>
  <c r="S159" i="9" s="1"/>
  <c r="R160" i="9"/>
  <c r="S160" i="9" s="1"/>
  <c r="R161" i="9"/>
  <c r="S161" i="9" s="1"/>
  <c r="R162" i="9"/>
  <c r="S162" i="9" s="1"/>
  <c r="R163" i="9"/>
  <c r="S163" i="9" s="1"/>
  <c r="R164" i="9"/>
  <c r="S164" i="9" s="1"/>
  <c r="R165" i="9"/>
  <c r="S165" i="9" s="1"/>
  <c r="R166" i="9"/>
  <c r="S166" i="9" s="1"/>
  <c r="R170" i="9"/>
  <c r="S170" i="9" s="1"/>
  <c r="R172" i="9"/>
  <c r="S172" i="9" s="1"/>
  <c r="R177" i="9"/>
  <c r="S177" i="9" s="1"/>
  <c r="R178" i="9"/>
  <c r="S178" i="9" s="1"/>
  <c r="R179" i="9"/>
  <c r="S179" i="9" s="1"/>
  <c r="R180" i="9"/>
  <c r="S180" i="9" s="1"/>
  <c r="R181" i="9"/>
  <c r="S181" i="9" s="1"/>
  <c r="R183" i="9"/>
  <c r="S183" i="9" s="1"/>
  <c r="R184" i="9"/>
  <c r="S184" i="9" s="1"/>
  <c r="R186" i="9"/>
  <c r="S186" i="9" s="1"/>
  <c r="R187" i="9"/>
  <c r="S187" i="9" s="1"/>
  <c r="R188" i="9"/>
  <c r="S188" i="9" s="1"/>
  <c r="R190" i="9"/>
  <c r="S190" i="9" s="1"/>
  <c r="R191" i="9"/>
  <c r="S191" i="9" s="1"/>
  <c r="R193" i="9"/>
  <c r="S193" i="9" s="1"/>
  <c r="R194" i="9"/>
  <c r="S194" i="9" s="1"/>
  <c r="R195" i="9"/>
  <c r="S195" i="9" s="1"/>
  <c r="R197" i="9"/>
  <c r="S197" i="9" s="1"/>
  <c r="R198" i="9"/>
  <c r="S198" i="9" s="1"/>
  <c r="R199" i="9"/>
  <c r="S199" i="9" s="1"/>
  <c r="R200" i="9"/>
  <c r="S200" i="9" s="1"/>
  <c r="R201" i="9"/>
  <c r="S201" i="9" s="1"/>
  <c r="R202" i="9"/>
  <c r="S202" i="9" s="1"/>
  <c r="R203" i="9"/>
  <c r="S203" i="9" s="1"/>
  <c r="R204" i="9"/>
  <c r="S204" i="9" s="1"/>
  <c r="R205" i="9"/>
  <c r="S205" i="9" s="1"/>
  <c r="R209" i="9"/>
  <c r="S209" i="9" s="1"/>
  <c r="R210" i="9"/>
  <c r="S210" i="9" s="1"/>
  <c r="R211" i="9"/>
  <c r="S211" i="9" s="1"/>
  <c r="R212" i="9"/>
  <c r="S212" i="9" s="1"/>
  <c r="R213" i="9"/>
  <c r="S213" i="9" s="1"/>
  <c r="R214" i="9"/>
  <c r="S214" i="9" s="1"/>
  <c r="R215" i="9"/>
  <c r="S215" i="9" s="1"/>
  <c r="R216" i="9"/>
  <c r="S216" i="9" s="1"/>
  <c r="R217" i="9"/>
  <c r="S217" i="9" s="1"/>
  <c r="R218" i="9"/>
  <c r="S218" i="9" s="1"/>
  <c r="R219" i="9"/>
  <c r="S219" i="9" s="1"/>
  <c r="R220" i="9"/>
  <c r="S220" i="9" s="1"/>
  <c r="R221" i="9"/>
  <c r="S221" i="9" s="1"/>
  <c r="R222" i="9"/>
  <c r="S222" i="9" s="1"/>
  <c r="R223" i="9"/>
  <c r="S223" i="9" s="1"/>
  <c r="R224" i="9"/>
  <c r="S224" i="9" s="1"/>
  <c r="R225" i="9"/>
  <c r="S225" i="9" s="1"/>
  <c r="R226" i="9"/>
  <c r="S226" i="9" s="1"/>
  <c r="R227" i="9"/>
  <c r="S227" i="9" s="1"/>
  <c r="R230" i="9"/>
  <c r="S230" i="9" s="1"/>
  <c r="R231" i="9"/>
  <c r="S231" i="9" s="1"/>
  <c r="R232" i="9"/>
  <c r="S232" i="9" s="1"/>
  <c r="R235" i="9"/>
  <c r="S235" i="9" s="1"/>
  <c r="R236" i="9"/>
  <c r="S236" i="9" s="1"/>
  <c r="R238" i="9"/>
  <c r="S238" i="9" s="1"/>
  <c r="R239" i="9"/>
  <c r="S239" i="9" s="1"/>
  <c r="R240" i="9"/>
  <c r="S240" i="9" s="1"/>
  <c r="R241" i="9"/>
  <c r="S241" i="9" s="1"/>
  <c r="R242" i="9"/>
  <c r="S242" i="9" s="1"/>
  <c r="R243" i="9"/>
  <c r="S243" i="9" s="1"/>
  <c r="R244" i="9"/>
  <c r="S244" i="9" s="1"/>
  <c r="R245" i="9"/>
  <c r="S245" i="9" s="1"/>
  <c r="R246" i="9"/>
  <c r="S246" i="9" s="1"/>
  <c r="R247" i="9"/>
  <c r="S247" i="9" s="1"/>
  <c r="R248" i="9"/>
  <c r="S248" i="9" s="1"/>
  <c r="R249" i="9"/>
  <c r="S249" i="9" s="1"/>
  <c r="R250" i="9"/>
  <c r="S250" i="9" s="1"/>
  <c r="R251" i="9"/>
  <c r="S251" i="9" s="1"/>
  <c r="R252" i="9"/>
  <c r="S252" i="9" s="1"/>
  <c r="R253" i="9"/>
  <c r="S253" i="9" s="1"/>
  <c r="R254" i="9"/>
  <c r="S254" i="9" s="1"/>
  <c r="R255" i="9"/>
  <c r="S255" i="9" s="1"/>
  <c r="R256" i="9"/>
  <c r="S256" i="9" s="1"/>
  <c r="R257" i="9"/>
  <c r="S257" i="9" s="1"/>
  <c r="R258" i="9"/>
  <c r="S258" i="9" s="1"/>
  <c r="R259" i="9"/>
  <c r="S259" i="9" s="1"/>
  <c r="R260" i="9"/>
  <c r="S260" i="9" s="1"/>
  <c r="R261" i="9"/>
  <c r="S261" i="9" s="1"/>
  <c r="R262" i="9"/>
  <c r="S262" i="9" s="1"/>
  <c r="R264" i="9"/>
  <c r="S264" i="9" s="1"/>
  <c r="R265" i="9"/>
  <c r="S265" i="9" s="1"/>
  <c r="R266" i="9"/>
  <c r="S266" i="9" s="1"/>
  <c r="R268" i="9"/>
  <c r="S268" i="9" s="1"/>
  <c r="R269" i="9"/>
  <c r="S269" i="9" s="1"/>
  <c r="R270" i="9"/>
  <c r="S270" i="9" s="1"/>
  <c r="R271" i="9"/>
  <c r="S271" i="9" s="1"/>
  <c r="R272" i="9"/>
  <c r="S272" i="9" s="1"/>
  <c r="R273" i="9"/>
  <c r="S273" i="9" s="1"/>
  <c r="R274" i="9"/>
  <c r="S274" i="9" s="1"/>
  <c r="R275" i="9"/>
  <c r="S275" i="9" s="1"/>
  <c r="R276" i="9"/>
  <c r="S276" i="9" s="1"/>
  <c r="R277" i="9"/>
  <c r="S277" i="9" s="1"/>
  <c r="R278" i="9"/>
  <c r="S278" i="9" s="1"/>
  <c r="R279" i="9"/>
  <c r="S279" i="9" s="1"/>
  <c r="R280" i="9"/>
  <c r="S280" i="9" s="1"/>
  <c r="R281" i="9"/>
  <c r="S281" i="9" s="1"/>
  <c r="R282" i="9"/>
  <c r="S282" i="9" s="1"/>
  <c r="R283" i="9"/>
  <c r="S283" i="9" s="1"/>
  <c r="R284" i="9"/>
  <c r="S284" i="9" s="1"/>
  <c r="R286" i="9"/>
  <c r="S286" i="9" s="1"/>
  <c r="R287" i="9"/>
  <c r="S287" i="9" s="1"/>
  <c r="R288" i="9"/>
  <c r="S288" i="9" s="1"/>
  <c r="R289" i="9"/>
  <c r="S289" i="9" s="1"/>
  <c r="R290" i="9"/>
  <c r="S290" i="9" s="1"/>
  <c r="R292" i="9"/>
  <c r="S292" i="9" s="1"/>
  <c r="R293" i="9"/>
  <c r="S293" i="9" s="1"/>
  <c r="R294" i="9"/>
  <c r="S294" i="9" s="1"/>
  <c r="R295" i="9"/>
  <c r="S295" i="9" s="1"/>
  <c r="R297" i="9"/>
  <c r="S297" i="9" s="1"/>
  <c r="R300" i="9"/>
  <c r="S300" i="9" s="1"/>
  <c r="R302" i="9"/>
  <c r="S302" i="9" s="1"/>
  <c r="R303" i="9"/>
  <c r="S303" i="9" s="1"/>
  <c r="R304" i="9"/>
  <c r="S304" i="9" s="1"/>
  <c r="R308" i="9"/>
  <c r="S308" i="9" s="1"/>
  <c r="R310" i="9"/>
  <c r="S310" i="9" s="1"/>
  <c r="R311" i="9"/>
  <c r="S311" i="9" s="1"/>
  <c r="R312" i="9"/>
  <c r="S312" i="9" s="1"/>
  <c r="R313" i="9"/>
  <c r="S313" i="9" s="1"/>
  <c r="R315" i="9"/>
  <c r="S315" i="9" s="1"/>
  <c r="R316" i="9"/>
  <c r="S316" i="9" s="1"/>
  <c r="R317" i="9"/>
  <c r="S317" i="9" s="1"/>
  <c r="R319" i="9"/>
  <c r="S319" i="9" s="1"/>
  <c r="R320" i="9"/>
  <c r="S320" i="9" s="1"/>
  <c r="R322" i="9"/>
  <c r="S322" i="9" s="1"/>
  <c r="R324" i="9"/>
  <c r="S324" i="9" s="1"/>
  <c r="R325" i="9"/>
  <c r="S325" i="9" s="1"/>
  <c r="R326" i="9"/>
  <c r="S326" i="9" s="1"/>
  <c r="R327" i="9"/>
  <c r="S327" i="9" s="1"/>
  <c r="R329" i="9"/>
  <c r="S329" i="9" s="1"/>
  <c r="R330" i="9"/>
  <c r="S330" i="9" s="1"/>
  <c r="R331" i="9"/>
  <c r="S331" i="9" s="1"/>
  <c r="R332" i="9"/>
  <c r="S332" i="9" s="1"/>
  <c r="R333" i="9"/>
  <c r="S333" i="9" s="1"/>
  <c r="R334" i="9"/>
  <c r="S334" i="9" s="1"/>
  <c r="R335" i="9"/>
  <c r="S335" i="9" s="1"/>
  <c r="R336" i="9"/>
  <c r="S336" i="9" s="1"/>
  <c r="R338" i="9"/>
  <c r="S338" i="9" s="1"/>
  <c r="R339" i="9"/>
  <c r="S339" i="9" s="1"/>
  <c r="R340" i="9"/>
  <c r="S340" i="9" s="1"/>
  <c r="R341" i="9"/>
  <c r="S341" i="9" s="1"/>
  <c r="R342" i="9"/>
  <c r="S342" i="9" s="1"/>
  <c r="R343" i="9"/>
  <c r="S343" i="9" s="1"/>
  <c r="R344" i="9"/>
  <c r="S344" i="9" s="1"/>
  <c r="R346" i="9"/>
  <c r="S346" i="9" s="1"/>
  <c r="R347" i="9"/>
  <c r="S347" i="9" s="1"/>
  <c r="R348" i="9"/>
  <c r="S348" i="9" s="1"/>
  <c r="R349" i="9"/>
  <c r="S349" i="9" s="1"/>
  <c r="R88" i="8"/>
  <c r="S88" i="8" s="1"/>
  <c r="T88" i="8" s="1"/>
  <c r="R22" i="8"/>
  <c r="R23" i="8"/>
  <c r="R27" i="8"/>
  <c r="R39" i="8"/>
  <c r="R41" i="8"/>
  <c r="R42" i="8"/>
  <c r="R43" i="8"/>
  <c r="R57" i="8"/>
  <c r="R58" i="8"/>
  <c r="R59" i="8"/>
  <c r="R79" i="8"/>
  <c r="R80" i="8"/>
  <c r="R87" i="8"/>
  <c r="R103" i="8"/>
  <c r="R123" i="8"/>
  <c r="R124" i="8"/>
  <c r="R132" i="8"/>
  <c r="R133" i="8"/>
  <c r="R144" i="8"/>
  <c r="R145" i="8"/>
  <c r="R159" i="8"/>
  <c r="R172" i="8"/>
  <c r="R211" i="8"/>
  <c r="R217" i="8"/>
  <c r="R218" i="8"/>
  <c r="R219" i="8"/>
  <c r="R220" i="8"/>
  <c r="R221" i="8"/>
  <c r="R40" i="3"/>
  <c r="S40" i="3" s="1"/>
  <c r="T40" i="3" s="1"/>
  <c r="R41" i="3"/>
  <c r="S41" i="3" s="1"/>
  <c r="R42" i="3"/>
  <c r="S42" i="3" s="1"/>
  <c r="T42" i="3" s="1"/>
  <c r="R43" i="3"/>
  <c r="S43" i="3" s="1"/>
  <c r="T43" i="3" s="1"/>
  <c r="R44" i="3"/>
  <c r="S44" i="3" s="1"/>
  <c r="T44" i="3" s="1"/>
  <c r="R45" i="3"/>
  <c r="S45" i="3" s="1"/>
  <c r="T45" i="3" s="1"/>
  <c r="R56" i="3"/>
  <c r="S56" i="3" s="1"/>
  <c r="T56" i="3" s="1"/>
  <c r="R57" i="3"/>
  <c r="S57" i="3" s="1"/>
  <c r="T57" i="3" s="1"/>
  <c r="R58" i="3"/>
  <c r="S58" i="3" s="1"/>
  <c r="R91" i="3"/>
  <c r="S91" i="3" s="1"/>
  <c r="T91" i="3" s="1"/>
  <c r="R92" i="3"/>
  <c r="S92" i="3" s="1"/>
  <c r="T92" i="3" s="1"/>
  <c r="R103" i="3"/>
  <c r="S103" i="3" s="1"/>
  <c r="R104" i="3"/>
  <c r="S104" i="3" s="1"/>
  <c r="R105" i="3"/>
  <c r="S105" i="3" s="1"/>
  <c r="R106" i="3"/>
  <c r="S106" i="3" s="1"/>
  <c r="T106" i="3" s="1"/>
  <c r="R113" i="3"/>
  <c r="S113" i="3" s="1"/>
  <c r="R149" i="3"/>
  <c r="S149" i="3" s="1"/>
  <c r="T149" i="3" s="1"/>
  <c r="R150" i="3"/>
  <c r="S150" i="3" s="1"/>
  <c r="R165" i="3"/>
  <c r="S165" i="3" s="1"/>
  <c r="T165" i="3" s="1"/>
  <c r="R166" i="3"/>
  <c r="S166" i="3" s="1"/>
  <c r="T166" i="3" s="1"/>
  <c r="R167" i="3"/>
  <c r="S167" i="3" s="1"/>
  <c r="T167" i="3" s="1"/>
  <c r="R168" i="3"/>
  <c r="S168" i="3" s="1"/>
  <c r="T168" i="3" s="1"/>
  <c r="R169" i="3"/>
  <c r="S169" i="3" s="1"/>
  <c r="T169" i="3" s="1"/>
  <c r="R170" i="3"/>
  <c r="S170" i="3" s="1"/>
  <c r="T170" i="3" s="1"/>
  <c r="R171" i="3"/>
  <c r="S171" i="3" s="1"/>
  <c r="R201" i="3"/>
  <c r="S201" i="3" s="1"/>
  <c r="R202" i="3"/>
  <c r="S202" i="3" s="1"/>
  <c r="T202" i="3" s="1"/>
  <c r="R203" i="3"/>
  <c r="S203" i="3" s="1"/>
  <c r="T203" i="3" s="1"/>
  <c r="R204" i="3"/>
  <c r="S204" i="3" s="1"/>
  <c r="T204" i="3" s="1"/>
  <c r="R265" i="3"/>
  <c r="S265" i="3" s="1"/>
  <c r="T265" i="3" s="1"/>
  <c r="R269" i="3"/>
  <c r="S269" i="3" s="1"/>
  <c r="T269" i="3" s="1"/>
  <c r="R273" i="3"/>
  <c r="S273" i="3" s="1"/>
  <c r="T273" i="3" s="1"/>
  <c r="R274" i="3"/>
  <c r="S274" i="3" s="1"/>
  <c r="T274" i="3" s="1"/>
  <c r="R59" i="5"/>
  <c r="S59" i="5" s="1"/>
  <c r="T59" i="5" s="1"/>
  <c r="R60" i="5"/>
  <c r="S60" i="5" s="1"/>
  <c r="T60" i="5" s="1"/>
  <c r="R214" i="5"/>
  <c r="R219" i="5"/>
  <c r="R220" i="5"/>
  <c r="R221" i="5"/>
  <c r="R222" i="5"/>
  <c r="R223" i="5"/>
  <c r="R224" i="5"/>
  <c r="M340" i="9"/>
  <c r="M313" i="9"/>
  <c r="M315" i="9"/>
  <c r="M316" i="9"/>
  <c r="M255" i="9"/>
  <c r="M256" i="9"/>
  <c r="M216" i="9"/>
  <c r="M204" i="9"/>
  <c r="M193" i="9"/>
  <c r="M194" i="9"/>
  <c r="M180" i="9"/>
  <c r="M181" i="9"/>
  <c r="M145" i="9"/>
  <c r="M146" i="9"/>
  <c r="M157" i="9"/>
  <c r="M158" i="9"/>
  <c r="M159" i="9"/>
  <c r="M131" i="9"/>
  <c r="M133" i="9"/>
  <c r="M134" i="9"/>
  <c r="M122" i="9"/>
  <c r="M95" i="9"/>
  <c r="M97" i="9"/>
  <c r="M98" i="9"/>
  <c r="M99" i="9"/>
  <c r="M100" i="9"/>
  <c r="M107" i="9"/>
  <c r="M108" i="9"/>
  <c r="M109" i="9"/>
  <c r="M110" i="9"/>
  <c r="M111" i="9"/>
  <c r="M112" i="9"/>
  <c r="M119" i="9"/>
  <c r="M63" i="9"/>
  <c r="M64" i="9"/>
  <c r="M50" i="9"/>
  <c r="M51" i="9"/>
  <c r="M35" i="9"/>
  <c r="M36" i="9"/>
  <c r="M37" i="9"/>
  <c r="M23" i="9"/>
  <c r="M24" i="9"/>
  <c r="M219" i="5"/>
  <c r="M58" i="3"/>
  <c r="N58" i="3" s="1"/>
  <c r="M44" i="3"/>
  <c r="M45" i="3"/>
  <c r="M269" i="3"/>
  <c r="M170" i="3"/>
  <c r="M171" i="3"/>
  <c r="N171" i="3" s="1"/>
  <c r="M168" i="3"/>
  <c r="M169" i="3"/>
  <c r="M149" i="3"/>
  <c r="M150" i="3"/>
  <c r="N150" i="3" s="1"/>
  <c r="M103" i="3"/>
  <c r="N103" i="3" s="1"/>
  <c r="S41" i="8" l="1"/>
  <c r="T41" i="8" s="1"/>
  <c r="S172" i="8"/>
  <c r="T172" i="8" s="1"/>
  <c r="S145" i="8"/>
  <c r="T145" i="8" s="1"/>
  <c r="S42" i="8"/>
  <c r="T42" i="8" s="1"/>
  <c r="M43" i="3"/>
  <c r="U43" i="3" s="1"/>
  <c r="M57" i="3"/>
  <c r="N57" i="3" s="1"/>
  <c r="V57" i="3" s="1"/>
  <c r="M56" i="3"/>
  <c r="N56" i="3" s="1"/>
  <c r="V56" i="3" s="1"/>
  <c r="M113" i="3"/>
  <c r="N113" i="3" s="1"/>
  <c r="M106" i="3"/>
  <c r="U106" i="3" s="1"/>
  <c r="M220" i="5"/>
  <c r="N220" i="5" s="1"/>
  <c r="M214" i="5"/>
  <c r="N214" i="5" s="1"/>
  <c r="S124" i="8"/>
  <c r="T124" i="8" s="1"/>
  <c r="S133" i="8"/>
  <c r="T133" i="8" s="1"/>
  <c r="M71" i="9"/>
  <c r="N71" i="9" s="1"/>
  <c r="M155" i="9"/>
  <c r="U155" i="9" s="1"/>
  <c r="M349" i="9"/>
  <c r="N349" i="9" s="1"/>
  <c r="M348" i="9"/>
  <c r="U348" i="9" s="1"/>
  <c r="M347" i="9"/>
  <c r="U347" i="9" s="1"/>
  <c r="M220" i="9"/>
  <c r="U220" i="9" s="1"/>
  <c r="M271" i="9"/>
  <c r="N271" i="9" s="1"/>
  <c r="M336" i="9"/>
  <c r="N336" i="9" s="1"/>
  <c r="M335" i="9"/>
  <c r="N335" i="9" s="1"/>
  <c r="M62" i="9"/>
  <c r="U62" i="9" s="1"/>
  <c r="M339" i="9"/>
  <c r="N339" i="9" s="1"/>
  <c r="M61" i="9"/>
  <c r="N61" i="9" s="1"/>
  <c r="M172" i="9"/>
  <c r="N172" i="9" s="1"/>
  <c r="M28" i="9"/>
  <c r="N28" i="9" s="1"/>
  <c r="M27" i="9"/>
  <c r="N27" i="9" s="1"/>
  <c r="M39" i="9"/>
  <c r="N39" i="9" s="1"/>
  <c r="M184" i="9"/>
  <c r="N184" i="9" s="1"/>
  <c r="M334" i="9"/>
  <c r="N334" i="9" s="1"/>
  <c r="M290" i="9"/>
  <c r="N290" i="9" s="1"/>
  <c r="M278" i="9"/>
  <c r="N278" i="9" s="1"/>
  <c r="M76" i="9"/>
  <c r="U76" i="9" s="1"/>
  <c r="M179" i="9"/>
  <c r="U179" i="9" s="1"/>
  <c r="M268" i="9"/>
  <c r="U268" i="9" s="1"/>
  <c r="M203" i="9"/>
  <c r="N203" i="9" s="1"/>
  <c r="M279" i="9"/>
  <c r="N279" i="9" s="1"/>
  <c r="M227" i="9"/>
  <c r="N227" i="9" s="1"/>
  <c r="M289" i="9"/>
  <c r="N289" i="9" s="1"/>
  <c r="M15" i="9"/>
  <c r="N15" i="9" s="1"/>
  <c r="M191" i="9"/>
  <c r="N191" i="9" s="1"/>
  <c r="M277" i="9"/>
  <c r="N277" i="9" s="1"/>
  <c r="M215" i="9"/>
  <c r="U215" i="9" s="1"/>
  <c r="M276" i="9"/>
  <c r="N276" i="9" s="1"/>
  <c r="M74" i="9"/>
  <c r="N74" i="9" s="1"/>
  <c r="M275" i="9"/>
  <c r="U275" i="9" s="1"/>
  <c r="M303" i="9"/>
  <c r="N303" i="9" s="1"/>
  <c r="M326" i="9"/>
  <c r="N326" i="9" s="1"/>
  <c r="M73" i="9"/>
  <c r="U73" i="9" s="1"/>
  <c r="M238" i="9"/>
  <c r="N238" i="9" s="1"/>
  <c r="M274" i="9"/>
  <c r="N274" i="9" s="1"/>
  <c r="M325" i="9"/>
  <c r="U325" i="9" s="1"/>
  <c r="M254" i="9"/>
  <c r="N254" i="9" s="1"/>
  <c r="M273" i="9"/>
  <c r="U273" i="9" s="1"/>
  <c r="M300" i="9"/>
  <c r="N300" i="9" s="1"/>
  <c r="M85" i="9"/>
  <c r="N85" i="9" s="1"/>
  <c r="M120" i="9"/>
  <c r="N120" i="9" s="1"/>
  <c r="X194" i="8"/>
  <c r="Z194" i="8" s="1"/>
  <c r="X156" i="8"/>
  <c r="Z156" i="8" s="1"/>
  <c r="X72" i="8"/>
  <c r="Z72" i="8" s="1"/>
  <c r="X12" i="8"/>
  <c r="Z12" i="8" s="1"/>
  <c r="X205" i="8"/>
  <c r="Z205" i="8" s="1"/>
  <c r="X167" i="8"/>
  <c r="Z167" i="8" s="1"/>
  <c r="X143" i="8"/>
  <c r="Z143" i="8" s="1"/>
  <c r="X119" i="8"/>
  <c r="Z119" i="8" s="1"/>
  <c r="X95" i="8"/>
  <c r="Z95" i="8" s="1"/>
  <c r="X83" i="8"/>
  <c r="Z83" i="8" s="1"/>
  <c r="X59" i="8"/>
  <c r="Z59" i="8" s="1"/>
  <c r="S59" i="8"/>
  <c r="T59" i="8" s="1"/>
  <c r="X47" i="8"/>
  <c r="Z47" i="8" s="1"/>
  <c r="X35" i="8"/>
  <c r="Z35" i="8" s="1"/>
  <c r="X11" i="8"/>
  <c r="Z11" i="8" s="1"/>
  <c r="X204" i="8"/>
  <c r="Z204" i="8" s="1"/>
  <c r="X166" i="8"/>
  <c r="Z166" i="8" s="1"/>
  <c r="X154" i="8"/>
  <c r="Z154" i="8" s="1"/>
  <c r="X142" i="8"/>
  <c r="Z142" i="8" s="1"/>
  <c r="X130" i="8"/>
  <c r="Z130" i="8" s="1"/>
  <c r="X106" i="8"/>
  <c r="Z106" i="8" s="1"/>
  <c r="X82" i="8"/>
  <c r="Z82" i="8" s="1"/>
  <c r="X70" i="8"/>
  <c r="Z70" i="8" s="1"/>
  <c r="X58" i="8"/>
  <c r="Z58" i="8" s="1"/>
  <c r="S58" i="8"/>
  <c r="T58" i="8" s="1"/>
  <c r="X21" i="8"/>
  <c r="Z21" i="8" s="1"/>
  <c r="X213" i="8"/>
  <c r="Z213" i="8" s="1"/>
  <c r="X201" i="8"/>
  <c r="Z201" i="8" s="1"/>
  <c r="X189" i="8"/>
  <c r="Z189" i="8" s="1"/>
  <c r="X175" i="8"/>
  <c r="Z175" i="8" s="1"/>
  <c r="X163" i="8"/>
  <c r="Z163" i="8" s="1"/>
  <c r="X139" i="8"/>
  <c r="Z139" i="8" s="1"/>
  <c r="X127" i="8"/>
  <c r="Z127" i="8" s="1"/>
  <c r="X115" i="8"/>
  <c r="Z115" i="8" s="1"/>
  <c r="X103" i="8"/>
  <c r="Z103" i="8" s="1"/>
  <c r="S103" i="8"/>
  <c r="T103" i="8" s="1"/>
  <c r="X91" i="8"/>
  <c r="Z91" i="8" s="1"/>
  <c r="X67" i="8"/>
  <c r="Z67" i="8" s="1"/>
  <c r="X55" i="8"/>
  <c r="Z55" i="8" s="1"/>
  <c r="S43" i="8"/>
  <c r="T43" i="8" s="1"/>
  <c r="X43" i="8"/>
  <c r="Z43" i="8" s="1"/>
  <c r="X31" i="8"/>
  <c r="Z31" i="8" s="1"/>
  <c r="X19" i="8"/>
  <c r="Z19" i="8" s="1"/>
  <c r="X224" i="8"/>
  <c r="Z224" i="8" s="1"/>
  <c r="X162" i="8"/>
  <c r="Z162" i="8" s="1"/>
  <c r="X150" i="8"/>
  <c r="Z150" i="8" s="1"/>
  <c r="X138" i="8"/>
  <c r="Z138" i="8" s="1"/>
  <c r="X126" i="8"/>
  <c r="Z126" i="8" s="1"/>
  <c r="X102" i="8"/>
  <c r="Z102" i="8" s="1"/>
  <c r="X90" i="8"/>
  <c r="Z90" i="8" s="1"/>
  <c r="X78" i="8"/>
  <c r="Z78" i="8" s="1"/>
  <c r="X66" i="8"/>
  <c r="Z66" i="8" s="1"/>
  <c r="X54" i="8"/>
  <c r="Z54" i="8" s="1"/>
  <c r="X30" i="8"/>
  <c r="Z30" i="8" s="1"/>
  <c r="X18" i="8"/>
  <c r="Z18" i="8" s="1"/>
  <c r="X223" i="8"/>
  <c r="Z223" i="8" s="1"/>
  <c r="S211" i="8"/>
  <c r="T211" i="8" s="1"/>
  <c r="X211" i="8"/>
  <c r="Z211" i="8" s="1"/>
  <c r="X199" i="8"/>
  <c r="Z199" i="8" s="1"/>
  <c r="X173" i="8"/>
  <c r="Z173" i="8" s="1"/>
  <c r="X137" i="8"/>
  <c r="Z137" i="8" s="1"/>
  <c r="X125" i="8"/>
  <c r="Z125" i="8" s="1"/>
  <c r="X113" i="8"/>
  <c r="Z113" i="8" s="1"/>
  <c r="X101" i="8"/>
  <c r="Z101" i="8" s="1"/>
  <c r="X89" i="8"/>
  <c r="Z89" i="8" s="1"/>
  <c r="X53" i="8"/>
  <c r="Z53" i="8" s="1"/>
  <c r="X17" i="8"/>
  <c r="Z17" i="8" s="1"/>
  <c r="X210" i="8"/>
  <c r="Z210" i="8" s="1"/>
  <c r="X198" i="8"/>
  <c r="Z198" i="8" s="1"/>
  <c r="S218" i="8"/>
  <c r="T218" i="8" s="1"/>
  <c r="X218" i="8"/>
  <c r="Z218" i="8" s="1"/>
  <c r="X206" i="8"/>
  <c r="Z206" i="8" s="1"/>
  <c r="X180" i="8"/>
  <c r="Z180" i="8" s="1"/>
  <c r="X168" i="8"/>
  <c r="Z168" i="8" s="1"/>
  <c r="S144" i="8"/>
  <c r="T144" i="8" s="1"/>
  <c r="X144" i="8"/>
  <c r="Z144" i="8" s="1"/>
  <c r="X132" i="8"/>
  <c r="Z132" i="8" s="1"/>
  <c r="S132" i="8"/>
  <c r="T132" i="8" s="1"/>
  <c r="X108" i="8"/>
  <c r="Z108" i="8" s="1"/>
  <c r="X84" i="8"/>
  <c r="Z84" i="8" s="1"/>
  <c r="X60" i="8"/>
  <c r="Z60" i="8" s="1"/>
  <c r="X24" i="8"/>
  <c r="Z24" i="8" s="1"/>
  <c r="S217" i="8"/>
  <c r="T217" i="8" s="1"/>
  <c r="X217" i="8"/>
  <c r="Z217" i="8" s="1"/>
  <c r="X193" i="8"/>
  <c r="Z193" i="8" s="1"/>
  <c r="X131" i="8"/>
  <c r="Z131" i="8" s="1"/>
  <c r="X71" i="8"/>
  <c r="Z71" i="8" s="1"/>
  <c r="S23" i="8"/>
  <c r="T23" i="8" s="1"/>
  <c r="X23" i="8"/>
  <c r="Z23" i="8" s="1"/>
  <c r="X22" i="8"/>
  <c r="Z22" i="8" s="1"/>
  <c r="S22" i="8"/>
  <c r="T22" i="8" s="1"/>
  <c r="X203" i="8"/>
  <c r="Z203" i="8" s="1"/>
  <c r="X191" i="8"/>
  <c r="Z191" i="8" s="1"/>
  <c r="X177" i="8"/>
  <c r="Z177" i="8" s="1"/>
  <c r="X141" i="8"/>
  <c r="Z141" i="8" s="1"/>
  <c r="X117" i="8"/>
  <c r="Z117" i="8" s="1"/>
  <c r="X93" i="8"/>
  <c r="Z93" i="8" s="1"/>
  <c r="X69" i="8"/>
  <c r="Z69" i="8" s="1"/>
  <c r="X57" i="8"/>
  <c r="Z57" i="8" s="1"/>
  <c r="S57" i="8"/>
  <c r="T57" i="8" s="1"/>
  <c r="X45" i="8"/>
  <c r="Z45" i="8" s="1"/>
  <c r="X33" i="8"/>
  <c r="Z33" i="8" s="1"/>
  <c r="X202" i="8"/>
  <c r="Z202" i="8" s="1"/>
  <c r="S221" i="8"/>
  <c r="T221" i="8" s="1"/>
  <c r="X221" i="8"/>
  <c r="Z221" i="8" s="1"/>
  <c r="S185" i="8"/>
  <c r="X185" i="8"/>
  <c r="Z185" i="8" s="1"/>
  <c r="X171" i="8"/>
  <c r="Z171" i="8" s="1"/>
  <c r="S159" i="8"/>
  <c r="T159" i="8" s="1"/>
  <c r="X159" i="8"/>
  <c r="Z159" i="8" s="1"/>
  <c r="X147" i="8"/>
  <c r="Z147" i="8" s="1"/>
  <c r="X135" i="8"/>
  <c r="Z135" i="8" s="1"/>
  <c r="X123" i="8"/>
  <c r="Z123" i="8" s="1"/>
  <c r="S123" i="8"/>
  <c r="T123" i="8" s="1"/>
  <c r="X111" i="8"/>
  <c r="Z111" i="8" s="1"/>
  <c r="X99" i="8"/>
  <c r="Z99" i="8" s="1"/>
  <c r="S87" i="8"/>
  <c r="T87" i="8" s="1"/>
  <c r="X87" i="8"/>
  <c r="Z87" i="8" s="1"/>
  <c r="X75" i="8"/>
  <c r="Z75" i="8" s="1"/>
  <c r="X51" i="8"/>
  <c r="Z51" i="8" s="1"/>
  <c r="X39" i="8"/>
  <c r="Z39" i="8" s="1"/>
  <c r="S39" i="8"/>
  <c r="T39" i="8" s="1"/>
  <c r="S27" i="8"/>
  <c r="T27" i="8" s="1"/>
  <c r="X27" i="8"/>
  <c r="Z27" i="8" s="1"/>
  <c r="X15" i="8"/>
  <c r="Z15" i="8" s="1"/>
  <c r="S80" i="8"/>
  <c r="T80" i="8" s="1"/>
  <c r="S220" i="8"/>
  <c r="T220" i="8" s="1"/>
  <c r="X220" i="8"/>
  <c r="Z220" i="8" s="1"/>
  <c r="X170" i="8"/>
  <c r="Z170" i="8" s="1"/>
  <c r="X158" i="8"/>
  <c r="Z158" i="8" s="1"/>
  <c r="X146" i="8"/>
  <c r="Z146" i="8" s="1"/>
  <c r="X134" i="8"/>
  <c r="Z134" i="8" s="1"/>
  <c r="X122" i="8"/>
  <c r="Z122" i="8" s="1"/>
  <c r="X86" i="8"/>
  <c r="Z86" i="8" s="1"/>
  <c r="X74" i="8"/>
  <c r="Z74" i="8" s="1"/>
  <c r="X62" i="8"/>
  <c r="Z62" i="8" s="1"/>
  <c r="X50" i="8"/>
  <c r="Z50" i="8" s="1"/>
  <c r="X26" i="8"/>
  <c r="Z26" i="8" s="1"/>
  <c r="X14" i="8"/>
  <c r="Z14" i="8" s="1"/>
  <c r="S79" i="8"/>
  <c r="T79" i="8" s="1"/>
  <c r="X219" i="8"/>
  <c r="Z219" i="8" s="1"/>
  <c r="S219" i="8"/>
  <c r="T219" i="8" s="1"/>
  <c r="X207" i="8"/>
  <c r="Z207" i="8" s="1"/>
  <c r="X195" i="8"/>
  <c r="Z195" i="8" s="1"/>
  <c r="X169" i="8"/>
  <c r="Z169" i="8" s="1"/>
  <c r="X157" i="8"/>
  <c r="Z157" i="8" s="1"/>
  <c r="X121" i="8"/>
  <c r="Z121" i="8" s="1"/>
  <c r="X109" i="8"/>
  <c r="Z109" i="8" s="1"/>
  <c r="X97" i="8"/>
  <c r="Z97" i="8" s="1"/>
  <c r="X85" i="8"/>
  <c r="Z85" i="8" s="1"/>
  <c r="X61" i="8"/>
  <c r="Z61" i="8" s="1"/>
  <c r="X49" i="8"/>
  <c r="Z49" i="8" s="1"/>
  <c r="X37" i="8"/>
  <c r="Z37" i="8" s="1"/>
  <c r="X25" i="8"/>
  <c r="Z25" i="8" s="1"/>
  <c r="X13" i="8"/>
  <c r="Z13" i="8" s="1"/>
  <c r="M224" i="5"/>
  <c r="M60" i="5"/>
  <c r="M223" i="5"/>
  <c r="N219" i="5"/>
  <c r="M59" i="5"/>
  <c r="M222" i="5"/>
  <c r="M221" i="5"/>
  <c r="T105" i="3"/>
  <c r="N149" i="3"/>
  <c r="V149" i="3" s="1"/>
  <c r="U149" i="3"/>
  <c r="T104" i="3"/>
  <c r="T41" i="3"/>
  <c r="N169" i="3"/>
  <c r="V169" i="3" s="1"/>
  <c r="U169" i="3"/>
  <c r="U103" i="3"/>
  <c r="T103" i="3"/>
  <c r="V103" i="3" s="1"/>
  <c r="N168" i="3"/>
  <c r="V168" i="3" s="1"/>
  <c r="U168" i="3"/>
  <c r="M166" i="3"/>
  <c r="U58" i="3"/>
  <c r="T58" i="3"/>
  <c r="V58" i="3" s="1"/>
  <c r="M265" i="3"/>
  <c r="M41" i="3"/>
  <c r="N41" i="3" s="1"/>
  <c r="U171" i="3"/>
  <c r="T171" i="3"/>
  <c r="V171" i="3" s="1"/>
  <c r="M92" i="3"/>
  <c r="M203" i="3"/>
  <c r="M273" i="3"/>
  <c r="M40" i="3"/>
  <c r="N45" i="3"/>
  <c r="V45" i="3" s="1"/>
  <c r="U45" i="3"/>
  <c r="U150" i="3"/>
  <c r="T150" i="3"/>
  <c r="V150" i="3" s="1"/>
  <c r="M165" i="3"/>
  <c r="M42" i="3"/>
  <c r="T201" i="3"/>
  <c r="M105" i="3"/>
  <c r="N105" i="3" s="1"/>
  <c r="M91" i="3"/>
  <c r="M202" i="3"/>
  <c r="N44" i="3"/>
  <c r="V44" i="3" s="1"/>
  <c r="U44" i="3"/>
  <c r="N170" i="3"/>
  <c r="V170" i="3" s="1"/>
  <c r="U170" i="3"/>
  <c r="N269" i="3"/>
  <c r="V269" i="3" s="1"/>
  <c r="U269" i="3"/>
  <c r="M274" i="3"/>
  <c r="M167" i="3"/>
  <c r="T113" i="3"/>
  <c r="M204" i="3"/>
  <c r="M104" i="3"/>
  <c r="N104" i="3" s="1"/>
  <c r="M201" i="3"/>
  <c r="N201" i="3" s="1"/>
  <c r="N256" i="9"/>
  <c r="U256" i="9"/>
  <c r="N145" i="9"/>
  <c r="U145" i="9"/>
  <c r="M136" i="9"/>
  <c r="N255" i="9"/>
  <c r="U255" i="9"/>
  <c r="M302" i="9"/>
  <c r="M59" i="9"/>
  <c r="M86" i="9"/>
  <c r="M121" i="9"/>
  <c r="N107" i="9"/>
  <c r="U107" i="9"/>
  <c r="M135" i="9"/>
  <c r="M324" i="9"/>
  <c r="N24" i="9"/>
  <c r="U24" i="9"/>
  <c r="N63" i="9"/>
  <c r="U63" i="9"/>
  <c r="N99" i="9"/>
  <c r="U99" i="9"/>
  <c r="N159" i="9"/>
  <c r="U159" i="9"/>
  <c r="N181" i="9"/>
  <c r="U181" i="9"/>
  <c r="N315" i="9"/>
  <c r="U315" i="9"/>
  <c r="N36" i="9"/>
  <c r="U36" i="9"/>
  <c r="N134" i="9"/>
  <c r="U134" i="9"/>
  <c r="N158" i="9"/>
  <c r="U158" i="9"/>
  <c r="N313" i="9"/>
  <c r="U313" i="9"/>
  <c r="M13" i="9"/>
  <c r="N109" i="9"/>
  <c r="U109" i="9"/>
  <c r="N131" i="9"/>
  <c r="U131" i="9"/>
  <c r="M87" i="9"/>
  <c r="M253" i="9"/>
  <c r="M84" i="9"/>
  <c r="M252" i="9"/>
  <c r="M83" i="9"/>
  <c r="M219" i="9"/>
  <c r="M264" i="9"/>
  <c r="M144" i="9"/>
  <c r="M205" i="9"/>
  <c r="M218" i="9"/>
  <c r="N37" i="9"/>
  <c r="U37" i="9"/>
  <c r="N122" i="9"/>
  <c r="U122" i="9"/>
  <c r="N146" i="9"/>
  <c r="U146" i="9"/>
  <c r="N194" i="9"/>
  <c r="U194" i="9"/>
  <c r="N216" i="9"/>
  <c r="U216" i="9"/>
  <c r="N340" i="9"/>
  <c r="U340" i="9"/>
  <c r="N51" i="9"/>
  <c r="U51" i="9"/>
  <c r="N112" i="9"/>
  <c r="U112" i="9"/>
  <c r="N180" i="9"/>
  <c r="U180" i="9"/>
  <c r="N95" i="9"/>
  <c r="U95" i="9"/>
  <c r="M11" i="9"/>
  <c r="N108" i="9"/>
  <c r="U108" i="9"/>
  <c r="M266" i="9"/>
  <c r="N119" i="9"/>
  <c r="U119" i="9"/>
  <c r="M265" i="9"/>
  <c r="M292" i="9"/>
  <c r="M40" i="9"/>
  <c r="M251" i="9"/>
  <c r="M26" i="9"/>
  <c r="M38" i="9"/>
  <c r="N64" i="9"/>
  <c r="U64" i="9"/>
  <c r="N100" i="9"/>
  <c r="U100" i="9"/>
  <c r="M123" i="9"/>
  <c r="M143" i="9"/>
  <c r="M148" i="9"/>
  <c r="M183" i="9"/>
  <c r="M195" i="9"/>
  <c r="N204" i="9"/>
  <c r="U204" i="9"/>
  <c r="M217" i="9"/>
  <c r="N316" i="9"/>
  <c r="U316" i="9"/>
  <c r="N23" i="9"/>
  <c r="U23" i="9"/>
  <c r="N98" i="9"/>
  <c r="U98" i="9"/>
  <c r="N193" i="9"/>
  <c r="U193" i="9"/>
  <c r="N35" i="9"/>
  <c r="U35" i="9"/>
  <c r="N50" i="9"/>
  <c r="U50" i="9"/>
  <c r="N111" i="9"/>
  <c r="U111" i="9"/>
  <c r="N97" i="9"/>
  <c r="U97" i="9"/>
  <c r="N133" i="9"/>
  <c r="U133" i="9"/>
  <c r="N157" i="9"/>
  <c r="U157" i="9"/>
  <c r="M231" i="9"/>
  <c r="M288" i="9"/>
  <c r="M312" i="9"/>
  <c r="M14" i="9"/>
  <c r="M47" i="9"/>
  <c r="M72" i="9"/>
  <c r="M60" i="9"/>
  <c r="M75" i="9"/>
  <c r="N110" i="9"/>
  <c r="U110" i="9"/>
  <c r="M96" i="9"/>
  <c r="M132" i="9"/>
  <c r="M156" i="9"/>
  <c r="M170" i="9"/>
  <c r="M230" i="9"/>
  <c r="M287" i="9"/>
  <c r="M304" i="9"/>
  <c r="M311" i="9"/>
  <c r="M338" i="9"/>
  <c r="M327" i="9"/>
  <c r="T11" i="9"/>
  <c r="T14" i="9"/>
  <c r="T17" i="9"/>
  <c r="T20" i="9"/>
  <c r="T23" i="9"/>
  <c r="T26" i="9"/>
  <c r="T29" i="9"/>
  <c r="T32" i="9"/>
  <c r="T35" i="9"/>
  <c r="T38" i="9"/>
  <c r="T41" i="9"/>
  <c r="T44" i="9"/>
  <c r="T47" i="9"/>
  <c r="T50" i="9"/>
  <c r="T53" i="9"/>
  <c r="T56" i="9"/>
  <c r="T59" i="9"/>
  <c r="T62" i="9"/>
  <c r="T65" i="9"/>
  <c r="T68" i="9"/>
  <c r="T71" i="9"/>
  <c r="T74" i="9"/>
  <c r="T77" i="9"/>
  <c r="T80" i="9"/>
  <c r="T83" i="9"/>
  <c r="T86" i="9"/>
  <c r="T89" i="9"/>
  <c r="T92" i="9"/>
  <c r="T95" i="9"/>
  <c r="T19" i="9"/>
  <c r="T31" i="9"/>
  <c r="T42" i="9"/>
  <c r="T55" i="9"/>
  <c r="T67" i="9"/>
  <c r="T91" i="9"/>
  <c r="T28" i="9"/>
  <c r="T40" i="9"/>
  <c r="T52" i="9"/>
  <c r="T64" i="9"/>
  <c r="T76" i="9"/>
  <c r="T88" i="9"/>
  <c r="T96" i="9"/>
  <c r="T99" i="9"/>
  <c r="T102" i="9"/>
  <c r="T108" i="9"/>
  <c r="T111" i="9"/>
  <c r="T114" i="9"/>
  <c r="T117" i="9"/>
  <c r="T120" i="9"/>
  <c r="T123" i="9"/>
  <c r="T126" i="9"/>
  <c r="T129" i="9"/>
  <c r="T132" i="9"/>
  <c r="T135" i="9"/>
  <c r="T138" i="9"/>
  <c r="T144" i="9"/>
  <c r="T150" i="9"/>
  <c r="T153" i="9"/>
  <c r="T156" i="9"/>
  <c r="T159" i="9"/>
  <c r="T24" i="9"/>
  <c r="T72" i="9"/>
  <c r="T103" i="9"/>
  <c r="T110" i="9"/>
  <c r="T121" i="9"/>
  <c r="T139" i="9"/>
  <c r="T146" i="9"/>
  <c r="T157" i="9"/>
  <c r="T177" i="9"/>
  <c r="T190" i="9"/>
  <c r="T203" i="9"/>
  <c r="T213" i="9"/>
  <c r="T226" i="9"/>
  <c r="T239" i="9"/>
  <c r="T15" i="9"/>
  <c r="T34" i="9"/>
  <c r="T39" i="9"/>
  <c r="T58" i="9"/>
  <c r="T63" i="9"/>
  <c r="T82" i="9"/>
  <c r="T87" i="9"/>
  <c r="T100" i="9"/>
  <c r="T107" i="9"/>
  <c r="T125" i="9"/>
  <c r="T136" i="9"/>
  <c r="T143" i="9"/>
  <c r="T154" i="9"/>
  <c r="T161" i="9"/>
  <c r="T171" i="9"/>
  <c r="V171" i="9" s="1"/>
  <c r="T184" i="9"/>
  <c r="T197" i="9"/>
  <c r="T30" i="9"/>
  <c r="T73" i="9"/>
  <c r="T78" i="9"/>
  <c r="T181" i="9"/>
  <c r="T194" i="9"/>
  <c r="T204" i="9"/>
  <c r="T217" i="9"/>
  <c r="T230" i="9"/>
  <c r="T240" i="9"/>
  <c r="T243" i="9"/>
  <c r="T246" i="9"/>
  <c r="T249" i="9"/>
  <c r="T252" i="9"/>
  <c r="T255" i="9"/>
  <c r="T258" i="9"/>
  <c r="T261" i="9"/>
  <c r="T264" i="9"/>
  <c r="T267" i="9"/>
  <c r="V267" i="9" s="1"/>
  <c r="T270" i="9"/>
  <c r="T273" i="9"/>
  <c r="T276" i="9"/>
  <c r="T279" i="9"/>
  <c r="T282" i="9"/>
  <c r="T288" i="9"/>
  <c r="T294" i="9"/>
  <c r="T297" i="9"/>
  <c r="T300" i="9"/>
  <c r="T303" i="9"/>
  <c r="T312" i="9"/>
  <c r="T315" i="9"/>
  <c r="T324" i="9"/>
  <c r="T327" i="9"/>
  <c r="T330" i="9"/>
  <c r="T333" i="9"/>
  <c r="T336" i="9"/>
  <c r="T339" i="9"/>
  <c r="T342" i="9"/>
  <c r="T348" i="9"/>
  <c r="T60" i="9"/>
  <c r="T66" i="9"/>
  <c r="T85" i="9"/>
  <c r="T112" i="9"/>
  <c r="T155" i="9"/>
  <c r="T164" i="9"/>
  <c r="T186" i="9"/>
  <c r="T195" i="9"/>
  <c r="T199" i="9"/>
  <c r="T212" i="9"/>
  <c r="T244" i="9"/>
  <c r="T251" i="9"/>
  <c r="T262" i="9"/>
  <c r="T269" i="9"/>
  <c r="T280" i="9"/>
  <c r="T287" i="9"/>
  <c r="T305" i="9"/>
  <c r="V305" i="9" s="1"/>
  <c r="T316" i="9"/>
  <c r="T334" i="9"/>
  <c r="T341" i="9"/>
  <c r="T93" i="9"/>
  <c r="T122" i="9"/>
  <c r="T131" i="9"/>
  <c r="T151" i="9"/>
  <c r="T160" i="9"/>
  <c r="T178" i="9"/>
  <c r="T191" i="9"/>
  <c r="T221" i="9"/>
  <c r="T225" i="9"/>
  <c r="T237" i="9"/>
  <c r="V237" i="9" s="1"/>
  <c r="T165" i="9"/>
  <c r="T98" i="9"/>
  <c r="T127" i="9"/>
  <c r="T241" i="9"/>
  <c r="T248" i="9"/>
  <c r="T259" i="9"/>
  <c r="T266" i="9"/>
  <c r="T277" i="9"/>
  <c r="T284" i="9"/>
  <c r="T295" i="9"/>
  <c r="T302" i="9"/>
  <c r="T313" i="9"/>
  <c r="T320" i="9"/>
  <c r="T331" i="9"/>
  <c r="T338" i="9"/>
  <c r="T349" i="9"/>
  <c r="T36" i="9"/>
  <c r="T61" i="9"/>
  <c r="T137" i="9"/>
  <c r="T187" i="9"/>
  <c r="T200" i="9"/>
  <c r="T106" i="9"/>
  <c r="T149" i="9"/>
  <c r="T210" i="9"/>
  <c r="T275" i="9"/>
  <c r="T304" i="9"/>
  <c r="T347" i="9"/>
  <c r="T158" i="9"/>
  <c r="T216" i="9"/>
  <c r="T223" i="9"/>
  <c r="T271" i="9"/>
  <c r="T343" i="9"/>
  <c r="T21" i="9"/>
  <c r="T45" i="9"/>
  <c r="T198" i="9"/>
  <c r="T205" i="9"/>
  <c r="T211" i="9"/>
  <c r="T218" i="9"/>
  <c r="T235" i="9"/>
  <c r="T281" i="9"/>
  <c r="T290" i="9"/>
  <c r="T310" i="9"/>
  <c r="T319" i="9"/>
  <c r="T33" i="9"/>
  <c r="T75" i="9"/>
  <c r="T84" i="9"/>
  <c r="T94" i="9"/>
  <c r="T101" i="9"/>
  <c r="T109" i="9"/>
  <c r="T130" i="9"/>
  <c r="T152" i="9"/>
  <c r="T166" i="9"/>
  <c r="T172" i="9"/>
  <c r="T179" i="9"/>
  <c r="T257" i="9"/>
  <c r="T286" i="9"/>
  <c r="T329" i="9"/>
  <c r="T224" i="9"/>
  <c r="T242" i="9"/>
  <c r="T247" i="9"/>
  <c r="T253" i="9"/>
  <c r="T325" i="9"/>
  <c r="T13" i="9"/>
  <c r="T69" i="9"/>
  <c r="T134" i="9"/>
  <c r="T148" i="9"/>
  <c r="T170" i="9"/>
  <c r="T215" i="9"/>
  <c r="T272" i="9"/>
  <c r="T346" i="9"/>
  <c r="T162" i="9"/>
  <c r="T183" i="9"/>
  <c r="T227" i="9"/>
  <c r="T238" i="9"/>
  <c r="T116" i="9"/>
  <c r="T140" i="9"/>
  <c r="T163" i="9"/>
  <c r="T188" i="9"/>
  <c r="T209" i="9"/>
  <c r="T220" i="9"/>
  <c r="T283" i="9"/>
  <c r="T201" i="9"/>
  <c r="T317" i="9"/>
  <c r="T90" i="9"/>
  <c r="T222" i="9"/>
  <c r="T308" i="9"/>
  <c r="T293" i="9"/>
  <c r="T180" i="9"/>
  <c r="T278" i="9"/>
  <c r="T311" i="9"/>
  <c r="T344" i="9"/>
  <c r="T27" i="9"/>
  <c r="T97" i="9"/>
  <c r="T193" i="9"/>
  <c r="T245" i="9"/>
  <c r="T254" i="9"/>
  <c r="T51" i="9"/>
  <c r="T219" i="9"/>
  <c r="T256" i="9"/>
  <c r="T289" i="9"/>
  <c r="T322" i="9"/>
  <c r="T37" i="9"/>
  <c r="T113" i="9"/>
  <c r="T274" i="9"/>
  <c r="T340" i="9"/>
  <c r="T18" i="9"/>
  <c r="T57" i="9"/>
  <c r="T70" i="9"/>
  <c r="T231" i="9"/>
  <c r="T265" i="9"/>
  <c r="T292" i="9"/>
  <c r="T332" i="9"/>
  <c r="T250" i="9"/>
  <c r="T268" i="9"/>
  <c r="T142" i="9"/>
  <c r="T335" i="9"/>
  <c r="T119" i="9"/>
  <c r="T133" i="9"/>
  <c r="T214" i="9"/>
  <c r="T232" i="9"/>
  <c r="T260" i="9"/>
  <c r="T326" i="9"/>
  <c r="T145" i="9"/>
  <c r="T46" i="9"/>
  <c r="T202" i="9"/>
  <c r="T236" i="9"/>
  <c r="M221" i="8"/>
  <c r="M239" i="9"/>
  <c r="M224" i="9"/>
  <c r="M212" i="9"/>
  <c r="M284" i="9"/>
  <c r="M258" i="9"/>
  <c r="M331" i="9"/>
  <c r="M201" i="9"/>
  <c r="M17" i="9"/>
  <c r="M138" i="9"/>
  <c r="M249" i="9"/>
  <c r="M236" i="9"/>
  <c r="M222" i="9"/>
  <c r="M42" i="8"/>
  <c r="M220" i="8"/>
  <c r="M166" i="9"/>
  <c r="M154" i="9"/>
  <c r="M130" i="9"/>
  <c r="M93" i="9"/>
  <c r="M69" i="9"/>
  <c r="M44" i="9"/>
  <c r="M32" i="9"/>
  <c r="M344" i="9"/>
  <c r="M225" i="9"/>
  <c r="M213" i="9"/>
  <c r="M177" i="9"/>
  <c r="M163" i="9"/>
  <c r="M151" i="9"/>
  <c r="M139" i="9"/>
  <c r="M127" i="9"/>
  <c r="M102" i="9"/>
  <c r="M78" i="9"/>
  <c r="M66" i="9"/>
  <c r="M41" i="9"/>
  <c r="M29" i="9"/>
  <c r="M250" i="9"/>
  <c r="M223" i="9"/>
  <c r="M137" i="9"/>
  <c r="M88" i="9"/>
  <c r="M295" i="9"/>
  <c r="M281" i="9"/>
  <c r="M269" i="9"/>
  <c r="M243" i="9"/>
  <c r="M142" i="9"/>
  <c r="M106" i="9"/>
  <c r="M57" i="9"/>
  <c r="M20" i="9"/>
  <c r="M272" i="9"/>
  <c r="M246" i="9"/>
  <c r="M317" i="9"/>
  <c r="M188" i="9"/>
  <c r="M162" i="9"/>
  <c r="M126" i="9"/>
  <c r="M114" i="9"/>
  <c r="M89" i="9"/>
  <c r="M77" i="9"/>
  <c r="M53" i="9"/>
  <c r="M341" i="9"/>
  <c r="M261" i="9"/>
  <c r="M210" i="9"/>
  <c r="M198" i="9"/>
  <c r="M186" i="9"/>
  <c r="M160" i="9"/>
  <c r="M343" i="9"/>
  <c r="M200" i="9"/>
  <c r="M150" i="9"/>
  <c r="M65" i="9"/>
  <c r="M342" i="9"/>
  <c r="M329" i="9"/>
  <c r="M262" i="9"/>
  <c r="M211" i="9"/>
  <c r="M199" i="9"/>
  <c r="M187" i="9"/>
  <c r="M161" i="9"/>
  <c r="M149" i="9"/>
  <c r="M125" i="9"/>
  <c r="M113" i="9"/>
  <c r="M52" i="9"/>
  <c r="M172" i="8"/>
  <c r="M260" i="9"/>
  <c r="M248" i="9"/>
  <c r="M235" i="9"/>
  <c r="M221" i="9"/>
  <c r="M209" i="9"/>
  <c r="M197" i="9"/>
  <c r="M330" i="9"/>
  <c r="M101" i="9"/>
  <c r="M286" i="9"/>
  <c r="M259" i="9"/>
  <c r="M247" i="9"/>
  <c r="M232" i="9"/>
  <c r="M332" i="9"/>
  <c r="M319" i="9"/>
  <c r="M293" i="9"/>
  <c r="M241" i="9"/>
  <c r="M226" i="9"/>
  <c r="M214" i="9"/>
  <c r="M202" i="9"/>
  <c r="M190" i="9"/>
  <c r="M178" i="9"/>
  <c r="M164" i="9"/>
  <c r="M152" i="9"/>
  <c r="M140" i="9"/>
  <c r="M116" i="9"/>
  <c r="M103" i="9"/>
  <c r="M91" i="9"/>
  <c r="M67" i="9"/>
  <c r="M55" i="9"/>
  <c r="M30" i="9"/>
  <c r="M18" i="9"/>
  <c r="M257" i="9"/>
  <c r="M245" i="9"/>
  <c r="M46" i="9"/>
  <c r="M34" i="9"/>
  <c r="M322" i="9"/>
  <c r="M310" i="9"/>
  <c r="M297" i="9"/>
  <c r="M282" i="9"/>
  <c r="M270" i="9"/>
  <c r="M244" i="9"/>
  <c r="M94" i="9"/>
  <c r="M82" i="9"/>
  <c r="M70" i="9"/>
  <c r="M58" i="9"/>
  <c r="M45" i="9"/>
  <c r="M33" i="9"/>
  <c r="M21" i="9"/>
  <c r="M346" i="9"/>
  <c r="M333" i="9"/>
  <c r="M320" i="9"/>
  <c r="M308" i="9"/>
  <c r="M294" i="9"/>
  <c r="M280" i="9"/>
  <c r="M242" i="9"/>
  <c r="M165" i="9"/>
  <c r="M153" i="9"/>
  <c r="M129" i="9"/>
  <c r="M117" i="9"/>
  <c r="M92" i="9"/>
  <c r="M80" i="9"/>
  <c r="M68" i="9"/>
  <c r="M56" i="9"/>
  <c r="M42" i="9"/>
  <c r="M31" i="9"/>
  <c r="M19" i="9"/>
  <c r="M283" i="9"/>
  <c r="M240" i="9"/>
  <c r="M90" i="9"/>
  <c r="M217" i="8"/>
  <c r="M80" i="8"/>
  <c r="M79" i="8"/>
  <c r="M43" i="8"/>
  <c r="M41" i="8"/>
  <c r="R39" i="3"/>
  <c r="S39" i="3" s="1"/>
  <c r="T39" i="3" s="1"/>
  <c r="R172" i="3"/>
  <c r="S172" i="3" s="1"/>
  <c r="T172" i="3" s="1"/>
  <c r="R112" i="3"/>
  <c r="S112" i="3" s="1"/>
  <c r="T112" i="3" s="1"/>
  <c r="R38" i="3"/>
  <c r="S38" i="3" s="1"/>
  <c r="T38" i="3" s="1"/>
  <c r="M145" i="8"/>
  <c r="M133" i="8"/>
  <c r="M132" i="8"/>
  <c r="M103" i="8"/>
  <c r="M58" i="8"/>
  <c r="M211" i="8"/>
  <c r="M124" i="8"/>
  <c r="M88" i="8"/>
  <c r="U88" i="8" s="1"/>
  <c r="M22" i="8"/>
  <c r="M57" i="8"/>
  <c r="M219" i="8"/>
  <c r="M159" i="8"/>
  <c r="M218" i="8"/>
  <c r="M123" i="8"/>
  <c r="M87" i="8"/>
  <c r="M39" i="8"/>
  <c r="M27" i="8"/>
  <c r="M144" i="8"/>
  <c r="M59" i="8"/>
  <c r="M23" i="8"/>
  <c r="N348" i="9" l="1"/>
  <c r="U41" i="8"/>
  <c r="N347" i="9"/>
  <c r="V347" i="9" s="1"/>
  <c r="N106" i="3"/>
  <c r="V106" i="3" s="1"/>
  <c r="U23" i="8"/>
  <c r="U334" i="9"/>
  <c r="V339" i="9"/>
  <c r="U145" i="8"/>
  <c r="U42" i="8"/>
  <c r="U39" i="9"/>
  <c r="U172" i="8"/>
  <c r="U22" i="8"/>
  <c r="N220" i="9"/>
  <c r="V220" i="9" s="1"/>
  <c r="U133" i="8"/>
  <c r="U80" i="8"/>
  <c r="N155" i="9"/>
  <c r="V155" i="9" s="1"/>
  <c r="U124" i="8"/>
  <c r="U103" i="8"/>
  <c r="U220" i="8"/>
  <c r="U159" i="8"/>
  <c r="U28" i="9"/>
  <c r="U238" i="9"/>
  <c r="U27" i="9"/>
  <c r="N43" i="3"/>
  <c r="V43" i="3" s="1"/>
  <c r="U113" i="3"/>
  <c r="U56" i="3"/>
  <c r="U57" i="3"/>
  <c r="M172" i="3"/>
  <c r="U172" i="3" s="1"/>
  <c r="M39" i="3"/>
  <c r="N39" i="3" s="1"/>
  <c r="V39" i="3" s="1"/>
  <c r="V113" i="3"/>
  <c r="U211" i="8"/>
  <c r="U27" i="8"/>
  <c r="U58" i="8"/>
  <c r="U132" i="8"/>
  <c r="U71" i="9"/>
  <c r="V326" i="9"/>
  <c r="U276" i="9"/>
  <c r="U349" i="9"/>
  <c r="N215" i="9"/>
  <c r="V215" i="9" s="1"/>
  <c r="U172" i="9"/>
  <c r="N73" i="9"/>
  <c r="V73" i="9" s="1"/>
  <c r="V71" i="9"/>
  <c r="U120" i="9"/>
  <c r="V37" i="9"/>
  <c r="V27" i="9"/>
  <c r="N268" i="9"/>
  <c r="V268" i="9" s="1"/>
  <c r="V35" i="9"/>
  <c r="U15" i="9"/>
  <c r="U335" i="9"/>
  <c r="U184" i="9"/>
  <c r="U271" i="9"/>
  <c r="V131" i="9"/>
  <c r="N179" i="9"/>
  <c r="V179" i="9" s="1"/>
  <c r="N76" i="9"/>
  <c r="V76" i="9" s="1"/>
  <c r="U85" i="9"/>
  <c r="N62" i="9"/>
  <c r="V62" i="9" s="1"/>
  <c r="U303" i="9"/>
  <c r="N275" i="9"/>
  <c r="V275" i="9" s="1"/>
  <c r="V290" i="9"/>
  <c r="V24" i="9"/>
  <c r="U61" i="9"/>
  <c r="U74" i="9"/>
  <c r="U203" i="9"/>
  <c r="U339" i="9"/>
  <c r="V274" i="9"/>
  <c r="V15" i="9"/>
  <c r="U278" i="9"/>
  <c r="U336" i="9"/>
  <c r="V238" i="9"/>
  <c r="V227" i="9"/>
  <c r="V50" i="9"/>
  <c r="V184" i="9"/>
  <c r="U300" i="9"/>
  <c r="U290" i="9"/>
  <c r="N273" i="9"/>
  <c r="V273" i="9" s="1"/>
  <c r="U191" i="9"/>
  <c r="U254" i="9"/>
  <c r="N325" i="9"/>
  <c r="V325" i="9" s="1"/>
  <c r="V108" i="9"/>
  <c r="U289" i="9"/>
  <c r="V194" i="9"/>
  <c r="V349" i="9"/>
  <c r="U279" i="9"/>
  <c r="U274" i="9"/>
  <c r="U326" i="9"/>
  <c r="V313" i="9"/>
  <c r="V172" i="9"/>
  <c r="V112" i="9"/>
  <c r="V146" i="9"/>
  <c r="V271" i="9"/>
  <c r="U227" i="9"/>
  <c r="V145" i="9"/>
  <c r="U277" i="9"/>
  <c r="V98" i="9"/>
  <c r="V180" i="9"/>
  <c r="V336" i="9"/>
  <c r="V39" i="9"/>
  <c r="V181" i="9"/>
  <c r="V255" i="9"/>
  <c r="M40" i="8"/>
  <c r="R40" i="8"/>
  <c r="S40" i="8" s="1"/>
  <c r="T40" i="8" s="1"/>
  <c r="U185" i="8"/>
  <c r="T185" i="8"/>
  <c r="V185" i="8" s="1"/>
  <c r="U43" i="8"/>
  <c r="U39" i="8"/>
  <c r="U87" i="8"/>
  <c r="U123" i="8"/>
  <c r="U217" i="8"/>
  <c r="U218" i="8"/>
  <c r="M102" i="8"/>
  <c r="R102" i="8"/>
  <c r="S102" i="8" s="1"/>
  <c r="T102" i="8" s="1"/>
  <c r="U59" i="8"/>
  <c r="U144" i="8"/>
  <c r="U79" i="8"/>
  <c r="U219" i="8"/>
  <c r="U57" i="8"/>
  <c r="U221" i="8"/>
  <c r="N221" i="5"/>
  <c r="N224" i="5"/>
  <c r="N60" i="5"/>
  <c r="V60" i="5" s="1"/>
  <c r="U60" i="5"/>
  <c r="N223" i="5"/>
  <c r="N59" i="5"/>
  <c r="V59" i="5" s="1"/>
  <c r="U59" i="5"/>
  <c r="N222" i="5"/>
  <c r="N273" i="3"/>
  <c r="V273" i="3" s="1"/>
  <c r="U273" i="3"/>
  <c r="M112" i="3"/>
  <c r="N167" i="3"/>
  <c r="V167" i="3" s="1"/>
  <c r="U167" i="3"/>
  <c r="N165" i="3"/>
  <c r="V165" i="3" s="1"/>
  <c r="U165" i="3"/>
  <c r="M38" i="3"/>
  <c r="V105" i="3"/>
  <c r="N42" i="3"/>
  <c r="V42" i="3" s="1"/>
  <c r="U42" i="3"/>
  <c r="V41" i="3"/>
  <c r="N274" i="3"/>
  <c r="V274" i="3" s="1"/>
  <c r="U274" i="3"/>
  <c r="N204" i="3"/>
  <c r="V204" i="3" s="1"/>
  <c r="U204" i="3"/>
  <c r="N202" i="3"/>
  <c r="V202" i="3" s="1"/>
  <c r="U202" i="3"/>
  <c r="V104" i="3"/>
  <c r="N40" i="3"/>
  <c r="V40" i="3" s="1"/>
  <c r="U40" i="3"/>
  <c r="U104" i="3"/>
  <c r="N92" i="3"/>
  <c r="V92" i="3" s="1"/>
  <c r="U92" i="3"/>
  <c r="U41" i="3"/>
  <c r="N91" i="3"/>
  <c r="V91" i="3" s="1"/>
  <c r="U91" i="3"/>
  <c r="N203" i="3"/>
  <c r="V203" i="3" s="1"/>
  <c r="U203" i="3"/>
  <c r="U105" i="3"/>
  <c r="V201" i="3"/>
  <c r="N265" i="3"/>
  <c r="V265" i="3" s="1"/>
  <c r="U265" i="3"/>
  <c r="N166" i="3"/>
  <c r="V166" i="3" s="1"/>
  <c r="U166" i="3"/>
  <c r="U201" i="3"/>
  <c r="N129" i="9"/>
  <c r="V129" i="9" s="1"/>
  <c r="U129" i="9"/>
  <c r="N164" i="9"/>
  <c r="V164" i="9" s="1"/>
  <c r="U164" i="9"/>
  <c r="N200" i="9"/>
  <c r="V200" i="9" s="1"/>
  <c r="U200" i="9"/>
  <c r="N139" i="9"/>
  <c r="V139" i="9" s="1"/>
  <c r="U139" i="9"/>
  <c r="N284" i="9"/>
  <c r="V284" i="9" s="1"/>
  <c r="U284" i="9"/>
  <c r="N75" i="9"/>
  <c r="V75" i="9" s="1"/>
  <c r="U75" i="9"/>
  <c r="N183" i="9"/>
  <c r="V183" i="9" s="1"/>
  <c r="U183" i="9"/>
  <c r="V315" i="9"/>
  <c r="N302" i="9"/>
  <c r="V302" i="9" s="1"/>
  <c r="U302" i="9"/>
  <c r="N153" i="9"/>
  <c r="V153" i="9" s="1"/>
  <c r="U153" i="9"/>
  <c r="N245" i="9"/>
  <c r="V245" i="9" s="1"/>
  <c r="U245" i="9"/>
  <c r="N125" i="9"/>
  <c r="V125" i="9" s="1"/>
  <c r="U125" i="9"/>
  <c r="N162" i="9"/>
  <c r="V162" i="9" s="1"/>
  <c r="U162" i="9"/>
  <c r="N212" i="9"/>
  <c r="V212" i="9" s="1"/>
  <c r="U212" i="9"/>
  <c r="N60" i="9"/>
  <c r="V60" i="9" s="1"/>
  <c r="U60" i="9"/>
  <c r="N148" i="9"/>
  <c r="V148" i="9" s="1"/>
  <c r="U148" i="9"/>
  <c r="V289" i="9"/>
  <c r="N165" i="9"/>
  <c r="V165" i="9" s="1"/>
  <c r="U165" i="9"/>
  <c r="N70" i="9"/>
  <c r="V70" i="9" s="1"/>
  <c r="U70" i="9"/>
  <c r="N190" i="9"/>
  <c r="V190" i="9" s="1"/>
  <c r="U190" i="9"/>
  <c r="N101" i="9"/>
  <c r="V101" i="9" s="1"/>
  <c r="U101" i="9"/>
  <c r="N160" i="9"/>
  <c r="V160" i="9" s="1"/>
  <c r="U160" i="9"/>
  <c r="N188" i="9"/>
  <c r="V188" i="9" s="1"/>
  <c r="U188" i="9"/>
  <c r="N88" i="9"/>
  <c r="V88" i="9" s="1"/>
  <c r="U88" i="9"/>
  <c r="N72" i="9"/>
  <c r="V72" i="9" s="1"/>
  <c r="U72" i="9"/>
  <c r="N143" i="9"/>
  <c r="V143" i="9" s="1"/>
  <c r="U143" i="9"/>
  <c r="N283" i="9"/>
  <c r="V283" i="9" s="1"/>
  <c r="U283" i="9"/>
  <c r="N18" i="9"/>
  <c r="V18" i="9" s="1"/>
  <c r="U18" i="9"/>
  <c r="N161" i="9"/>
  <c r="V161" i="9" s="1"/>
  <c r="U161" i="9"/>
  <c r="N317" i="9"/>
  <c r="V317" i="9" s="1"/>
  <c r="U317" i="9"/>
  <c r="N177" i="9"/>
  <c r="V177" i="9" s="1"/>
  <c r="U177" i="9"/>
  <c r="N239" i="9"/>
  <c r="V239" i="9" s="1"/>
  <c r="U239" i="9"/>
  <c r="N47" i="9"/>
  <c r="V47" i="9" s="1"/>
  <c r="U47" i="9"/>
  <c r="V61" i="9"/>
  <c r="N123" i="9"/>
  <c r="V123" i="9" s="1"/>
  <c r="U123" i="9"/>
  <c r="N265" i="9"/>
  <c r="V265" i="9" s="1"/>
  <c r="U265" i="9"/>
  <c r="N19" i="9"/>
  <c r="V19" i="9" s="1"/>
  <c r="U19" i="9"/>
  <c r="N94" i="9"/>
  <c r="V94" i="9" s="1"/>
  <c r="U94" i="9"/>
  <c r="N214" i="9"/>
  <c r="V214" i="9" s="1"/>
  <c r="U214" i="9"/>
  <c r="N187" i="9"/>
  <c r="V187" i="9" s="1"/>
  <c r="U187" i="9"/>
  <c r="N213" i="9"/>
  <c r="V213" i="9" s="1"/>
  <c r="U213" i="9"/>
  <c r="N14" i="9"/>
  <c r="V14" i="9" s="1"/>
  <c r="U14" i="9"/>
  <c r="N31" i="9"/>
  <c r="V31" i="9" s="1"/>
  <c r="U31" i="9"/>
  <c r="N294" i="9"/>
  <c r="V294" i="9" s="1"/>
  <c r="U294" i="9"/>
  <c r="N55" i="9"/>
  <c r="V55" i="9" s="1"/>
  <c r="U55" i="9"/>
  <c r="N226" i="9"/>
  <c r="V226" i="9" s="1"/>
  <c r="U226" i="9"/>
  <c r="N199" i="9"/>
  <c r="V199" i="9" s="1"/>
  <c r="U199" i="9"/>
  <c r="N272" i="9"/>
  <c r="V272" i="9" s="1"/>
  <c r="U272" i="9"/>
  <c r="N236" i="9"/>
  <c r="V236" i="9" s="1"/>
  <c r="U236" i="9"/>
  <c r="N312" i="9"/>
  <c r="V312" i="9" s="1"/>
  <c r="U312" i="9"/>
  <c r="V100" i="9"/>
  <c r="V122" i="9"/>
  <c r="N42" i="9"/>
  <c r="V42" i="9" s="1"/>
  <c r="U42" i="9"/>
  <c r="N270" i="9"/>
  <c r="V270" i="9" s="1"/>
  <c r="U270" i="9"/>
  <c r="N221" i="9"/>
  <c r="V221" i="9" s="1"/>
  <c r="U221" i="9"/>
  <c r="N261" i="9"/>
  <c r="V261" i="9" s="1"/>
  <c r="U261" i="9"/>
  <c r="N29" i="9"/>
  <c r="V29" i="9" s="1"/>
  <c r="U29" i="9"/>
  <c r="N170" i="9"/>
  <c r="V170" i="9" s="1"/>
  <c r="U170" i="9"/>
  <c r="N320" i="9"/>
  <c r="V320" i="9" s="1"/>
  <c r="U320" i="9"/>
  <c r="N262" i="9"/>
  <c r="V262" i="9" s="1"/>
  <c r="U262" i="9"/>
  <c r="N32" i="9"/>
  <c r="V32" i="9" s="1"/>
  <c r="U32" i="9"/>
  <c r="N156" i="9"/>
  <c r="V156" i="9" s="1"/>
  <c r="U156" i="9"/>
  <c r="V133" i="9"/>
  <c r="V64" i="9"/>
  <c r="V95" i="9"/>
  <c r="V340" i="9"/>
  <c r="N264" i="9"/>
  <c r="V264" i="9" s="1"/>
  <c r="U264" i="9"/>
  <c r="N84" i="9"/>
  <c r="V84" i="9" s="1"/>
  <c r="U84" i="9"/>
  <c r="V109" i="9"/>
  <c r="V300" i="9"/>
  <c r="N68" i="9"/>
  <c r="V68" i="9" s="1"/>
  <c r="U68" i="9"/>
  <c r="N333" i="9"/>
  <c r="V333" i="9" s="1"/>
  <c r="U333" i="9"/>
  <c r="N297" i="9"/>
  <c r="V297" i="9" s="1"/>
  <c r="U297" i="9"/>
  <c r="N103" i="9"/>
  <c r="V103" i="9" s="1"/>
  <c r="U103" i="9"/>
  <c r="N319" i="9"/>
  <c r="V319" i="9" s="1"/>
  <c r="U319" i="9"/>
  <c r="N248" i="9"/>
  <c r="V248" i="9" s="1"/>
  <c r="U248" i="9"/>
  <c r="N329" i="9"/>
  <c r="V329" i="9" s="1"/>
  <c r="U329" i="9"/>
  <c r="N53" i="9"/>
  <c r="V53" i="9" s="1"/>
  <c r="U53" i="9"/>
  <c r="N106" i="9"/>
  <c r="V106" i="9" s="1"/>
  <c r="U106" i="9"/>
  <c r="N66" i="9"/>
  <c r="V66" i="9" s="1"/>
  <c r="U66" i="9"/>
  <c r="N44" i="9"/>
  <c r="V44" i="9" s="1"/>
  <c r="U44" i="9"/>
  <c r="N17" i="9"/>
  <c r="V17" i="9" s="1"/>
  <c r="U17" i="9"/>
  <c r="N327" i="9"/>
  <c r="V327" i="9" s="1"/>
  <c r="U327" i="9"/>
  <c r="N132" i="9"/>
  <c r="V132" i="9" s="1"/>
  <c r="U132" i="9"/>
  <c r="V277" i="9"/>
  <c r="N217" i="9"/>
  <c r="V217" i="9" s="1"/>
  <c r="U217" i="9"/>
  <c r="N38" i="9"/>
  <c r="V38" i="9" s="1"/>
  <c r="U38" i="9"/>
  <c r="N266" i="9"/>
  <c r="V266" i="9" s="1"/>
  <c r="U266" i="9"/>
  <c r="N219" i="9"/>
  <c r="V219" i="9" s="1"/>
  <c r="U219" i="9"/>
  <c r="N253" i="9"/>
  <c r="V253" i="9" s="1"/>
  <c r="U253" i="9"/>
  <c r="V134" i="9"/>
  <c r="V99" i="9"/>
  <c r="N135" i="9"/>
  <c r="V135" i="9" s="1"/>
  <c r="U135" i="9"/>
  <c r="N151" i="9"/>
  <c r="V151" i="9" s="1"/>
  <c r="U151" i="9"/>
  <c r="N330" i="9"/>
  <c r="V330" i="9" s="1"/>
  <c r="U330" i="9"/>
  <c r="N246" i="9"/>
  <c r="V246" i="9" s="1"/>
  <c r="U246" i="9"/>
  <c r="N210" i="9"/>
  <c r="V210" i="9" s="1"/>
  <c r="U210" i="9"/>
  <c r="N59" i="9"/>
  <c r="V59" i="9" s="1"/>
  <c r="U59" i="9"/>
  <c r="N249" i="9"/>
  <c r="V249" i="9" s="1"/>
  <c r="U249" i="9"/>
  <c r="N57" i="9"/>
  <c r="V57" i="9" s="1"/>
  <c r="U57" i="9"/>
  <c r="N77" i="9"/>
  <c r="V77" i="9" s="1"/>
  <c r="U77" i="9"/>
  <c r="N338" i="9"/>
  <c r="V338" i="9" s="1"/>
  <c r="U338" i="9"/>
  <c r="N96" i="9"/>
  <c r="V96" i="9" s="1"/>
  <c r="U96" i="9"/>
  <c r="N231" i="9"/>
  <c r="V231" i="9" s="1"/>
  <c r="U231" i="9"/>
  <c r="V97" i="9"/>
  <c r="N26" i="9"/>
  <c r="V26" i="9" s="1"/>
  <c r="U26" i="9"/>
  <c r="V74" i="9"/>
  <c r="V334" i="9"/>
  <c r="N83" i="9"/>
  <c r="V83" i="9" s="1"/>
  <c r="U83" i="9"/>
  <c r="V348" i="9"/>
  <c r="V203" i="9"/>
  <c r="N90" i="9"/>
  <c r="V90" i="9" s="1"/>
  <c r="U90" i="9"/>
  <c r="N224" i="9"/>
  <c r="V224" i="9" s="1"/>
  <c r="U224" i="9"/>
  <c r="V107" i="9"/>
  <c r="N82" i="9"/>
  <c r="V82" i="9" s="1"/>
  <c r="U82" i="9"/>
  <c r="N121" i="9"/>
  <c r="V121" i="9" s="1"/>
  <c r="U121" i="9"/>
  <c r="N222" i="9"/>
  <c r="V222" i="9" s="1"/>
  <c r="U222" i="9"/>
  <c r="N86" i="9"/>
  <c r="V86" i="9" s="1"/>
  <c r="U86" i="9"/>
  <c r="N225" i="9"/>
  <c r="V225" i="9" s="1"/>
  <c r="U225" i="9"/>
  <c r="N324" i="9"/>
  <c r="V324" i="9" s="1"/>
  <c r="U324" i="9"/>
  <c r="N67" i="9"/>
  <c r="V67" i="9" s="1"/>
  <c r="U67" i="9"/>
  <c r="N282" i="9"/>
  <c r="V282" i="9" s="1"/>
  <c r="U282" i="9"/>
  <c r="N332" i="9"/>
  <c r="V332" i="9" s="1"/>
  <c r="U332" i="9"/>
  <c r="N201" i="9"/>
  <c r="V201" i="9" s="1"/>
  <c r="U201" i="9"/>
  <c r="N140" i="9"/>
  <c r="V140" i="9" s="1"/>
  <c r="U140" i="9"/>
  <c r="N311" i="9"/>
  <c r="V311" i="9" s="1"/>
  <c r="U311" i="9"/>
  <c r="V204" i="9"/>
  <c r="V120" i="9"/>
  <c r="N218" i="9"/>
  <c r="V218" i="9" s="1"/>
  <c r="U218" i="9"/>
  <c r="V85" i="9"/>
  <c r="N13" i="9"/>
  <c r="V13" i="9" s="1"/>
  <c r="U13" i="9"/>
  <c r="V36" i="9"/>
  <c r="V63" i="9"/>
  <c r="N45" i="9"/>
  <c r="V45" i="9" s="1"/>
  <c r="U45" i="9"/>
  <c r="N46" i="9"/>
  <c r="V46" i="9" s="1"/>
  <c r="U46" i="9"/>
  <c r="N259" i="9"/>
  <c r="V259" i="9" s="1"/>
  <c r="U259" i="9"/>
  <c r="N113" i="9"/>
  <c r="V113" i="9" s="1"/>
  <c r="U113" i="9"/>
  <c r="N126" i="9"/>
  <c r="V126" i="9" s="1"/>
  <c r="U126" i="9"/>
  <c r="N281" i="9"/>
  <c r="V281" i="9" s="1"/>
  <c r="U281" i="9"/>
  <c r="N154" i="9"/>
  <c r="V154" i="9" s="1"/>
  <c r="U154" i="9"/>
  <c r="N287" i="9"/>
  <c r="V287" i="9" s="1"/>
  <c r="U287" i="9"/>
  <c r="N251" i="9"/>
  <c r="V251" i="9" s="1"/>
  <c r="U251" i="9"/>
  <c r="N58" i="9"/>
  <c r="V58" i="9" s="1"/>
  <c r="U58" i="9"/>
  <c r="N178" i="9"/>
  <c r="V178" i="9" s="1"/>
  <c r="U178" i="9"/>
  <c r="N286" i="9"/>
  <c r="V286" i="9" s="1"/>
  <c r="U286" i="9"/>
  <c r="N343" i="9"/>
  <c r="V343" i="9" s="1"/>
  <c r="U343" i="9"/>
  <c r="N295" i="9"/>
  <c r="V295" i="9" s="1"/>
  <c r="U295" i="9"/>
  <c r="N166" i="9"/>
  <c r="V166" i="9" s="1"/>
  <c r="U166" i="9"/>
  <c r="N40" i="9"/>
  <c r="V40" i="9" s="1"/>
  <c r="U40" i="9"/>
  <c r="N11" i="9"/>
  <c r="V11" i="9" s="1"/>
  <c r="U11" i="9"/>
  <c r="N240" i="9"/>
  <c r="V240" i="9" s="1"/>
  <c r="U240" i="9"/>
  <c r="N257" i="9"/>
  <c r="V257" i="9" s="1"/>
  <c r="U257" i="9"/>
  <c r="N149" i="9"/>
  <c r="V149" i="9" s="1"/>
  <c r="U149" i="9"/>
  <c r="N163" i="9"/>
  <c r="V163" i="9" s="1"/>
  <c r="U163" i="9"/>
  <c r="V276" i="9"/>
  <c r="N292" i="9"/>
  <c r="V292" i="9" s="1"/>
  <c r="U292" i="9"/>
  <c r="N144" i="9"/>
  <c r="V144" i="9" s="1"/>
  <c r="U144" i="9"/>
  <c r="V279" i="9"/>
  <c r="N242" i="9"/>
  <c r="V242" i="9" s="1"/>
  <c r="U242" i="9"/>
  <c r="N202" i="9"/>
  <c r="V202" i="9" s="1"/>
  <c r="U202" i="9"/>
  <c r="N186" i="9"/>
  <c r="V186" i="9" s="1"/>
  <c r="U186" i="9"/>
  <c r="N137" i="9"/>
  <c r="V137" i="9" s="1"/>
  <c r="U137" i="9"/>
  <c r="N230" i="9"/>
  <c r="V230" i="9" s="1"/>
  <c r="U230" i="9"/>
  <c r="V23" i="9"/>
  <c r="N280" i="9"/>
  <c r="V280" i="9" s="1"/>
  <c r="U280" i="9"/>
  <c r="N30" i="9"/>
  <c r="V30" i="9" s="1"/>
  <c r="U30" i="9"/>
  <c r="N197" i="9"/>
  <c r="V197" i="9" s="1"/>
  <c r="U197" i="9"/>
  <c r="N198" i="9"/>
  <c r="V198" i="9" s="1"/>
  <c r="U198" i="9"/>
  <c r="N223" i="9"/>
  <c r="V223" i="9" s="1"/>
  <c r="U223" i="9"/>
  <c r="N252" i="9"/>
  <c r="V252" i="9" s="1"/>
  <c r="U252" i="9"/>
  <c r="N244" i="9"/>
  <c r="V244" i="9" s="1"/>
  <c r="U244" i="9"/>
  <c r="N209" i="9"/>
  <c r="V209" i="9" s="1"/>
  <c r="U209" i="9"/>
  <c r="N250" i="9"/>
  <c r="V250" i="9" s="1"/>
  <c r="U250" i="9"/>
  <c r="V157" i="9"/>
  <c r="V316" i="9"/>
  <c r="V119" i="9"/>
  <c r="V51" i="9"/>
  <c r="N308" i="9"/>
  <c r="V308" i="9" s="1"/>
  <c r="U308" i="9"/>
  <c r="N241" i="9"/>
  <c r="V241" i="9" s="1"/>
  <c r="U241" i="9"/>
  <c r="N211" i="9"/>
  <c r="V211" i="9" s="1"/>
  <c r="U211" i="9"/>
  <c r="N20" i="9"/>
  <c r="V20" i="9" s="1"/>
  <c r="U20" i="9"/>
  <c r="N344" i="9"/>
  <c r="V344" i="9" s="1"/>
  <c r="U344" i="9"/>
  <c r="N288" i="9"/>
  <c r="V288" i="9" s="1"/>
  <c r="U288" i="9"/>
  <c r="V158" i="9"/>
  <c r="V159" i="9"/>
  <c r="N56" i="9"/>
  <c r="V56" i="9" s="1"/>
  <c r="U56" i="9"/>
  <c r="N91" i="9"/>
  <c r="V91" i="9" s="1"/>
  <c r="U91" i="9"/>
  <c r="N293" i="9"/>
  <c r="V293" i="9" s="1"/>
  <c r="U293" i="9"/>
  <c r="N235" i="9"/>
  <c r="V235" i="9" s="1"/>
  <c r="U235" i="9"/>
  <c r="N341" i="9"/>
  <c r="V341" i="9" s="1"/>
  <c r="U341" i="9"/>
  <c r="N41" i="9"/>
  <c r="V41" i="9" s="1"/>
  <c r="U41" i="9"/>
  <c r="N138" i="9"/>
  <c r="V138" i="9" s="1"/>
  <c r="U138" i="9"/>
  <c r="N136" i="9"/>
  <c r="V136" i="9" s="1"/>
  <c r="U136" i="9"/>
  <c r="N80" i="9"/>
  <c r="V80" i="9" s="1"/>
  <c r="U80" i="9"/>
  <c r="N346" i="9"/>
  <c r="V346" i="9" s="1"/>
  <c r="U346" i="9"/>
  <c r="N310" i="9"/>
  <c r="V310" i="9" s="1"/>
  <c r="U310" i="9"/>
  <c r="N116" i="9"/>
  <c r="V116" i="9" s="1"/>
  <c r="U116" i="9"/>
  <c r="N260" i="9"/>
  <c r="V260" i="9" s="1"/>
  <c r="U260" i="9"/>
  <c r="N342" i="9"/>
  <c r="V342" i="9" s="1"/>
  <c r="U342" i="9"/>
  <c r="N142" i="9"/>
  <c r="V142" i="9" s="1"/>
  <c r="U142" i="9"/>
  <c r="N78" i="9"/>
  <c r="V78" i="9" s="1"/>
  <c r="U78" i="9"/>
  <c r="N69" i="9"/>
  <c r="V69" i="9" s="1"/>
  <c r="U69" i="9"/>
  <c r="N92" i="9"/>
  <c r="V92" i="9" s="1"/>
  <c r="U92" i="9"/>
  <c r="N21" i="9"/>
  <c r="V21" i="9" s="1"/>
  <c r="U21" i="9"/>
  <c r="N322" i="9"/>
  <c r="V322" i="9" s="1"/>
  <c r="U322" i="9"/>
  <c r="N232" i="9"/>
  <c r="V232" i="9" s="1"/>
  <c r="U232" i="9"/>
  <c r="N65" i="9"/>
  <c r="V65" i="9" s="1"/>
  <c r="U65" i="9"/>
  <c r="N89" i="9"/>
  <c r="V89" i="9" s="1"/>
  <c r="U89" i="9"/>
  <c r="N243" i="9"/>
  <c r="V243" i="9" s="1"/>
  <c r="U243" i="9"/>
  <c r="N102" i="9"/>
  <c r="V102" i="9" s="1"/>
  <c r="U102" i="9"/>
  <c r="N93" i="9"/>
  <c r="V93" i="9" s="1"/>
  <c r="U93" i="9"/>
  <c r="N331" i="9"/>
  <c r="V331" i="9" s="1"/>
  <c r="U331" i="9"/>
  <c r="N117" i="9"/>
  <c r="V117" i="9" s="1"/>
  <c r="U117" i="9"/>
  <c r="N33" i="9"/>
  <c r="V33" i="9" s="1"/>
  <c r="U33" i="9"/>
  <c r="N34" i="9"/>
  <c r="V34" i="9" s="1"/>
  <c r="U34" i="9"/>
  <c r="N152" i="9"/>
  <c r="V152" i="9" s="1"/>
  <c r="U152" i="9"/>
  <c r="N247" i="9"/>
  <c r="V247" i="9" s="1"/>
  <c r="U247" i="9"/>
  <c r="N52" i="9"/>
  <c r="V52" i="9" s="1"/>
  <c r="U52" i="9"/>
  <c r="N150" i="9"/>
  <c r="V150" i="9" s="1"/>
  <c r="U150" i="9"/>
  <c r="N114" i="9"/>
  <c r="V114" i="9" s="1"/>
  <c r="U114" i="9"/>
  <c r="N269" i="9"/>
  <c r="V269" i="9" s="1"/>
  <c r="U269" i="9"/>
  <c r="N127" i="9"/>
  <c r="V127" i="9" s="1"/>
  <c r="U127" i="9"/>
  <c r="N130" i="9"/>
  <c r="V130" i="9" s="1"/>
  <c r="U130" i="9"/>
  <c r="N258" i="9"/>
  <c r="V258" i="9" s="1"/>
  <c r="U258" i="9"/>
  <c r="N304" i="9"/>
  <c r="V304" i="9" s="1"/>
  <c r="U304" i="9"/>
  <c r="V110" i="9"/>
  <c r="V191" i="9"/>
  <c r="V111" i="9"/>
  <c r="V193" i="9"/>
  <c r="N195" i="9"/>
  <c r="V195" i="9" s="1"/>
  <c r="U195" i="9"/>
  <c r="V335" i="9"/>
  <c r="V278" i="9"/>
  <c r="V216" i="9"/>
  <c r="N205" i="9"/>
  <c r="V205" i="9" s="1"/>
  <c r="U205" i="9"/>
  <c r="V28" i="9"/>
  <c r="N87" i="9"/>
  <c r="V87" i="9" s="1"/>
  <c r="U87" i="9"/>
  <c r="V254" i="9"/>
  <c r="V303" i="9"/>
  <c r="V256" i="9"/>
  <c r="P227" i="5"/>
  <c r="P226" i="5"/>
  <c r="P225" i="5"/>
  <c r="X225" i="5" s="1"/>
  <c r="Z225" i="5" s="1"/>
  <c r="P224" i="5"/>
  <c r="P223" i="5"/>
  <c r="P222" i="5"/>
  <c r="P221" i="5"/>
  <c r="P205" i="5"/>
  <c r="P204" i="5"/>
  <c r="X151" i="5"/>
  <c r="Z151" i="5" s="1"/>
  <c r="X149" i="5"/>
  <c r="Z149" i="5" s="1"/>
  <c r="X141" i="5"/>
  <c r="Z141" i="5" s="1"/>
  <c r="X79" i="5"/>
  <c r="Z79" i="5" s="1"/>
  <c r="X81" i="5"/>
  <c r="Z81" i="5" s="1"/>
  <c r="P35" i="5"/>
  <c r="X35" i="5" s="1"/>
  <c r="Z35" i="5" s="1"/>
  <c r="P28" i="5"/>
  <c r="X11" i="9"/>
  <c r="Z11" i="9" s="1"/>
  <c r="P10" i="9"/>
  <c r="X10" i="9" s="1"/>
  <c r="Z10" i="9" s="1"/>
  <c r="P10" i="8"/>
  <c r="X10" i="8" s="1"/>
  <c r="Z10" i="8" s="1"/>
  <c r="M10" i="3"/>
  <c r="U39" i="3" l="1"/>
  <c r="N172" i="3"/>
  <c r="V172" i="3" s="1"/>
  <c r="U102" i="8"/>
  <c r="U40" i="8"/>
  <c r="X96" i="5"/>
  <c r="Z96" i="5" s="1"/>
  <c r="X205" i="5"/>
  <c r="Z205" i="5" s="1"/>
  <c r="X97" i="5"/>
  <c r="Z97" i="5" s="1"/>
  <c r="X98" i="5"/>
  <c r="Z98" i="5" s="1"/>
  <c r="X222" i="5"/>
  <c r="Z222" i="5" s="1"/>
  <c r="S222" i="5"/>
  <c r="X99" i="5"/>
  <c r="Z99" i="5" s="1"/>
  <c r="X223" i="5"/>
  <c r="Z223" i="5" s="1"/>
  <c r="S223" i="5"/>
  <c r="X132" i="5"/>
  <c r="Z132" i="5" s="1"/>
  <c r="X94" i="5"/>
  <c r="Z94" i="5" s="1"/>
  <c r="X80" i="5"/>
  <c r="Z80" i="5" s="1"/>
  <c r="S221" i="5"/>
  <c r="X221" i="5"/>
  <c r="Z221" i="5" s="1"/>
  <c r="X224" i="5"/>
  <c r="Z224" i="5" s="1"/>
  <c r="S224" i="5"/>
  <c r="X28" i="5"/>
  <c r="Z28" i="5" s="1"/>
  <c r="X226" i="5"/>
  <c r="Z226" i="5" s="1"/>
  <c r="X150" i="5"/>
  <c r="Z150" i="5" s="1"/>
  <c r="X154" i="5"/>
  <c r="Z154" i="5" s="1"/>
  <c r="X138" i="5"/>
  <c r="Z138" i="5" s="1"/>
  <c r="X227" i="5"/>
  <c r="Z227" i="5" s="1"/>
  <c r="X95" i="5"/>
  <c r="Z95" i="5" s="1"/>
  <c r="X204" i="5"/>
  <c r="Z204" i="5" s="1"/>
  <c r="N38" i="3"/>
  <c r="V38" i="3" s="1"/>
  <c r="U38" i="3"/>
  <c r="N112" i="3"/>
  <c r="V112" i="3" s="1"/>
  <c r="U112" i="3"/>
  <c r="R16" i="3"/>
  <c r="S16" i="3" s="1"/>
  <c r="T16" i="3" s="1"/>
  <c r="M16" i="3"/>
  <c r="N172" i="8"/>
  <c r="V172" i="8" s="1"/>
  <c r="N220" i="8"/>
  <c r="V220" i="8" s="1"/>
  <c r="N221" i="8"/>
  <c r="V221" i="8" s="1"/>
  <c r="N42" i="8"/>
  <c r="V42" i="8" s="1"/>
  <c r="N219" i="8"/>
  <c r="V219" i="8" s="1"/>
  <c r="N80" i="8"/>
  <c r="V80" i="8" s="1"/>
  <c r="N217" i="8"/>
  <c r="V217" i="8" s="1"/>
  <c r="N145" i="8"/>
  <c r="V145" i="8" s="1"/>
  <c r="N22" i="8"/>
  <c r="V22" i="8" s="1"/>
  <c r="N40" i="8"/>
  <c r="V40" i="8" s="1"/>
  <c r="N159" i="8"/>
  <c r="V159" i="8" s="1"/>
  <c r="N102" i="8"/>
  <c r="V102" i="8" s="1"/>
  <c r="N23" i="8"/>
  <c r="V23" i="8" s="1"/>
  <c r="N88" i="8"/>
  <c r="V88" i="8" s="1"/>
  <c r="N124" i="8"/>
  <c r="V124" i="8" s="1"/>
  <c r="N211" i="8"/>
  <c r="V211" i="8" s="1"/>
  <c r="N43" i="8"/>
  <c r="V43" i="8" s="1"/>
  <c r="N79" i="8"/>
  <c r="V79" i="8" s="1"/>
  <c r="N132" i="8"/>
  <c r="V132" i="8" s="1"/>
  <c r="N123" i="8"/>
  <c r="V123" i="8" s="1"/>
  <c r="N133" i="8"/>
  <c r="V133" i="8" s="1"/>
  <c r="N57" i="8"/>
  <c r="V57" i="8" s="1"/>
  <c r="N218" i="8"/>
  <c r="V218" i="8" s="1"/>
  <c r="N59" i="8"/>
  <c r="V59" i="8" s="1"/>
  <c r="N144" i="8"/>
  <c r="V144" i="8" s="1"/>
  <c r="N41" i="8"/>
  <c r="V41" i="8" s="1"/>
  <c r="N27" i="8"/>
  <c r="V27" i="8" s="1"/>
  <c r="N58" i="8"/>
  <c r="V58" i="8" s="1"/>
  <c r="N39" i="8"/>
  <c r="V39" i="8" s="1"/>
  <c r="N103" i="8"/>
  <c r="V103" i="8" s="1"/>
  <c r="N87" i="8"/>
  <c r="V87" i="8" s="1"/>
  <c r="R17" i="8"/>
  <c r="S17" i="8" s="1"/>
  <c r="T17" i="8" s="1"/>
  <c r="R18" i="8"/>
  <c r="S18" i="8" s="1"/>
  <c r="R72" i="8"/>
  <c r="S72" i="8" s="1"/>
  <c r="R73" i="8"/>
  <c r="S73" i="8" s="1"/>
  <c r="T73" i="8" s="1"/>
  <c r="R98" i="8"/>
  <c r="S98" i="8" s="1"/>
  <c r="T98" i="8" s="1"/>
  <c r="R135" i="8"/>
  <c r="S135" i="8" s="1"/>
  <c r="R60" i="8"/>
  <c r="S60" i="8" s="1"/>
  <c r="T60" i="8" s="1"/>
  <c r="R104" i="8"/>
  <c r="S104" i="8" s="1"/>
  <c r="R119" i="8"/>
  <c r="S119" i="8" s="1"/>
  <c r="T119" i="8" s="1"/>
  <c r="R108" i="8"/>
  <c r="S108" i="8" s="1"/>
  <c r="T108" i="8" s="1"/>
  <c r="R109" i="8"/>
  <c r="S109" i="8" s="1"/>
  <c r="T109" i="8" s="1"/>
  <c r="R74" i="8"/>
  <c r="S74" i="8" s="1"/>
  <c r="R75" i="8"/>
  <c r="S75" i="8" s="1"/>
  <c r="T75" i="8" s="1"/>
  <c r="R126" i="8"/>
  <c r="S126" i="8" s="1"/>
  <c r="R77" i="8"/>
  <c r="S77" i="8" s="1"/>
  <c r="T77" i="8" s="1"/>
  <c r="R125" i="8"/>
  <c r="S125" i="8" s="1"/>
  <c r="T125" i="8" s="1"/>
  <c r="R190" i="8"/>
  <c r="S190" i="8" s="1"/>
  <c r="T190" i="8" s="1"/>
  <c r="R202" i="8"/>
  <c r="S202" i="8" s="1"/>
  <c r="T202" i="8" s="1"/>
  <c r="R203" i="8"/>
  <c r="S203" i="8" s="1"/>
  <c r="T203" i="8" s="1"/>
  <c r="R192" i="8"/>
  <c r="S192" i="8" s="1"/>
  <c r="T192" i="8" s="1"/>
  <c r="R204" i="8"/>
  <c r="S204" i="8" s="1"/>
  <c r="T204" i="8" s="1"/>
  <c r="R205" i="8"/>
  <c r="S205" i="8" s="1"/>
  <c r="T205" i="8" s="1"/>
  <c r="R194" i="8"/>
  <c r="S194" i="8" s="1"/>
  <c r="R198" i="8"/>
  <c r="S198" i="8" s="1"/>
  <c r="R201" i="8"/>
  <c r="S201" i="8" s="1"/>
  <c r="T201" i="8" s="1"/>
  <c r="R200" i="8"/>
  <c r="S200" i="8" s="1"/>
  <c r="T200" i="8" s="1"/>
  <c r="R195" i="8"/>
  <c r="S195" i="8" s="1"/>
  <c r="T195" i="8" s="1"/>
  <c r="R134" i="8"/>
  <c r="S134" i="8" s="1"/>
  <c r="R46" i="8"/>
  <c r="S46" i="8" s="1"/>
  <c r="T46" i="8" s="1"/>
  <c r="R16" i="8"/>
  <c r="S16" i="8" s="1"/>
  <c r="T16" i="8" s="1"/>
  <c r="R180" i="8"/>
  <c r="S180" i="8" s="1"/>
  <c r="T180" i="8" s="1"/>
  <c r="R62" i="8"/>
  <c r="S62" i="8" s="1"/>
  <c r="R11" i="8"/>
  <c r="S11" i="8" s="1"/>
  <c r="T11" i="8" s="1"/>
  <c r="R71" i="8"/>
  <c r="S71" i="8" s="1"/>
  <c r="T71" i="8" s="1"/>
  <c r="R143" i="8"/>
  <c r="S143" i="8" s="1"/>
  <c r="T143" i="8" s="1"/>
  <c r="R12" i="8"/>
  <c r="S12" i="8" s="1"/>
  <c r="T12" i="8" s="1"/>
  <c r="R13" i="8"/>
  <c r="S13" i="8" s="1"/>
  <c r="T13" i="8" s="1"/>
  <c r="R14" i="8"/>
  <c r="S14" i="8" s="1"/>
  <c r="R110" i="8"/>
  <c r="S110" i="8" s="1"/>
  <c r="T110" i="8" s="1"/>
  <c r="R111" i="8"/>
  <c r="S111" i="8" s="1"/>
  <c r="T111" i="8" s="1"/>
  <c r="R141" i="8"/>
  <c r="S141" i="8" s="1"/>
  <c r="T141" i="8" s="1"/>
  <c r="R69" i="8"/>
  <c r="S69" i="8" s="1"/>
  <c r="T69" i="8" s="1"/>
  <c r="R142" i="8"/>
  <c r="S142" i="8" s="1"/>
  <c r="R115" i="8"/>
  <c r="S115" i="8" s="1"/>
  <c r="T115" i="8" s="1"/>
  <c r="R70" i="8"/>
  <c r="S70" i="8" s="1"/>
  <c r="T70" i="8" s="1"/>
  <c r="R112" i="8"/>
  <c r="S112" i="8" s="1"/>
  <c r="T112" i="8" s="1"/>
  <c r="R114" i="8"/>
  <c r="S114" i="8" s="1"/>
  <c r="R113" i="8"/>
  <c r="S113" i="8" s="1"/>
  <c r="T113" i="8" s="1"/>
  <c r="R116" i="8"/>
  <c r="S116" i="8" s="1"/>
  <c r="T116" i="8" s="1"/>
  <c r="R67" i="8"/>
  <c r="S67" i="8" s="1"/>
  <c r="T67" i="8" s="1"/>
  <c r="R117" i="8"/>
  <c r="S117" i="8" s="1"/>
  <c r="T117" i="8" s="1"/>
  <c r="R137" i="8"/>
  <c r="S137" i="8" s="1"/>
  <c r="T137" i="8" s="1"/>
  <c r="R138" i="8"/>
  <c r="S138" i="8" s="1"/>
  <c r="R139" i="8"/>
  <c r="S139" i="8" s="1"/>
  <c r="T139" i="8" s="1"/>
  <c r="R66" i="8"/>
  <c r="S66" i="8" s="1"/>
  <c r="R140" i="8"/>
  <c r="S140" i="8" s="1"/>
  <c r="T140" i="8" s="1"/>
  <c r="R136" i="8"/>
  <c r="S136" i="8" s="1"/>
  <c r="T136" i="8" s="1"/>
  <c r="M11" i="3"/>
  <c r="N11" i="3" s="1"/>
  <c r="R210" i="8"/>
  <c r="S210" i="8" s="1"/>
  <c r="R213" i="8"/>
  <c r="S213" i="8" s="1"/>
  <c r="T213" i="8" s="1"/>
  <c r="R212" i="8"/>
  <c r="S212" i="8" s="1"/>
  <c r="T212" i="8" s="1"/>
  <c r="R10" i="9"/>
  <c r="S10" i="9" s="1"/>
  <c r="T10" i="9" s="1"/>
  <c r="M10" i="9"/>
  <c r="M34" i="8" l="1"/>
  <c r="R34" i="8"/>
  <c r="S34" i="8" s="1"/>
  <c r="T34" i="8" s="1"/>
  <c r="M52" i="8"/>
  <c r="R52" i="8"/>
  <c r="S52" i="8" s="1"/>
  <c r="T52" i="8" s="1"/>
  <c r="M54" i="8"/>
  <c r="N54" i="8" s="1"/>
  <c r="R54" i="8"/>
  <c r="S54" i="8" s="1"/>
  <c r="T194" i="8"/>
  <c r="M130" i="8"/>
  <c r="R130" i="8"/>
  <c r="S130" i="8" s="1"/>
  <c r="T130" i="8" s="1"/>
  <c r="M25" i="8"/>
  <c r="R25" i="8"/>
  <c r="S25" i="8" s="1"/>
  <c r="T25" i="8" s="1"/>
  <c r="M48" i="8"/>
  <c r="R48" i="8"/>
  <c r="S48" i="8" s="1"/>
  <c r="T48" i="8" s="1"/>
  <c r="M31" i="8"/>
  <c r="N31" i="8" s="1"/>
  <c r="R31" i="8"/>
  <c r="S31" i="8" s="1"/>
  <c r="M68" i="8"/>
  <c r="R68" i="8"/>
  <c r="S68" i="8" s="1"/>
  <c r="T68" i="8" s="1"/>
  <c r="M166" i="8"/>
  <c r="R166" i="8"/>
  <c r="S166" i="8" s="1"/>
  <c r="T166" i="8" s="1"/>
  <c r="M196" i="8"/>
  <c r="N196" i="8" s="1"/>
  <c r="R196" i="8"/>
  <c r="S196" i="8" s="1"/>
  <c r="T135" i="8"/>
  <c r="M150" i="8"/>
  <c r="N150" i="8" s="1"/>
  <c r="R150" i="8"/>
  <c r="S150" i="8" s="1"/>
  <c r="M193" i="8"/>
  <c r="R193" i="8"/>
  <c r="S193" i="8" s="1"/>
  <c r="T193" i="8" s="1"/>
  <c r="M127" i="8"/>
  <c r="R127" i="8"/>
  <c r="S127" i="8" s="1"/>
  <c r="T127" i="8" s="1"/>
  <c r="M28" i="8"/>
  <c r="N28" i="8" s="1"/>
  <c r="R28" i="8"/>
  <c r="S28" i="8" s="1"/>
  <c r="M99" i="8"/>
  <c r="R99" i="8"/>
  <c r="S99" i="8" s="1"/>
  <c r="T99" i="8" s="1"/>
  <c r="M81" i="8"/>
  <c r="R81" i="8"/>
  <c r="S81" i="8" s="1"/>
  <c r="T81" i="8" s="1"/>
  <c r="M53" i="8"/>
  <c r="R53" i="8"/>
  <c r="S53" i="8" s="1"/>
  <c r="T53" i="8" s="1"/>
  <c r="M55" i="8"/>
  <c r="R55" i="8"/>
  <c r="S55" i="8" s="1"/>
  <c r="T55" i="8" s="1"/>
  <c r="M51" i="8"/>
  <c r="R51" i="8"/>
  <c r="S51" i="8" s="1"/>
  <c r="T51" i="8" s="1"/>
  <c r="M224" i="8"/>
  <c r="R224" i="8"/>
  <c r="S224" i="8" s="1"/>
  <c r="T224" i="8" s="1"/>
  <c r="M171" i="8"/>
  <c r="R171" i="8"/>
  <c r="S171" i="8" s="1"/>
  <c r="T171" i="8" s="1"/>
  <c r="M170" i="8"/>
  <c r="N170" i="8" s="1"/>
  <c r="R170" i="8"/>
  <c r="S170" i="8" s="1"/>
  <c r="M86" i="8"/>
  <c r="N86" i="8" s="1"/>
  <c r="R86" i="8"/>
  <c r="S86" i="8" s="1"/>
  <c r="M129" i="8"/>
  <c r="R129" i="8"/>
  <c r="S129" i="8" s="1"/>
  <c r="T129" i="8" s="1"/>
  <c r="T74" i="8"/>
  <c r="T104" i="8"/>
  <c r="M19" i="8"/>
  <c r="R19" i="8"/>
  <c r="S19" i="8" s="1"/>
  <c r="T19" i="8" s="1"/>
  <c r="M146" i="8"/>
  <c r="N146" i="8" s="1"/>
  <c r="R146" i="8"/>
  <c r="S146" i="8" s="1"/>
  <c r="M120" i="8"/>
  <c r="R120" i="8"/>
  <c r="S120" i="8" s="1"/>
  <c r="T120" i="8" s="1"/>
  <c r="M20" i="8"/>
  <c r="R20" i="8"/>
  <c r="S20" i="8" s="1"/>
  <c r="T20" i="8" s="1"/>
  <c r="M35" i="8"/>
  <c r="R35" i="8"/>
  <c r="S35" i="8" s="1"/>
  <c r="T35" i="8" s="1"/>
  <c r="T66" i="8"/>
  <c r="M158" i="8"/>
  <c r="N158" i="8" s="1"/>
  <c r="R158" i="8"/>
  <c r="S158" i="8" s="1"/>
  <c r="T198" i="8"/>
  <c r="M191" i="8"/>
  <c r="R191" i="8"/>
  <c r="S191" i="8" s="1"/>
  <c r="T191" i="8" s="1"/>
  <c r="M50" i="8"/>
  <c r="N50" i="8" s="1"/>
  <c r="R50" i="8"/>
  <c r="S50" i="8" s="1"/>
  <c r="M76" i="8"/>
  <c r="R76" i="8"/>
  <c r="S76" i="8" s="1"/>
  <c r="T76" i="8" s="1"/>
  <c r="M122" i="8"/>
  <c r="N122" i="8" s="1"/>
  <c r="R122" i="8"/>
  <c r="S122" i="8" s="1"/>
  <c r="M223" i="8"/>
  <c r="R223" i="8"/>
  <c r="S223" i="8" s="1"/>
  <c r="T223" i="8" s="1"/>
  <c r="M215" i="8"/>
  <c r="R215" i="8"/>
  <c r="S215" i="8" s="1"/>
  <c r="T215" i="8" s="1"/>
  <c r="M94" i="8"/>
  <c r="R94" i="8"/>
  <c r="S94" i="8" s="1"/>
  <c r="T94" i="8" s="1"/>
  <c r="M93" i="8"/>
  <c r="R93" i="8"/>
  <c r="S93" i="8" s="1"/>
  <c r="T93" i="8" s="1"/>
  <c r="M106" i="8"/>
  <c r="N106" i="8" s="1"/>
  <c r="R106" i="8"/>
  <c r="S106" i="8" s="1"/>
  <c r="M89" i="8"/>
  <c r="N89" i="8" s="1"/>
  <c r="R89" i="8"/>
  <c r="S89" i="8" s="1"/>
  <c r="T126" i="8"/>
  <c r="M164" i="8"/>
  <c r="R164" i="8"/>
  <c r="S164" i="8" s="1"/>
  <c r="T164" i="8" s="1"/>
  <c r="M26" i="8"/>
  <c r="N26" i="8" s="1"/>
  <c r="R26" i="8"/>
  <c r="S26" i="8" s="1"/>
  <c r="M36" i="8"/>
  <c r="R36" i="8"/>
  <c r="S36" i="8" s="1"/>
  <c r="T36" i="8" s="1"/>
  <c r="M92" i="8"/>
  <c r="R92" i="8"/>
  <c r="S92" i="8" s="1"/>
  <c r="T92" i="8" s="1"/>
  <c r="M182" i="8"/>
  <c r="R182" i="8"/>
  <c r="S182" i="8" s="1"/>
  <c r="T182" i="8" s="1"/>
  <c r="M118" i="8"/>
  <c r="R118" i="8"/>
  <c r="S118" i="8" s="1"/>
  <c r="T118" i="8" s="1"/>
  <c r="M49" i="8"/>
  <c r="R49" i="8"/>
  <c r="S49" i="8" s="1"/>
  <c r="T49" i="8" s="1"/>
  <c r="M163" i="8"/>
  <c r="R163" i="8"/>
  <c r="S163" i="8" s="1"/>
  <c r="T163" i="8" s="1"/>
  <c r="M61" i="8"/>
  <c r="R61" i="8"/>
  <c r="S61" i="8" s="1"/>
  <c r="T61" i="8" s="1"/>
  <c r="T210" i="8"/>
  <c r="M222" i="8"/>
  <c r="R222" i="8"/>
  <c r="S222" i="8" s="1"/>
  <c r="T222" i="8" s="1"/>
  <c r="T114" i="8"/>
  <c r="T14" i="8"/>
  <c r="M186" i="8"/>
  <c r="N186" i="8" s="1"/>
  <c r="R186" i="8"/>
  <c r="S186" i="8" s="1"/>
  <c r="M206" i="8"/>
  <c r="N206" i="8" s="1"/>
  <c r="R206" i="8"/>
  <c r="S206" i="8" s="1"/>
  <c r="M82" i="8"/>
  <c r="R82" i="8"/>
  <c r="S82" i="8" s="1"/>
  <c r="T82" i="8" s="1"/>
  <c r="M153" i="8"/>
  <c r="R153" i="8"/>
  <c r="S153" i="8" s="1"/>
  <c r="T153" i="8" s="1"/>
  <c r="M177" i="8"/>
  <c r="R177" i="8"/>
  <c r="S177" i="8" s="1"/>
  <c r="T177" i="8" s="1"/>
  <c r="M37" i="8"/>
  <c r="R37" i="8"/>
  <c r="S37" i="8" s="1"/>
  <c r="T37" i="8" s="1"/>
  <c r="M154" i="8"/>
  <c r="R154" i="8"/>
  <c r="S154" i="8" s="1"/>
  <c r="T154" i="8" s="1"/>
  <c r="M29" i="8"/>
  <c r="R29" i="8"/>
  <c r="S29" i="8" s="1"/>
  <c r="T29" i="8" s="1"/>
  <c r="T72" i="8"/>
  <c r="M209" i="8"/>
  <c r="R209" i="8"/>
  <c r="S209" i="8" s="1"/>
  <c r="T209" i="8" s="1"/>
  <c r="M151" i="8"/>
  <c r="R151" i="8"/>
  <c r="S151" i="8" s="1"/>
  <c r="T151" i="8" s="1"/>
  <c r="M199" i="8"/>
  <c r="R199" i="8"/>
  <c r="S199" i="8" s="1"/>
  <c r="T199" i="8" s="1"/>
  <c r="M176" i="8"/>
  <c r="N176" i="8" s="1"/>
  <c r="R176" i="8"/>
  <c r="S176" i="8" s="1"/>
  <c r="M44" i="8"/>
  <c r="R44" i="8"/>
  <c r="S44" i="8" s="1"/>
  <c r="T44" i="8" s="1"/>
  <c r="M207" i="8"/>
  <c r="N207" i="8" s="1"/>
  <c r="R207" i="8"/>
  <c r="S207" i="8" s="1"/>
  <c r="M100" i="8"/>
  <c r="N100" i="8" s="1"/>
  <c r="R100" i="8"/>
  <c r="S100" i="8" s="1"/>
  <c r="M47" i="8"/>
  <c r="R47" i="8"/>
  <c r="S47" i="8" s="1"/>
  <c r="T47" i="8" s="1"/>
  <c r="M161" i="8"/>
  <c r="R161" i="8"/>
  <c r="S161" i="8" s="1"/>
  <c r="T161" i="8" s="1"/>
  <c r="M168" i="8"/>
  <c r="R168" i="8"/>
  <c r="S168" i="8" s="1"/>
  <c r="T168" i="8" s="1"/>
  <c r="M91" i="8"/>
  <c r="R91" i="8"/>
  <c r="S91" i="8" s="1"/>
  <c r="T91" i="8" s="1"/>
  <c r="T18" i="8"/>
  <c r="M156" i="8"/>
  <c r="R156" i="8"/>
  <c r="S156" i="8" s="1"/>
  <c r="T156" i="8" s="1"/>
  <c r="M95" i="8"/>
  <c r="R95" i="8"/>
  <c r="S95" i="8" s="1"/>
  <c r="T95" i="8" s="1"/>
  <c r="M84" i="8"/>
  <c r="R84" i="8"/>
  <c r="S84" i="8" s="1"/>
  <c r="T84" i="8" s="1"/>
  <c r="M147" i="8"/>
  <c r="R147" i="8"/>
  <c r="S147" i="8" s="1"/>
  <c r="T147" i="8" s="1"/>
  <c r="M30" i="8"/>
  <c r="R30" i="8"/>
  <c r="S30" i="8" s="1"/>
  <c r="T30" i="8" s="1"/>
  <c r="M97" i="8"/>
  <c r="R97" i="8"/>
  <c r="S97" i="8" s="1"/>
  <c r="T97" i="8" s="1"/>
  <c r="M33" i="8"/>
  <c r="R33" i="8"/>
  <c r="S33" i="8" s="1"/>
  <c r="T33" i="8" s="1"/>
  <c r="M15" i="8"/>
  <c r="R15" i="8"/>
  <c r="S15" i="8" s="1"/>
  <c r="T15" i="8" s="1"/>
  <c r="M181" i="8"/>
  <c r="R181" i="8"/>
  <c r="S181" i="8" s="1"/>
  <c r="T181" i="8" s="1"/>
  <c r="T134" i="8"/>
  <c r="M189" i="8"/>
  <c r="R189" i="8"/>
  <c r="S189" i="8" s="1"/>
  <c r="T189" i="8" s="1"/>
  <c r="M131" i="8"/>
  <c r="R131" i="8"/>
  <c r="S131" i="8" s="1"/>
  <c r="T131" i="8" s="1"/>
  <c r="M78" i="8"/>
  <c r="N78" i="8" s="1"/>
  <c r="R78" i="8"/>
  <c r="S78" i="8" s="1"/>
  <c r="M24" i="8"/>
  <c r="R24" i="8"/>
  <c r="S24" i="8" s="1"/>
  <c r="T24" i="8" s="1"/>
  <c r="M45" i="8"/>
  <c r="R45" i="8"/>
  <c r="S45" i="8" s="1"/>
  <c r="T45" i="8" s="1"/>
  <c r="M32" i="8"/>
  <c r="N32" i="8" s="1"/>
  <c r="R32" i="8"/>
  <c r="S32" i="8" s="1"/>
  <c r="M214" i="8"/>
  <c r="R214" i="8"/>
  <c r="S214" i="8" s="1"/>
  <c r="T214" i="8" s="1"/>
  <c r="T138" i="8"/>
  <c r="M162" i="8"/>
  <c r="N162" i="8" s="1"/>
  <c r="R162" i="8"/>
  <c r="S162" i="8" s="1"/>
  <c r="M160" i="8"/>
  <c r="R160" i="8"/>
  <c r="S160" i="8" s="1"/>
  <c r="T160" i="8" s="1"/>
  <c r="M169" i="8"/>
  <c r="R169" i="8"/>
  <c r="S169" i="8" s="1"/>
  <c r="T169" i="8" s="1"/>
  <c r="M167" i="8"/>
  <c r="R167" i="8"/>
  <c r="S167" i="8" s="1"/>
  <c r="T167" i="8" s="1"/>
  <c r="T62" i="8"/>
  <c r="M175" i="8"/>
  <c r="R175" i="8"/>
  <c r="S175" i="8" s="1"/>
  <c r="T175" i="8" s="1"/>
  <c r="M21" i="8"/>
  <c r="R21" i="8"/>
  <c r="S21" i="8" s="1"/>
  <c r="T21" i="8" s="1"/>
  <c r="M101" i="8"/>
  <c r="R101" i="8"/>
  <c r="S101" i="8" s="1"/>
  <c r="T101" i="8" s="1"/>
  <c r="M90" i="8"/>
  <c r="N90" i="8" s="1"/>
  <c r="R90" i="8"/>
  <c r="S90" i="8" s="1"/>
  <c r="M121" i="8"/>
  <c r="R121" i="8"/>
  <c r="S121" i="8" s="1"/>
  <c r="T121" i="8" s="1"/>
  <c r="T142" i="8"/>
  <c r="M157" i="8"/>
  <c r="R157" i="8"/>
  <c r="S157" i="8" s="1"/>
  <c r="T157" i="8" s="1"/>
  <c r="M96" i="8"/>
  <c r="R96" i="8"/>
  <c r="S96" i="8" s="1"/>
  <c r="T96" i="8" s="1"/>
  <c r="M128" i="8"/>
  <c r="R128" i="8"/>
  <c r="S128" i="8" s="1"/>
  <c r="T128" i="8" s="1"/>
  <c r="M85" i="8"/>
  <c r="R85" i="8"/>
  <c r="S85" i="8" s="1"/>
  <c r="T85" i="8" s="1"/>
  <c r="M83" i="8"/>
  <c r="R83" i="8"/>
  <c r="S83" i="8" s="1"/>
  <c r="T83" i="8" s="1"/>
  <c r="M173" i="8"/>
  <c r="R173" i="8"/>
  <c r="S173" i="8" s="1"/>
  <c r="T173" i="8" s="1"/>
  <c r="R140" i="5"/>
  <c r="M140" i="5"/>
  <c r="R145" i="5"/>
  <c r="M145" i="5"/>
  <c r="R146" i="5"/>
  <c r="M146" i="5"/>
  <c r="R117" i="5"/>
  <c r="M117" i="5"/>
  <c r="R132" i="5"/>
  <c r="S132" i="5" s="1"/>
  <c r="T132" i="5" s="1"/>
  <c r="M132" i="5"/>
  <c r="R92" i="5"/>
  <c r="M92" i="5"/>
  <c r="R58" i="5"/>
  <c r="S58" i="5" s="1"/>
  <c r="T58" i="5" s="1"/>
  <c r="M58" i="5"/>
  <c r="R24" i="5"/>
  <c r="M24" i="5"/>
  <c r="R67" i="5"/>
  <c r="M67" i="5"/>
  <c r="N67" i="5" s="1"/>
  <c r="R148" i="5"/>
  <c r="M148" i="5"/>
  <c r="R203" i="5"/>
  <c r="M203" i="5"/>
  <c r="N203" i="5" s="1"/>
  <c r="R151" i="5"/>
  <c r="S151" i="5" s="1"/>
  <c r="M151" i="5"/>
  <c r="N151" i="5" s="1"/>
  <c r="R30" i="5"/>
  <c r="M30" i="5"/>
  <c r="N30" i="5" s="1"/>
  <c r="R82" i="5"/>
  <c r="M82" i="5"/>
  <c r="T222" i="5"/>
  <c r="V222" i="5" s="1"/>
  <c r="U222" i="5"/>
  <c r="R185" i="5"/>
  <c r="S185" i="5" s="1"/>
  <c r="M185" i="5"/>
  <c r="N185" i="5" s="1"/>
  <c r="R195" i="5"/>
  <c r="S195" i="5" s="1"/>
  <c r="M195" i="5"/>
  <c r="N195" i="5" s="1"/>
  <c r="R153" i="5"/>
  <c r="M153" i="5"/>
  <c r="R73" i="5"/>
  <c r="M73" i="5"/>
  <c r="R69" i="5"/>
  <c r="M69" i="5"/>
  <c r="R90" i="5"/>
  <c r="M90" i="5"/>
  <c r="R156" i="5"/>
  <c r="S156" i="5" s="1"/>
  <c r="T156" i="5" s="1"/>
  <c r="M156" i="5"/>
  <c r="R35" i="5"/>
  <c r="S35" i="5" s="1"/>
  <c r="T35" i="5" s="1"/>
  <c r="M35" i="5"/>
  <c r="R164" i="5"/>
  <c r="S164" i="5" s="1"/>
  <c r="T164" i="5" s="1"/>
  <c r="M164" i="5"/>
  <c r="R55" i="5"/>
  <c r="S55" i="5" s="1"/>
  <c r="M55" i="5"/>
  <c r="N55" i="5" s="1"/>
  <c r="R184" i="5"/>
  <c r="S184" i="5" s="1"/>
  <c r="T184" i="5" s="1"/>
  <c r="M184" i="5"/>
  <c r="R79" i="5"/>
  <c r="S79" i="5" s="1"/>
  <c r="M79" i="5"/>
  <c r="N79" i="5" s="1"/>
  <c r="R209" i="5"/>
  <c r="S209" i="5" s="1"/>
  <c r="T209" i="5" s="1"/>
  <c r="M209" i="5"/>
  <c r="R18" i="5"/>
  <c r="M18" i="5"/>
  <c r="R204" i="5"/>
  <c r="S204" i="5" s="1"/>
  <c r="T204" i="5" s="1"/>
  <c r="M204" i="5"/>
  <c r="R125" i="5"/>
  <c r="M125" i="5"/>
  <c r="N125" i="5" s="1"/>
  <c r="R122" i="5"/>
  <c r="M122" i="5"/>
  <c r="R57" i="5"/>
  <c r="S57" i="5" s="1"/>
  <c r="T57" i="5" s="1"/>
  <c r="M57" i="5"/>
  <c r="R65" i="5"/>
  <c r="S65" i="5" s="1"/>
  <c r="M65" i="5"/>
  <c r="N65" i="5" s="1"/>
  <c r="R118" i="5"/>
  <c r="M118" i="5"/>
  <c r="R68" i="5"/>
  <c r="S68" i="5" s="1"/>
  <c r="T68" i="5" s="1"/>
  <c r="M68" i="5"/>
  <c r="R190" i="5"/>
  <c r="S190" i="5" s="1"/>
  <c r="T190" i="5" s="1"/>
  <c r="M190" i="5"/>
  <c r="R40" i="5"/>
  <c r="S40" i="5" s="1"/>
  <c r="T40" i="5" s="1"/>
  <c r="M40" i="5"/>
  <c r="R119" i="5"/>
  <c r="S119" i="5" s="1"/>
  <c r="T119" i="5" s="1"/>
  <c r="M119" i="5"/>
  <c r="R61" i="5"/>
  <c r="S61" i="5" s="1"/>
  <c r="T61" i="5" s="1"/>
  <c r="M61" i="5"/>
  <c r="R200" i="5"/>
  <c r="M200" i="5"/>
  <c r="R191" i="5"/>
  <c r="S191" i="5" s="1"/>
  <c r="T191" i="5" s="1"/>
  <c r="M191" i="5"/>
  <c r="R149" i="5"/>
  <c r="S149" i="5" s="1"/>
  <c r="M149" i="5"/>
  <c r="N149" i="5" s="1"/>
  <c r="R116" i="5"/>
  <c r="S116" i="5" s="1"/>
  <c r="T116" i="5" s="1"/>
  <c r="M116" i="5"/>
  <c r="R144" i="5"/>
  <c r="M144" i="5"/>
  <c r="R147" i="5"/>
  <c r="M147" i="5"/>
  <c r="N147" i="5" s="1"/>
  <c r="R233" i="5"/>
  <c r="S233" i="5" s="1"/>
  <c r="T233" i="5" s="1"/>
  <c r="M233" i="5"/>
  <c r="R196" i="5"/>
  <c r="S196" i="5" s="1"/>
  <c r="T196" i="5" s="1"/>
  <c r="M196" i="5"/>
  <c r="R72" i="5"/>
  <c r="M72" i="5"/>
  <c r="R98" i="5"/>
  <c r="S98" i="5" s="1"/>
  <c r="T98" i="5" s="1"/>
  <c r="M98" i="5"/>
  <c r="R64" i="5"/>
  <c r="S64" i="5" s="1"/>
  <c r="M64" i="5"/>
  <c r="N64" i="5" s="1"/>
  <c r="R217" i="5"/>
  <c r="M217" i="5"/>
  <c r="R87" i="5"/>
  <c r="S87" i="5" s="1"/>
  <c r="T87" i="5" s="1"/>
  <c r="M87" i="5"/>
  <c r="R133" i="5"/>
  <c r="M133" i="5"/>
  <c r="R56" i="5"/>
  <c r="S56" i="5" s="1"/>
  <c r="T56" i="5" s="1"/>
  <c r="M56" i="5"/>
  <c r="R97" i="5"/>
  <c r="S97" i="5" s="1"/>
  <c r="T97" i="5" s="1"/>
  <c r="M97" i="5"/>
  <c r="R38" i="5"/>
  <c r="S38" i="5" s="1"/>
  <c r="T38" i="5" s="1"/>
  <c r="M38" i="5"/>
  <c r="R23" i="5"/>
  <c r="M23" i="5"/>
  <c r="R78" i="5"/>
  <c r="M78" i="5"/>
  <c r="N78" i="5" s="1"/>
  <c r="R75" i="5"/>
  <c r="M75" i="5"/>
  <c r="N75" i="5" s="1"/>
  <c r="T224" i="5"/>
  <c r="V224" i="5" s="1"/>
  <c r="U224" i="5"/>
  <c r="R213" i="5"/>
  <c r="S213" i="5" s="1"/>
  <c r="T213" i="5" s="1"/>
  <c r="M213" i="5"/>
  <c r="R20" i="5"/>
  <c r="M20" i="5"/>
  <c r="R21" i="5"/>
  <c r="M21" i="5"/>
  <c r="R188" i="5"/>
  <c r="M188" i="5"/>
  <c r="R16" i="5"/>
  <c r="M16" i="5"/>
  <c r="N16" i="5" s="1"/>
  <c r="R32" i="5"/>
  <c r="M32" i="5"/>
  <c r="R162" i="5"/>
  <c r="S162" i="5" s="1"/>
  <c r="T162" i="5" s="1"/>
  <c r="M162" i="5"/>
  <c r="R39" i="5"/>
  <c r="S39" i="5" s="1"/>
  <c r="T39" i="5" s="1"/>
  <c r="M39" i="5"/>
  <c r="R76" i="5"/>
  <c r="M76" i="5"/>
  <c r="N76" i="5" s="1"/>
  <c r="R12" i="5"/>
  <c r="M12" i="5"/>
  <c r="R86" i="5"/>
  <c r="M86" i="5"/>
  <c r="R207" i="5"/>
  <c r="M207" i="5"/>
  <c r="R150" i="5"/>
  <c r="S150" i="5" s="1"/>
  <c r="T150" i="5" s="1"/>
  <c r="M150" i="5"/>
  <c r="R85" i="5"/>
  <c r="M85" i="5"/>
  <c r="R186" i="5"/>
  <c r="S186" i="5" s="1"/>
  <c r="T186" i="5" s="1"/>
  <c r="M186" i="5"/>
  <c r="R71" i="5"/>
  <c r="M71" i="5"/>
  <c r="R88" i="5"/>
  <c r="M88" i="5"/>
  <c r="R126" i="5"/>
  <c r="S126" i="5" s="1"/>
  <c r="M126" i="5"/>
  <c r="N126" i="5" s="1"/>
  <c r="R27" i="5"/>
  <c r="M27" i="5"/>
  <c r="N27" i="5" s="1"/>
  <c r="R155" i="5"/>
  <c r="S155" i="5" s="1"/>
  <c r="T155" i="5" s="1"/>
  <c r="M155" i="5"/>
  <c r="R134" i="5"/>
  <c r="M134" i="5"/>
  <c r="R120" i="5"/>
  <c r="M120" i="5"/>
  <c r="R181" i="5"/>
  <c r="S181" i="5" s="1"/>
  <c r="T181" i="5" s="1"/>
  <c r="M181" i="5"/>
  <c r="R84" i="5"/>
  <c r="M84" i="5"/>
  <c r="R26" i="5"/>
  <c r="M26" i="5"/>
  <c r="R19" i="5"/>
  <c r="M19" i="5"/>
  <c r="N19" i="5" s="1"/>
  <c r="R180" i="5"/>
  <c r="S180" i="5" s="1"/>
  <c r="T180" i="5" s="1"/>
  <c r="M180" i="5"/>
  <c r="R205" i="5"/>
  <c r="S205" i="5" s="1"/>
  <c r="T205" i="5" s="1"/>
  <c r="M205" i="5"/>
  <c r="R128" i="5"/>
  <c r="M128" i="5"/>
  <c r="R34" i="5"/>
  <c r="M34" i="5"/>
  <c r="R95" i="5"/>
  <c r="S95" i="5" s="1"/>
  <c r="T95" i="5" s="1"/>
  <c r="M95" i="5"/>
  <c r="R100" i="5"/>
  <c r="S100" i="5" s="1"/>
  <c r="T100" i="5" s="1"/>
  <c r="M100" i="5"/>
  <c r="R212" i="5"/>
  <c r="S212" i="5" s="1"/>
  <c r="M212" i="5"/>
  <c r="N212" i="5" s="1"/>
  <c r="R14" i="5"/>
  <c r="M14" i="5"/>
  <c r="R31" i="5"/>
  <c r="M31" i="5"/>
  <c r="N31" i="5" s="1"/>
  <c r="R53" i="5"/>
  <c r="S53" i="5" s="1"/>
  <c r="M53" i="5"/>
  <c r="N53" i="5" s="1"/>
  <c r="R182" i="5"/>
  <c r="S182" i="5" s="1"/>
  <c r="T182" i="5" s="1"/>
  <c r="M182" i="5"/>
  <c r="R17" i="5"/>
  <c r="M17" i="5"/>
  <c r="N17" i="5" s="1"/>
  <c r="R202" i="5"/>
  <c r="M202" i="5"/>
  <c r="R197" i="5"/>
  <c r="M197" i="5"/>
  <c r="N197" i="5" s="1"/>
  <c r="R208" i="5"/>
  <c r="M208" i="5"/>
  <c r="R91" i="5"/>
  <c r="M91" i="5"/>
  <c r="N91" i="5" s="1"/>
  <c r="R159" i="5"/>
  <c r="M159" i="5"/>
  <c r="N159" i="5" s="1"/>
  <c r="R166" i="5"/>
  <c r="S166" i="5" s="1"/>
  <c r="T166" i="5" s="1"/>
  <c r="M166" i="5"/>
  <c r="R167" i="5"/>
  <c r="S167" i="5" s="1"/>
  <c r="T167" i="5" s="1"/>
  <c r="M167" i="5"/>
  <c r="R227" i="5"/>
  <c r="S227" i="5" s="1"/>
  <c r="T227" i="5" s="1"/>
  <c r="M227" i="5"/>
  <c r="R235" i="5"/>
  <c r="S235" i="5" s="1"/>
  <c r="T235" i="5" s="1"/>
  <c r="M235" i="5"/>
  <c r="R189" i="5"/>
  <c r="S189" i="5" s="1"/>
  <c r="M189" i="5"/>
  <c r="N189" i="5" s="1"/>
  <c r="R130" i="5"/>
  <c r="M130" i="5"/>
  <c r="R135" i="5"/>
  <c r="M135" i="5"/>
  <c r="R33" i="5"/>
  <c r="M33" i="5"/>
  <c r="N33" i="5" s="1"/>
  <c r="R168" i="5"/>
  <c r="S168" i="5" s="1"/>
  <c r="T168" i="5" s="1"/>
  <c r="M168" i="5"/>
  <c r="R114" i="5"/>
  <c r="S114" i="5" s="1"/>
  <c r="T114" i="5" s="1"/>
  <c r="M114" i="5"/>
  <c r="R81" i="5"/>
  <c r="S81" i="5" s="1"/>
  <c r="M81" i="5"/>
  <c r="N81" i="5" s="1"/>
  <c r="R137" i="5"/>
  <c r="M137" i="5"/>
  <c r="N137" i="5" s="1"/>
  <c r="R70" i="5"/>
  <c r="M70" i="5"/>
  <c r="R234" i="5"/>
  <c r="S234" i="5" s="1"/>
  <c r="T234" i="5" s="1"/>
  <c r="M234" i="5"/>
  <c r="R127" i="5"/>
  <c r="M127" i="5"/>
  <c r="N127" i="5" s="1"/>
  <c r="R123" i="5"/>
  <c r="S123" i="5" s="1"/>
  <c r="M123" i="5"/>
  <c r="N123" i="5" s="1"/>
  <c r="R216" i="5"/>
  <c r="M216" i="5"/>
  <c r="R131" i="5"/>
  <c r="M131" i="5"/>
  <c r="R142" i="5"/>
  <c r="M142" i="5"/>
  <c r="R89" i="5"/>
  <c r="M89" i="5"/>
  <c r="N89" i="5" s="1"/>
  <c r="R232" i="5"/>
  <c r="S232" i="5" s="1"/>
  <c r="T232" i="5" s="1"/>
  <c r="M232" i="5"/>
  <c r="R193" i="5"/>
  <c r="M193" i="5"/>
  <c r="R136" i="5"/>
  <c r="M136" i="5"/>
  <c r="R15" i="5"/>
  <c r="M15" i="5"/>
  <c r="N15" i="5" s="1"/>
  <c r="R94" i="5"/>
  <c r="S94" i="5" s="1"/>
  <c r="T94" i="5" s="1"/>
  <c r="M94" i="5"/>
  <c r="R54" i="5"/>
  <c r="S54" i="5" s="1"/>
  <c r="T54" i="5" s="1"/>
  <c r="M54" i="5"/>
  <c r="R183" i="5"/>
  <c r="M183" i="5"/>
  <c r="R80" i="5"/>
  <c r="S80" i="5" s="1"/>
  <c r="T80" i="5" s="1"/>
  <c r="M80" i="5"/>
  <c r="R63" i="5"/>
  <c r="S63" i="5" s="1"/>
  <c r="M63" i="5"/>
  <c r="N63" i="5" s="1"/>
  <c r="T223" i="5"/>
  <c r="V223" i="5" s="1"/>
  <c r="U223" i="5"/>
  <c r="R143" i="5"/>
  <c r="M143" i="5"/>
  <c r="R210" i="5"/>
  <c r="S210" i="5" s="1"/>
  <c r="T210" i="5" s="1"/>
  <c r="M210" i="5"/>
  <c r="R161" i="5"/>
  <c r="S161" i="5" s="1"/>
  <c r="M161" i="5"/>
  <c r="N161" i="5" s="1"/>
  <c r="R215" i="5"/>
  <c r="M215" i="5"/>
  <c r="R138" i="5"/>
  <c r="S138" i="5" s="1"/>
  <c r="T138" i="5" s="1"/>
  <c r="M138" i="5"/>
  <c r="R226" i="5"/>
  <c r="S226" i="5" s="1"/>
  <c r="M226" i="5"/>
  <c r="N226" i="5" s="1"/>
  <c r="R77" i="5"/>
  <c r="M77" i="5"/>
  <c r="N77" i="5" s="1"/>
  <c r="R141" i="5"/>
  <c r="S141" i="5" s="1"/>
  <c r="M141" i="5"/>
  <c r="N141" i="5" s="1"/>
  <c r="R231" i="5"/>
  <c r="S231" i="5" s="1"/>
  <c r="T231" i="5" s="1"/>
  <c r="M231" i="5"/>
  <c r="R206" i="5"/>
  <c r="M206" i="5"/>
  <c r="R93" i="5"/>
  <c r="M93" i="5"/>
  <c r="N93" i="5" s="1"/>
  <c r="R129" i="5"/>
  <c r="S129" i="5" s="1"/>
  <c r="M129" i="5"/>
  <c r="N129" i="5" s="1"/>
  <c r="R124" i="5"/>
  <c r="M124" i="5"/>
  <c r="N124" i="5" s="1"/>
  <c r="R36" i="5"/>
  <c r="S36" i="5" s="1"/>
  <c r="T36" i="5" s="1"/>
  <c r="M36" i="5"/>
  <c r="R165" i="5"/>
  <c r="S165" i="5" s="1"/>
  <c r="T165" i="5" s="1"/>
  <c r="M165" i="5"/>
  <c r="R29" i="5"/>
  <c r="M29" i="5"/>
  <c r="N29" i="5" s="1"/>
  <c r="R160" i="5"/>
  <c r="M160" i="5"/>
  <c r="N160" i="5" s="1"/>
  <c r="R169" i="5"/>
  <c r="S169" i="5" s="1"/>
  <c r="T169" i="5" s="1"/>
  <c r="M169" i="5"/>
  <c r="R74" i="5"/>
  <c r="M74" i="5"/>
  <c r="R225" i="5"/>
  <c r="S225" i="5" s="1"/>
  <c r="T225" i="5" s="1"/>
  <c r="M225" i="5"/>
  <c r="R192" i="5"/>
  <c r="S192" i="5" s="1"/>
  <c r="T192" i="5" s="1"/>
  <c r="M192" i="5"/>
  <c r="R22" i="5"/>
  <c r="M22" i="5"/>
  <c r="R230" i="5"/>
  <c r="S230" i="5" s="1"/>
  <c r="T230" i="5" s="1"/>
  <c r="M230" i="5"/>
  <c r="R62" i="5"/>
  <c r="S62" i="5" s="1"/>
  <c r="T62" i="5" s="1"/>
  <c r="M62" i="5"/>
  <c r="R199" i="5"/>
  <c r="M199" i="5"/>
  <c r="N199" i="5" s="1"/>
  <c r="R198" i="5"/>
  <c r="M198" i="5"/>
  <c r="R194" i="5"/>
  <c r="M194" i="5"/>
  <c r="R154" i="5"/>
  <c r="S154" i="5" s="1"/>
  <c r="T154" i="5" s="1"/>
  <c r="M154" i="5"/>
  <c r="R28" i="5"/>
  <c r="S28" i="5" s="1"/>
  <c r="M28" i="5"/>
  <c r="N28" i="5" s="1"/>
  <c r="R96" i="5"/>
  <c r="S96" i="5" s="1"/>
  <c r="T96" i="5" s="1"/>
  <c r="M96" i="5"/>
  <c r="R41" i="5"/>
  <c r="S41" i="5" s="1"/>
  <c r="M41" i="5"/>
  <c r="N41" i="5" s="1"/>
  <c r="R115" i="5"/>
  <c r="S115" i="5" s="1"/>
  <c r="M115" i="5"/>
  <c r="N115" i="5" s="1"/>
  <c r="R99" i="5"/>
  <c r="S99" i="5" s="1"/>
  <c r="M99" i="5"/>
  <c r="N99" i="5" s="1"/>
  <c r="R25" i="5"/>
  <c r="M25" i="5"/>
  <c r="T221" i="5"/>
  <c r="V221" i="5" s="1"/>
  <c r="U221" i="5"/>
  <c r="R209" i="3"/>
  <c r="S209" i="3" s="1"/>
  <c r="M209" i="3"/>
  <c r="N209" i="3" s="1"/>
  <c r="R255" i="3"/>
  <c r="S255" i="3" s="1"/>
  <c r="T255" i="3" s="1"/>
  <c r="M255" i="3"/>
  <c r="R177" i="3"/>
  <c r="S177" i="3" s="1"/>
  <c r="T177" i="3" s="1"/>
  <c r="M177" i="3"/>
  <c r="R73" i="3"/>
  <c r="S73" i="3" s="1"/>
  <c r="M73" i="3"/>
  <c r="N73" i="3" s="1"/>
  <c r="R161" i="3"/>
  <c r="S161" i="3" s="1"/>
  <c r="T161" i="3" s="1"/>
  <c r="M161" i="3"/>
  <c r="R63" i="3"/>
  <c r="S63" i="3" s="1"/>
  <c r="T63" i="3" s="1"/>
  <c r="M63" i="3"/>
  <c r="R77" i="3"/>
  <c r="S77" i="3" s="1"/>
  <c r="M77" i="3"/>
  <c r="N77" i="3" s="1"/>
  <c r="R164" i="3"/>
  <c r="S164" i="3" s="1"/>
  <c r="T164" i="3" s="1"/>
  <c r="M164" i="3"/>
  <c r="R101" i="3"/>
  <c r="S101" i="3" s="1"/>
  <c r="T101" i="3" s="1"/>
  <c r="M101" i="3"/>
  <c r="R50" i="3"/>
  <c r="S50" i="3" s="1"/>
  <c r="M50" i="3"/>
  <c r="N50" i="3" s="1"/>
  <c r="R14" i="3"/>
  <c r="S14" i="3" s="1"/>
  <c r="M14" i="3"/>
  <c r="N14" i="3" s="1"/>
  <c r="R246" i="3"/>
  <c r="S246" i="3" s="1"/>
  <c r="T246" i="3" s="1"/>
  <c r="M246" i="3"/>
  <c r="R227" i="3"/>
  <c r="S227" i="3" s="1"/>
  <c r="T227" i="3" s="1"/>
  <c r="M227" i="3"/>
  <c r="R198" i="3"/>
  <c r="S198" i="3" s="1"/>
  <c r="T198" i="3" s="1"/>
  <c r="M198" i="3"/>
  <c r="R95" i="3"/>
  <c r="S95" i="3" s="1"/>
  <c r="T95" i="3" s="1"/>
  <c r="M95" i="3"/>
  <c r="R134" i="3"/>
  <c r="S134" i="3" s="1"/>
  <c r="T134" i="3" s="1"/>
  <c r="M134" i="3"/>
  <c r="R78" i="3"/>
  <c r="S78" i="3" s="1"/>
  <c r="M78" i="3"/>
  <c r="N78" i="3" s="1"/>
  <c r="R205" i="3"/>
  <c r="S205" i="3" s="1"/>
  <c r="M205" i="3"/>
  <c r="N205" i="3" s="1"/>
  <c r="R221" i="3"/>
  <c r="S221" i="3" s="1"/>
  <c r="T221" i="3" s="1"/>
  <c r="M221" i="3"/>
  <c r="R215" i="3"/>
  <c r="S215" i="3" s="1"/>
  <c r="T215" i="3" s="1"/>
  <c r="M215" i="3"/>
  <c r="R154" i="3"/>
  <c r="S154" i="3" s="1"/>
  <c r="T154" i="3" s="1"/>
  <c r="M154" i="3"/>
  <c r="R62" i="3"/>
  <c r="S62" i="3" s="1"/>
  <c r="T62" i="3" s="1"/>
  <c r="M62" i="3"/>
  <c r="R49" i="3"/>
  <c r="S49" i="3" s="1"/>
  <c r="T49" i="3" s="1"/>
  <c r="M49" i="3"/>
  <c r="R279" i="3"/>
  <c r="S279" i="3" s="1"/>
  <c r="T279" i="3" s="1"/>
  <c r="M279" i="3"/>
  <c r="R13" i="3"/>
  <c r="S13" i="3" s="1"/>
  <c r="M13" i="3"/>
  <c r="N13" i="3" s="1"/>
  <c r="R64" i="3"/>
  <c r="S64" i="3" s="1"/>
  <c r="M64" i="3"/>
  <c r="N64" i="3" s="1"/>
  <c r="R240" i="3"/>
  <c r="S240" i="3" s="1"/>
  <c r="T240" i="3" s="1"/>
  <c r="M240" i="3"/>
  <c r="R22" i="3"/>
  <c r="S22" i="3" s="1"/>
  <c r="M22" i="3"/>
  <c r="N22" i="3" s="1"/>
  <c r="R23" i="3"/>
  <c r="S23" i="3" s="1"/>
  <c r="M23" i="3"/>
  <c r="N23" i="3" s="1"/>
  <c r="R29" i="3"/>
  <c r="S29" i="3" s="1"/>
  <c r="T29" i="3" s="1"/>
  <c r="M29" i="3"/>
  <c r="R259" i="3"/>
  <c r="S259" i="3" s="1"/>
  <c r="T259" i="3" s="1"/>
  <c r="M259" i="3"/>
  <c r="R277" i="3"/>
  <c r="S277" i="3" s="1"/>
  <c r="T277" i="3" s="1"/>
  <c r="M277" i="3"/>
  <c r="R212" i="3"/>
  <c r="S212" i="3" s="1"/>
  <c r="T212" i="3" s="1"/>
  <c r="M212" i="3"/>
  <c r="R254" i="3"/>
  <c r="S254" i="3" s="1"/>
  <c r="T254" i="3" s="1"/>
  <c r="M254" i="3"/>
  <c r="R93" i="3"/>
  <c r="S93" i="3" s="1"/>
  <c r="T93" i="3" s="1"/>
  <c r="M93" i="3"/>
  <c r="R182" i="3"/>
  <c r="S182" i="3" s="1"/>
  <c r="T182" i="3" s="1"/>
  <c r="M182" i="3"/>
  <c r="R67" i="3"/>
  <c r="S67" i="3" s="1"/>
  <c r="T67" i="3" s="1"/>
  <c r="M67" i="3"/>
  <c r="R87" i="3"/>
  <c r="S87" i="3" s="1"/>
  <c r="M87" i="3"/>
  <c r="N87" i="3" s="1"/>
  <c r="N16" i="3"/>
  <c r="V16" i="3" s="1"/>
  <c r="U16" i="3"/>
  <c r="R144" i="3"/>
  <c r="S144" i="3" s="1"/>
  <c r="M144" i="3"/>
  <c r="N144" i="3" s="1"/>
  <c r="R55" i="3"/>
  <c r="S55" i="3" s="1"/>
  <c r="T55" i="3" s="1"/>
  <c r="M55" i="3"/>
  <c r="R173" i="3"/>
  <c r="S173" i="3" s="1"/>
  <c r="T173" i="3" s="1"/>
  <c r="M173" i="3"/>
  <c r="R226" i="3"/>
  <c r="S226" i="3" s="1"/>
  <c r="T226" i="3" s="1"/>
  <c r="M226" i="3"/>
  <c r="R190" i="3"/>
  <c r="S190" i="3" s="1"/>
  <c r="T190" i="3" s="1"/>
  <c r="M190" i="3"/>
  <c r="R18" i="3"/>
  <c r="S18" i="3" s="1"/>
  <c r="T18" i="3" s="1"/>
  <c r="M18" i="3"/>
  <c r="R151" i="3"/>
  <c r="S151" i="3" s="1"/>
  <c r="T151" i="3" s="1"/>
  <c r="M151" i="3"/>
  <c r="R34" i="3"/>
  <c r="S34" i="3" s="1"/>
  <c r="T34" i="3" s="1"/>
  <c r="M34" i="3"/>
  <c r="R133" i="3"/>
  <c r="S133" i="3" s="1"/>
  <c r="T133" i="3" s="1"/>
  <c r="M133" i="3"/>
  <c r="R53" i="3"/>
  <c r="S53" i="3" s="1"/>
  <c r="T53" i="3" s="1"/>
  <c r="M53" i="3"/>
  <c r="R270" i="3"/>
  <c r="S270" i="3" s="1"/>
  <c r="T270" i="3" s="1"/>
  <c r="M270" i="3"/>
  <c r="R139" i="3"/>
  <c r="S139" i="3" s="1"/>
  <c r="T139" i="3" s="1"/>
  <c r="M139" i="3"/>
  <c r="R12" i="3"/>
  <c r="S12" i="3" s="1"/>
  <c r="T12" i="3" s="1"/>
  <c r="M12" i="3"/>
  <c r="R25" i="3"/>
  <c r="S25" i="3" s="1"/>
  <c r="T25" i="3" s="1"/>
  <c r="M25" i="3"/>
  <c r="R54" i="3"/>
  <c r="S54" i="3" s="1"/>
  <c r="T54" i="3" s="1"/>
  <c r="M54" i="3"/>
  <c r="R136" i="3"/>
  <c r="S136" i="3" s="1"/>
  <c r="T136" i="3" s="1"/>
  <c r="M136" i="3"/>
  <c r="R220" i="3"/>
  <c r="S220" i="3" s="1"/>
  <c r="T220" i="3" s="1"/>
  <c r="M220" i="3"/>
  <c r="R148" i="3"/>
  <c r="S148" i="3" s="1"/>
  <c r="T148" i="3" s="1"/>
  <c r="M148" i="3"/>
  <c r="R21" i="3"/>
  <c r="S21" i="3" s="1"/>
  <c r="T21" i="3" s="1"/>
  <c r="M21" i="3"/>
  <c r="R19" i="3"/>
  <c r="S19" i="3" s="1"/>
  <c r="T19" i="3" s="1"/>
  <c r="M19" i="3"/>
  <c r="R120" i="3"/>
  <c r="S120" i="3" s="1"/>
  <c r="T120" i="3" s="1"/>
  <c r="M120" i="3"/>
  <c r="R118" i="3"/>
  <c r="S118" i="3" s="1"/>
  <c r="T118" i="3" s="1"/>
  <c r="M118" i="3"/>
  <c r="R97" i="3"/>
  <c r="S97" i="3" s="1"/>
  <c r="T97" i="3" s="1"/>
  <c r="M97" i="3"/>
  <c r="R35" i="3"/>
  <c r="S35" i="3" s="1"/>
  <c r="T35" i="3" s="1"/>
  <c r="M35" i="3"/>
  <c r="R268" i="3"/>
  <c r="S268" i="3" s="1"/>
  <c r="T268" i="3" s="1"/>
  <c r="M268" i="3"/>
  <c r="R123" i="3"/>
  <c r="S123" i="3" s="1"/>
  <c r="T123" i="3" s="1"/>
  <c r="M123" i="3"/>
  <c r="R275" i="3"/>
  <c r="S275" i="3" s="1"/>
  <c r="T275" i="3" s="1"/>
  <c r="M275" i="3"/>
  <c r="R194" i="3"/>
  <c r="S194" i="3" s="1"/>
  <c r="T194" i="3" s="1"/>
  <c r="M194" i="3"/>
  <c r="R191" i="3"/>
  <c r="S191" i="3" s="1"/>
  <c r="T191" i="3" s="1"/>
  <c r="M191" i="3"/>
  <c r="R210" i="3"/>
  <c r="S210" i="3" s="1"/>
  <c r="T210" i="3" s="1"/>
  <c r="M210" i="3"/>
  <c r="R200" i="3"/>
  <c r="S200" i="3" s="1"/>
  <c r="T200" i="3" s="1"/>
  <c r="M200" i="3"/>
  <c r="R206" i="3"/>
  <c r="S206" i="3" s="1"/>
  <c r="T206" i="3" s="1"/>
  <c r="M206" i="3"/>
  <c r="R223" i="3"/>
  <c r="S223" i="3" s="1"/>
  <c r="T223" i="3" s="1"/>
  <c r="M223" i="3"/>
  <c r="R241" i="3"/>
  <c r="S241" i="3" s="1"/>
  <c r="T241" i="3" s="1"/>
  <c r="M241" i="3"/>
  <c r="R124" i="3"/>
  <c r="S124" i="3" s="1"/>
  <c r="T124" i="3" s="1"/>
  <c r="M124" i="3"/>
  <c r="R17" i="3"/>
  <c r="S17" i="3" s="1"/>
  <c r="T17" i="3" s="1"/>
  <c r="M17" i="3"/>
  <c r="R181" i="3"/>
  <c r="S181" i="3" s="1"/>
  <c r="M181" i="3"/>
  <c r="N181" i="3" s="1"/>
  <c r="R72" i="3"/>
  <c r="S72" i="3" s="1"/>
  <c r="T72" i="3" s="1"/>
  <c r="M72" i="3"/>
  <c r="R90" i="3"/>
  <c r="S90" i="3" s="1"/>
  <c r="T90" i="3" s="1"/>
  <c r="M90" i="3"/>
  <c r="R208" i="3"/>
  <c r="S208" i="3" s="1"/>
  <c r="T208" i="3" s="1"/>
  <c r="M208" i="3"/>
  <c r="R114" i="3"/>
  <c r="S114" i="3" s="1"/>
  <c r="T114" i="3" s="1"/>
  <c r="M114" i="3"/>
  <c r="R219" i="3"/>
  <c r="S219" i="3" s="1"/>
  <c r="M219" i="3"/>
  <c r="N219" i="3" s="1"/>
  <c r="R197" i="3"/>
  <c r="S197" i="3" s="1"/>
  <c r="T197" i="3" s="1"/>
  <c r="M197" i="3"/>
  <c r="R33" i="3"/>
  <c r="S33" i="3" s="1"/>
  <c r="M33" i="3"/>
  <c r="N33" i="3" s="1"/>
  <c r="R52" i="3"/>
  <c r="S52" i="3" s="1"/>
  <c r="T52" i="3" s="1"/>
  <c r="M52" i="3"/>
  <c r="R280" i="3"/>
  <c r="S280" i="3" s="1"/>
  <c r="T280" i="3" s="1"/>
  <c r="M280" i="3"/>
  <c r="R256" i="3"/>
  <c r="S256" i="3" s="1"/>
  <c r="T256" i="3" s="1"/>
  <c r="M256" i="3"/>
  <c r="R119" i="3"/>
  <c r="S119" i="3" s="1"/>
  <c r="T119" i="3" s="1"/>
  <c r="M119" i="3"/>
  <c r="R98" i="3"/>
  <c r="S98" i="3" s="1"/>
  <c r="T98" i="3" s="1"/>
  <c r="M98" i="3"/>
  <c r="R30" i="3"/>
  <c r="S30" i="3" s="1"/>
  <c r="T30" i="3" s="1"/>
  <c r="M30" i="3"/>
  <c r="R36" i="3"/>
  <c r="S36" i="3" s="1"/>
  <c r="T36" i="3" s="1"/>
  <c r="M36" i="3"/>
  <c r="R252" i="3"/>
  <c r="S252" i="3" s="1"/>
  <c r="T252" i="3" s="1"/>
  <c r="M252" i="3"/>
  <c r="R117" i="3"/>
  <c r="S117" i="3" s="1"/>
  <c r="T117" i="3" s="1"/>
  <c r="M117" i="3"/>
  <c r="R189" i="3"/>
  <c r="S189" i="3" s="1"/>
  <c r="T189" i="3" s="1"/>
  <c r="M189" i="3"/>
  <c r="R83" i="3"/>
  <c r="S83" i="3" s="1"/>
  <c r="M83" i="3"/>
  <c r="N83" i="3" s="1"/>
  <c r="R196" i="3"/>
  <c r="S196" i="3" s="1"/>
  <c r="T196" i="3" s="1"/>
  <c r="M196" i="3"/>
  <c r="R267" i="3"/>
  <c r="S267" i="3" s="1"/>
  <c r="T267" i="3" s="1"/>
  <c r="M267" i="3"/>
  <c r="R140" i="3"/>
  <c r="S140" i="3" s="1"/>
  <c r="T140" i="3" s="1"/>
  <c r="M140" i="3"/>
  <c r="R129" i="3"/>
  <c r="S129" i="3" s="1"/>
  <c r="T129" i="3" s="1"/>
  <c r="M129" i="3"/>
  <c r="R224" i="3"/>
  <c r="S224" i="3" s="1"/>
  <c r="T224" i="3" s="1"/>
  <c r="M224" i="3"/>
  <c r="R250" i="3"/>
  <c r="S250" i="3" s="1"/>
  <c r="T250" i="3" s="1"/>
  <c r="M250" i="3"/>
  <c r="R147" i="3"/>
  <c r="S147" i="3" s="1"/>
  <c r="T147" i="3" s="1"/>
  <c r="M147" i="3"/>
  <c r="R156" i="3"/>
  <c r="S156" i="3" s="1"/>
  <c r="T156" i="3" s="1"/>
  <c r="M156" i="3"/>
  <c r="R85" i="3"/>
  <c r="S85" i="3" s="1"/>
  <c r="T85" i="3" s="1"/>
  <c r="M85" i="3"/>
  <c r="R264" i="3"/>
  <c r="S264" i="3" s="1"/>
  <c r="T264" i="3" s="1"/>
  <c r="M264" i="3"/>
  <c r="R76" i="3"/>
  <c r="S76" i="3" s="1"/>
  <c r="M76" i="3"/>
  <c r="N76" i="3" s="1"/>
  <c r="R195" i="3"/>
  <c r="S195" i="3" s="1"/>
  <c r="T195" i="3" s="1"/>
  <c r="M195" i="3"/>
  <c r="R238" i="3"/>
  <c r="S238" i="3" s="1"/>
  <c r="T238" i="3" s="1"/>
  <c r="M238" i="3"/>
  <c r="R235" i="3"/>
  <c r="S235" i="3" s="1"/>
  <c r="T235" i="3" s="1"/>
  <c r="M235" i="3"/>
  <c r="R178" i="3"/>
  <c r="S178" i="3" s="1"/>
  <c r="T178" i="3" s="1"/>
  <c r="M178" i="3"/>
  <c r="R146" i="3"/>
  <c r="S146" i="3" s="1"/>
  <c r="T146" i="3" s="1"/>
  <c r="M146" i="3"/>
  <c r="R61" i="3"/>
  <c r="S61" i="3" s="1"/>
  <c r="T61" i="3" s="1"/>
  <c r="M61" i="3"/>
  <c r="R179" i="3"/>
  <c r="S179" i="3" s="1"/>
  <c r="T179" i="3" s="1"/>
  <c r="M179" i="3"/>
  <c r="R28" i="3"/>
  <c r="S28" i="3" s="1"/>
  <c r="T28" i="3" s="1"/>
  <c r="M28" i="3"/>
  <c r="R130" i="3"/>
  <c r="S130" i="3" s="1"/>
  <c r="T130" i="3" s="1"/>
  <c r="M130" i="3"/>
  <c r="R27" i="3"/>
  <c r="S27" i="3" s="1"/>
  <c r="T27" i="3" s="1"/>
  <c r="M27" i="3"/>
  <c r="R96" i="3"/>
  <c r="S96" i="3" s="1"/>
  <c r="M96" i="3"/>
  <c r="N96" i="3" s="1"/>
  <c r="R79" i="3"/>
  <c r="S79" i="3" s="1"/>
  <c r="T79" i="3" s="1"/>
  <c r="M79" i="3"/>
  <c r="R37" i="3"/>
  <c r="S37" i="3" s="1"/>
  <c r="T37" i="3" s="1"/>
  <c r="M37" i="3"/>
  <c r="R51" i="3"/>
  <c r="S51" i="3" s="1"/>
  <c r="T51" i="3" s="1"/>
  <c r="M51" i="3"/>
  <c r="R263" i="3"/>
  <c r="S263" i="3" s="1"/>
  <c r="T263" i="3" s="1"/>
  <c r="M263" i="3"/>
  <c r="R283" i="3"/>
  <c r="S283" i="3" s="1"/>
  <c r="T283" i="3" s="1"/>
  <c r="M283" i="3"/>
  <c r="R15" i="3"/>
  <c r="S15" i="3" s="1"/>
  <c r="T15" i="3" s="1"/>
  <c r="M15" i="3"/>
  <c r="R128" i="3"/>
  <c r="S128" i="3" s="1"/>
  <c r="T128" i="3" s="1"/>
  <c r="M128" i="3"/>
  <c r="R99" i="3"/>
  <c r="S99" i="3" s="1"/>
  <c r="M99" i="3"/>
  <c r="N99" i="3" s="1"/>
  <c r="R218" i="3"/>
  <c r="S218" i="3" s="1"/>
  <c r="T218" i="3" s="1"/>
  <c r="M218" i="3"/>
  <c r="R239" i="3"/>
  <c r="S239" i="3" s="1"/>
  <c r="T239" i="3" s="1"/>
  <c r="M239" i="3"/>
  <c r="R175" i="3"/>
  <c r="S175" i="3" s="1"/>
  <c r="M175" i="3"/>
  <c r="N175" i="3" s="1"/>
  <c r="R152" i="3"/>
  <c r="S152" i="3" s="1"/>
  <c r="T152" i="3" s="1"/>
  <c r="M152" i="3"/>
  <c r="R74" i="3"/>
  <c r="S74" i="3" s="1"/>
  <c r="T74" i="3" s="1"/>
  <c r="M74" i="3"/>
  <c r="R32" i="3"/>
  <c r="S32" i="3" s="1"/>
  <c r="M32" i="3"/>
  <c r="N32" i="3" s="1"/>
  <c r="R60" i="3"/>
  <c r="S60" i="3" s="1"/>
  <c r="T60" i="3" s="1"/>
  <c r="M60" i="3"/>
  <c r="R116" i="3"/>
  <c r="S116" i="3" s="1"/>
  <c r="T116" i="3" s="1"/>
  <c r="M116" i="3"/>
  <c r="R186" i="3"/>
  <c r="S186" i="3" s="1"/>
  <c r="T186" i="3" s="1"/>
  <c r="M186" i="3"/>
  <c r="R20" i="3"/>
  <c r="S20" i="3" s="1"/>
  <c r="T20" i="3" s="1"/>
  <c r="M20" i="3"/>
  <c r="R163" i="3"/>
  <c r="S163" i="3" s="1"/>
  <c r="T163" i="3" s="1"/>
  <c r="M163" i="3"/>
  <c r="R262" i="3"/>
  <c r="S262" i="3" s="1"/>
  <c r="T262" i="3" s="1"/>
  <c r="M262" i="3"/>
  <c r="R193" i="3"/>
  <c r="S193" i="3" s="1"/>
  <c r="T193" i="3" s="1"/>
  <c r="M193" i="3"/>
  <c r="R137" i="3"/>
  <c r="S137" i="3" s="1"/>
  <c r="T137" i="3" s="1"/>
  <c r="M137" i="3"/>
  <c r="R237" i="3"/>
  <c r="S237" i="3" s="1"/>
  <c r="T237" i="3" s="1"/>
  <c r="M237" i="3"/>
  <c r="R233" i="3"/>
  <c r="S233" i="3" s="1"/>
  <c r="T233" i="3" s="1"/>
  <c r="M233" i="3"/>
  <c r="R71" i="3"/>
  <c r="S71" i="3" s="1"/>
  <c r="T71" i="3" s="1"/>
  <c r="M71" i="3"/>
  <c r="R81" i="3"/>
  <c r="S81" i="3" s="1"/>
  <c r="M81" i="3"/>
  <c r="N81" i="3" s="1"/>
  <c r="R75" i="3"/>
  <c r="S75" i="3" s="1"/>
  <c r="T75" i="3" s="1"/>
  <c r="M75" i="3"/>
  <c r="R126" i="3"/>
  <c r="S126" i="3" s="1"/>
  <c r="T126" i="3" s="1"/>
  <c r="M126" i="3"/>
  <c r="R174" i="3"/>
  <c r="S174" i="3" s="1"/>
  <c r="T174" i="3" s="1"/>
  <c r="M174" i="3"/>
  <c r="R199" i="3"/>
  <c r="S199" i="3" s="1"/>
  <c r="T199" i="3" s="1"/>
  <c r="M199" i="3"/>
  <c r="R155" i="3"/>
  <c r="S155" i="3" s="1"/>
  <c r="T155" i="3" s="1"/>
  <c r="M155" i="3"/>
  <c r="R207" i="3"/>
  <c r="S207" i="3" s="1"/>
  <c r="M207" i="3"/>
  <c r="N207" i="3" s="1"/>
  <c r="R192" i="3"/>
  <c r="S192" i="3" s="1"/>
  <c r="T192" i="3" s="1"/>
  <c r="M192" i="3"/>
  <c r="R187" i="3"/>
  <c r="S187" i="3" s="1"/>
  <c r="M187" i="3"/>
  <c r="N187" i="3" s="1"/>
  <c r="R228" i="3"/>
  <c r="S228" i="3" s="1"/>
  <c r="T228" i="3" s="1"/>
  <c r="M228" i="3"/>
  <c r="R180" i="3"/>
  <c r="S180" i="3" s="1"/>
  <c r="T180" i="3" s="1"/>
  <c r="M180" i="3"/>
  <c r="R131" i="3"/>
  <c r="S131" i="3" s="1"/>
  <c r="M131" i="3"/>
  <c r="N131" i="3" s="1"/>
  <c r="R102" i="3"/>
  <c r="S102" i="3" s="1"/>
  <c r="T102" i="3" s="1"/>
  <c r="M102" i="3"/>
  <c r="R26" i="3"/>
  <c r="S26" i="3" s="1"/>
  <c r="T26" i="3" s="1"/>
  <c r="M26" i="3"/>
  <c r="R185" i="3"/>
  <c r="S185" i="3" s="1"/>
  <c r="T185" i="3" s="1"/>
  <c r="M185" i="3"/>
  <c r="R47" i="3"/>
  <c r="S47" i="3" s="1"/>
  <c r="M47" i="3"/>
  <c r="N47" i="3" s="1"/>
  <c r="R249" i="3"/>
  <c r="S249" i="3" s="1"/>
  <c r="T249" i="3" s="1"/>
  <c r="M249" i="3"/>
  <c r="R216" i="3"/>
  <c r="S216" i="3" s="1"/>
  <c r="T216" i="3" s="1"/>
  <c r="M216" i="3"/>
  <c r="R125" i="3"/>
  <c r="S125" i="3" s="1"/>
  <c r="T125" i="3" s="1"/>
  <c r="M125" i="3"/>
  <c r="R153" i="3"/>
  <c r="S153" i="3" s="1"/>
  <c r="T153" i="3" s="1"/>
  <c r="M153" i="3"/>
  <c r="R132" i="3"/>
  <c r="S132" i="3" s="1"/>
  <c r="T132" i="3" s="1"/>
  <c r="M132" i="3"/>
  <c r="R160" i="3"/>
  <c r="S160" i="3" s="1"/>
  <c r="T160" i="3" s="1"/>
  <c r="M160" i="3"/>
  <c r="R59" i="3"/>
  <c r="S59" i="3" s="1"/>
  <c r="T59" i="3" s="1"/>
  <c r="M59" i="3"/>
  <c r="R80" i="3"/>
  <c r="S80" i="3" s="1"/>
  <c r="T80" i="3" s="1"/>
  <c r="M80" i="3"/>
  <c r="R122" i="3"/>
  <c r="S122" i="3" s="1"/>
  <c r="M122" i="3"/>
  <c r="N122" i="3" s="1"/>
  <c r="R278" i="3"/>
  <c r="S278" i="3" s="1"/>
  <c r="T278" i="3" s="1"/>
  <c r="M278" i="3"/>
  <c r="R142" i="3"/>
  <c r="S142" i="3" s="1"/>
  <c r="M142" i="3"/>
  <c r="N142" i="3" s="1"/>
  <c r="R143" i="3"/>
  <c r="S143" i="3" s="1"/>
  <c r="T143" i="3" s="1"/>
  <c r="M143" i="3"/>
  <c r="R127" i="3"/>
  <c r="S127" i="3" s="1"/>
  <c r="M127" i="3"/>
  <c r="N127" i="3" s="1"/>
  <c r="R184" i="3"/>
  <c r="S184" i="3" s="1"/>
  <c r="T184" i="3" s="1"/>
  <c r="M184" i="3"/>
  <c r="R222" i="3"/>
  <c r="S222" i="3" s="1"/>
  <c r="T222" i="3" s="1"/>
  <c r="M222" i="3"/>
  <c r="R248" i="3"/>
  <c r="S248" i="3" s="1"/>
  <c r="T248" i="3" s="1"/>
  <c r="M248" i="3"/>
  <c r="R229" i="3"/>
  <c r="S229" i="3" s="1"/>
  <c r="T229" i="3" s="1"/>
  <c r="M229" i="3"/>
  <c r="R69" i="3"/>
  <c r="S69" i="3" s="1"/>
  <c r="T69" i="3" s="1"/>
  <c r="M69" i="3"/>
  <c r="R158" i="3"/>
  <c r="S158" i="3" s="1"/>
  <c r="T158" i="3" s="1"/>
  <c r="M158" i="3"/>
  <c r="R157" i="3"/>
  <c r="S157" i="3" s="1"/>
  <c r="M157" i="3"/>
  <c r="N157" i="3" s="1"/>
  <c r="R24" i="3"/>
  <c r="S24" i="3" s="1"/>
  <c r="T24" i="3" s="1"/>
  <c r="M24" i="3"/>
  <c r="R89" i="3"/>
  <c r="S89" i="3" s="1"/>
  <c r="M89" i="3"/>
  <c r="N89" i="3" s="1"/>
  <c r="R159" i="3"/>
  <c r="S159" i="3" s="1"/>
  <c r="M159" i="3"/>
  <c r="N159" i="3" s="1"/>
  <c r="R66" i="3"/>
  <c r="S66" i="3" s="1"/>
  <c r="T66" i="3" s="1"/>
  <c r="M66" i="3"/>
  <c r="R86" i="3"/>
  <c r="S86" i="3" s="1"/>
  <c r="T86" i="3" s="1"/>
  <c r="M86" i="3"/>
  <c r="R266" i="3"/>
  <c r="S266" i="3" s="1"/>
  <c r="T266" i="3" s="1"/>
  <c r="M266" i="3"/>
  <c r="R121" i="3"/>
  <c r="S121" i="3" s="1"/>
  <c r="T121" i="3" s="1"/>
  <c r="M121" i="3"/>
  <c r="R271" i="3"/>
  <c r="S271" i="3" s="1"/>
  <c r="T271" i="3" s="1"/>
  <c r="M271" i="3"/>
  <c r="R82" i="3"/>
  <c r="S82" i="3" s="1"/>
  <c r="T82" i="3" s="1"/>
  <c r="M82" i="3"/>
  <c r="R141" i="3"/>
  <c r="S141" i="3" s="1"/>
  <c r="T141" i="3" s="1"/>
  <c r="M141" i="3"/>
  <c r="R211" i="3"/>
  <c r="S211" i="3" s="1"/>
  <c r="T211" i="3" s="1"/>
  <c r="M211" i="3"/>
  <c r="R213" i="3"/>
  <c r="S213" i="3" s="1"/>
  <c r="T213" i="3" s="1"/>
  <c r="M213" i="3"/>
  <c r="R115" i="3"/>
  <c r="S115" i="3" s="1"/>
  <c r="T115" i="3" s="1"/>
  <c r="M115" i="3"/>
  <c r="R242" i="3"/>
  <c r="S242" i="3" s="1"/>
  <c r="T242" i="3" s="1"/>
  <c r="M242" i="3"/>
  <c r="R217" i="3"/>
  <c r="S217" i="3" s="1"/>
  <c r="T217" i="3" s="1"/>
  <c r="M217" i="3"/>
  <c r="R230" i="3"/>
  <c r="S230" i="3" s="1"/>
  <c r="T230" i="3" s="1"/>
  <c r="M230" i="3"/>
  <c r="R31" i="3"/>
  <c r="S31" i="3" s="1"/>
  <c r="M31" i="3"/>
  <c r="N31" i="3" s="1"/>
  <c r="R183" i="3"/>
  <c r="S183" i="3" s="1"/>
  <c r="T183" i="3" s="1"/>
  <c r="M183" i="3"/>
  <c r="R145" i="3"/>
  <c r="S145" i="3" s="1"/>
  <c r="M145" i="3"/>
  <c r="N145" i="3" s="1"/>
  <c r="R135" i="3"/>
  <c r="S135" i="3" s="1"/>
  <c r="T135" i="3" s="1"/>
  <c r="M135" i="3"/>
  <c r="R88" i="3"/>
  <c r="S88" i="3" s="1"/>
  <c r="T88" i="3" s="1"/>
  <c r="M88" i="3"/>
  <c r="M70" i="8"/>
  <c r="M18" i="8"/>
  <c r="N18" i="8" s="1"/>
  <c r="M115" i="8"/>
  <c r="M71" i="8"/>
  <c r="M17" i="8"/>
  <c r="M139" i="8"/>
  <c r="M190" i="8"/>
  <c r="M77" i="8"/>
  <c r="M117" i="8"/>
  <c r="M142" i="8"/>
  <c r="N142" i="8" s="1"/>
  <c r="M200" i="8"/>
  <c r="M136" i="8"/>
  <c r="M67" i="8"/>
  <c r="M114" i="8"/>
  <c r="N114" i="8" s="1"/>
  <c r="M69" i="8"/>
  <c r="M110" i="8"/>
  <c r="M12" i="8"/>
  <c r="M73" i="8"/>
  <c r="M66" i="8"/>
  <c r="N66" i="8" s="1"/>
  <c r="M119" i="8"/>
  <c r="M98" i="8"/>
  <c r="M198" i="8"/>
  <c r="N198" i="8" s="1"/>
  <c r="M75" i="8"/>
  <c r="M16" i="8"/>
  <c r="M194" i="8"/>
  <c r="N194" i="8" s="1"/>
  <c r="M46" i="8"/>
  <c r="M205" i="8"/>
  <c r="M13" i="8"/>
  <c r="M125" i="8"/>
  <c r="M109" i="8"/>
  <c r="M104" i="8"/>
  <c r="N104" i="8" s="1"/>
  <c r="M14" i="8"/>
  <c r="N14" i="8" s="1"/>
  <c r="M134" i="8"/>
  <c r="N134" i="8" s="1"/>
  <c r="M213" i="8"/>
  <c r="M116" i="8"/>
  <c r="M141" i="8"/>
  <c r="M62" i="8"/>
  <c r="N62" i="8" s="1"/>
  <c r="R10" i="8"/>
  <c r="S10" i="8" s="1"/>
  <c r="T10" i="8" s="1"/>
  <c r="M10" i="8"/>
  <c r="N10" i="8" s="1"/>
  <c r="M204" i="8"/>
  <c r="M108" i="8"/>
  <c r="M72" i="8"/>
  <c r="N72" i="8" s="1"/>
  <c r="M210" i="8"/>
  <c r="N210" i="8" s="1"/>
  <c r="M11" i="8"/>
  <c r="M201" i="8"/>
  <c r="U201" i="8" s="1"/>
  <c r="M138" i="8"/>
  <c r="N138" i="8" s="1"/>
  <c r="M111" i="8"/>
  <c r="M113" i="8"/>
  <c r="M203" i="8"/>
  <c r="M212" i="8"/>
  <c r="M140" i="8"/>
  <c r="M180" i="8"/>
  <c r="M192" i="8"/>
  <c r="M126" i="8"/>
  <c r="N126" i="8" s="1"/>
  <c r="M202" i="8"/>
  <c r="M137" i="8"/>
  <c r="M112" i="8"/>
  <c r="M143" i="8"/>
  <c r="M195" i="8"/>
  <c r="M74" i="8"/>
  <c r="N74" i="8" s="1"/>
  <c r="M60" i="8"/>
  <c r="M135" i="8"/>
  <c r="N135" i="8" s="1"/>
  <c r="Z7" i="8"/>
  <c r="Z227" i="8" s="1"/>
  <c r="Z231" i="8" s="1"/>
  <c r="Z7" i="9"/>
  <c r="Z352" i="9" s="1"/>
  <c r="Z356" i="9" s="1"/>
  <c r="U10" i="9"/>
  <c r="N10" i="9"/>
  <c r="P202" i="5"/>
  <c r="V14" i="8" l="1"/>
  <c r="V62" i="8"/>
  <c r="V74" i="8"/>
  <c r="U138" i="8"/>
  <c r="V194" i="8"/>
  <c r="V142" i="8"/>
  <c r="U62" i="8"/>
  <c r="V66" i="8"/>
  <c r="V126" i="8"/>
  <c r="U18" i="8"/>
  <c r="V138" i="8"/>
  <c r="U194" i="8"/>
  <c r="U142" i="8"/>
  <c r="V210" i="8"/>
  <c r="U134" i="8"/>
  <c r="U74" i="8"/>
  <c r="N77" i="8"/>
  <c r="V77" i="8" s="1"/>
  <c r="U77" i="8"/>
  <c r="N173" i="8"/>
  <c r="V173" i="8" s="1"/>
  <c r="U173" i="8"/>
  <c r="U32" i="8"/>
  <c r="T32" i="8"/>
  <c r="V32" i="8" s="1"/>
  <c r="N156" i="8"/>
  <c r="V156" i="8" s="1"/>
  <c r="U156" i="8"/>
  <c r="N92" i="8"/>
  <c r="V92" i="8" s="1"/>
  <c r="U92" i="8"/>
  <c r="N223" i="8"/>
  <c r="V223" i="8" s="1"/>
  <c r="U223" i="8"/>
  <c r="N21" i="8"/>
  <c r="V21" i="8" s="1"/>
  <c r="U21" i="8"/>
  <c r="N167" i="8"/>
  <c r="V167" i="8" s="1"/>
  <c r="U167" i="8"/>
  <c r="N97" i="8"/>
  <c r="V97" i="8" s="1"/>
  <c r="U97" i="8"/>
  <c r="N47" i="8"/>
  <c r="V47" i="8" s="1"/>
  <c r="U47" i="8"/>
  <c r="N154" i="8"/>
  <c r="V154" i="8" s="1"/>
  <c r="U154" i="8"/>
  <c r="U89" i="8"/>
  <c r="T89" i="8"/>
  <c r="V89" i="8" s="1"/>
  <c r="N120" i="8"/>
  <c r="V120" i="8" s="1"/>
  <c r="U120" i="8"/>
  <c r="N51" i="8"/>
  <c r="V51" i="8" s="1"/>
  <c r="U51" i="8"/>
  <c r="N166" i="8"/>
  <c r="V166" i="8" s="1"/>
  <c r="U166" i="8"/>
  <c r="N109" i="8"/>
  <c r="V109" i="8" s="1"/>
  <c r="U109" i="8"/>
  <c r="N139" i="8"/>
  <c r="V139" i="8" s="1"/>
  <c r="U139" i="8"/>
  <c r="U100" i="8"/>
  <c r="T100" i="8"/>
  <c r="V100" i="8" s="1"/>
  <c r="N163" i="8"/>
  <c r="V163" i="8" s="1"/>
  <c r="U163" i="8"/>
  <c r="U146" i="8"/>
  <c r="T146" i="8"/>
  <c r="V146" i="8" s="1"/>
  <c r="N192" i="8"/>
  <c r="V192" i="8" s="1"/>
  <c r="U192" i="8"/>
  <c r="N125" i="8"/>
  <c r="V125" i="8" s="1"/>
  <c r="U125" i="8"/>
  <c r="N12" i="8"/>
  <c r="V12" i="8" s="1"/>
  <c r="U12" i="8"/>
  <c r="N175" i="8"/>
  <c r="V175" i="8" s="1"/>
  <c r="U175" i="8"/>
  <c r="N37" i="8"/>
  <c r="V37" i="8" s="1"/>
  <c r="U37" i="8"/>
  <c r="U26" i="8"/>
  <c r="T26" i="8"/>
  <c r="V26" i="8" s="1"/>
  <c r="U158" i="8"/>
  <c r="T158" i="8"/>
  <c r="V158" i="8" s="1"/>
  <c r="N55" i="8"/>
  <c r="V55" i="8" s="1"/>
  <c r="U55" i="8"/>
  <c r="N127" i="8"/>
  <c r="V127" i="8" s="1"/>
  <c r="U127" i="8"/>
  <c r="N180" i="8"/>
  <c r="V180" i="8" s="1"/>
  <c r="U180" i="8"/>
  <c r="N13" i="8"/>
  <c r="V13" i="8" s="1"/>
  <c r="U13" i="8"/>
  <c r="N71" i="8"/>
  <c r="V71" i="8" s="1"/>
  <c r="U71" i="8"/>
  <c r="U31" i="8"/>
  <c r="T31" i="8"/>
  <c r="V31" i="8" s="1"/>
  <c r="N140" i="8"/>
  <c r="V140" i="8" s="1"/>
  <c r="U140" i="8"/>
  <c r="N205" i="8"/>
  <c r="V205" i="8" s="1"/>
  <c r="U205" i="8"/>
  <c r="N115" i="8"/>
  <c r="V115" i="8" s="1"/>
  <c r="U115" i="8"/>
  <c r="N151" i="8"/>
  <c r="V151" i="8" s="1"/>
  <c r="U151" i="8"/>
  <c r="N177" i="8"/>
  <c r="V177" i="8" s="1"/>
  <c r="U177" i="8"/>
  <c r="N76" i="8"/>
  <c r="V76" i="8" s="1"/>
  <c r="U76" i="8"/>
  <c r="N19" i="8"/>
  <c r="V19" i="8" s="1"/>
  <c r="U19" i="8"/>
  <c r="N53" i="8"/>
  <c r="V53" i="8" s="1"/>
  <c r="U53" i="8"/>
  <c r="N193" i="8"/>
  <c r="V193" i="8" s="1"/>
  <c r="U193" i="8"/>
  <c r="N212" i="8"/>
  <c r="V212" i="8" s="1"/>
  <c r="U212" i="8"/>
  <c r="N46" i="8"/>
  <c r="V46" i="8" s="1"/>
  <c r="U46" i="8"/>
  <c r="V114" i="8"/>
  <c r="V18" i="8"/>
  <c r="N128" i="8"/>
  <c r="V128" i="8" s="1"/>
  <c r="U128" i="8"/>
  <c r="U162" i="8"/>
  <c r="T162" i="8"/>
  <c r="V162" i="8" s="1"/>
  <c r="N24" i="8"/>
  <c r="V24" i="8" s="1"/>
  <c r="U24" i="8"/>
  <c r="N181" i="8"/>
  <c r="V181" i="8" s="1"/>
  <c r="U181" i="8"/>
  <c r="N147" i="8"/>
  <c r="V147" i="8" s="1"/>
  <c r="U147" i="8"/>
  <c r="U114" i="8"/>
  <c r="N118" i="8"/>
  <c r="V118" i="8" s="1"/>
  <c r="U118" i="8"/>
  <c r="N164" i="8"/>
  <c r="V164" i="8" s="1"/>
  <c r="U164" i="8"/>
  <c r="N93" i="8"/>
  <c r="V93" i="8" s="1"/>
  <c r="U93" i="8"/>
  <c r="U50" i="8"/>
  <c r="T50" i="8"/>
  <c r="V50" i="8" s="1"/>
  <c r="V104" i="8"/>
  <c r="U170" i="8"/>
  <c r="T170" i="8"/>
  <c r="V170" i="8" s="1"/>
  <c r="U150" i="8"/>
  <c r="T150" i="8"/>
  <c r="V150" i="8" s="1"/>
  <c r="N60" i="8"/>
  <c r="V60" i="8" s="1"/>
  <c r="U60" i="8"/>
  <c r="N203" i="8"/>
  <c r="V203" i="8" s="1"/>
  <c r="U203" i="8"/>
  <c r="N67" i="8"/>
  <c r="V67" i="8" s="1"/>
  <c r="U67" i="8"/>
  <c r="N70" i="8"/>
  <c r="V70" i="8" s="1"/>
  <c r="U70" i="8"/>
  <c r="N121" i="8"/>
  <c r="V121" i="8" s="1"/>
  <c r="U121" i="8"/>
  <c r="U78" i="8"/>
  <c r="T78" i="8"/>
  <c r="V78" i="8" s="1"/>
  <c r="U207" i="8"/>
  <c r="T207" i="8"/>
  <c r="V207" i="8" s="1"/>
  <c r="N209" i="8"/>
  <c r="V209" i="8" s="1"/>
  <c r="U209" i="8"/>
  <c r="N153" i="8"/>
  <c r="V153" i="8" s="1"/>
  <c r="U153" i="8"/>
  <c r="U66" i="8"/>
  <c r="U104" i="8"/>
  <c r="N81" i="8"/>
  <c r="V81" i="8" s="1"/>
  <c r="U81" i="8"/>
  <c r="N48" i="8"/>
  <c r="V48" i="8" s="1"/>
  <c r="U48" i="8"/>
  <c r="N113" i="8"/>
  <c r="V113" i="8" s="1"/>
  <c r="U113" i="8"/>
  <c r="N141" i="8"/>
  <c r="V141" i="8" s="1"/>
  <c r="U141" i="8"/>
  <c r="N16" i="8"/>
  <c r="V16" i="8" s="1"/>
  <c r="U16" i="8"/>
  <c r="N136" i="8"/>
  <c r="V136" i="8" s="1"/>
  <c r="U136" i="8"/>
  <c r="U90" i="8"/>
  <c r="T90" i="8"/>
  <c r="V90" i="8" s="1"/>
  <c r="N15" i="8"/>
  <c r="V15" i="8" s="1"/>
  <c r="U15" i="8"/>
  <c r="N84" i="8"/>
  <c r="V84" i="8" s="1"/>
  <c r="U84" i="8"/>
  <c r="V72" i="8"/>
  <c r="N222" i="8"/>
  <c r="V222" i="8" s="1"/>
  <c r="U222" i="8"/>
  <c r="N182" i="8"/>
  <c r="V182" i="8" s="1"/>
  <c r="U182" i="8"/>
  <c r="U126" i="8"/>
  <c r="N94" i="8"/>
  <c r="V94" i="8" s="1"/>
  <c r="U94" i="8"/>
  <c r="V135" i="8"/>
  <c r="N137" i="8"/>
  <c r="V137" i="8" s="1"/>
  <c r="U137" i="8"/>
  <c r="N11" i="8"/>
  <c r="V11" i="8" s="1"/>
  <c r="U11" i="8"/>
  <c r="N119" i="8"/>
  <c r="V119" i="8" s="1"/>
  <c r="U119" i="8"/>
  <c r="N96" i="8"/>
  <c r="V96" i="8" s="1"/>
  <c r="U96" i="8"/>
  <c r="N61" i="8"/>
  <c r="V61" i="8" s="1"/>
  <c r="U61" i="8"/>
  <c r="U86" i="8"/>
  <c r="T86" i="8"/>
  <c r="V86" i="8" s="1"/>
  <c r="U28" i="8"/>
  <c r="T28" i="8"/>
  <c r="V28" i="8" s="1"/>
  <c r="N202" i="8"/>
  <c r="V202" i="8" s="1"/>
  <c r="U202" i="8"/>
  <c r="N190" i="8"/>
  <c r="V190" i="8" s="1"/>
  <c r="U190" i="8"/>
  <c r="U186" i="8"/>
  <c r="T186" i="8"/>
  <c r="V186" i="8" s="1"/>
  <c r="N130" i="8"/>
  <c r="V130" i="8" s="1"/>
  <c r="U130" i="8"/>
  <c r="N73" i="8"/>
  <c r="V73" i="8" s="1"/>
  <c r="U73" i="8"/>
  <c r="N83" i="8"/>
  <c r="V83" i="8" s="1"/>
  <c r="U83" i="8"/>
  <c r="N157" i="8"/>
  <c r="V157" i="8" s="1"/>
  <c r="U157" i="8"/>
  <c r="N189" i="8"/>
  <c r="V189" i="8" s="1"/>
  <c r="U189" i="8"/>
  <c r="N199" i="8"/>
  <c r="V199" i="8" s="1"/>
  <c r="U199" i="8"/>
  <c r="N36" i="8"/>
  <c r="V36" i="8" s="1"/>
  <c r="U36" i="8"/>
  <c r="U122" i="8"/>
  <c r="T122" i="8"/>
  <c r="V122" i="8" s="1"/>
  <c r="N108" i="8"/>
  <c r="V108" i="8" s="1"/>
  <c r="U108" i="8"/>
  <c r="N17" i="8"/>
  <c r="V17" i="8" s="1"/>
  <c r="U17" i="8"/>
  <c r="N169" i="8"/>
  <c r="V169" i="8" s="1"/>
  <c r="U169" i="8"/>
  <c r="U106" i="8"/>
  <c r="T106" i="8"/>
  <c r="V106" i="8" s="1"/>
  <c r="N68" i="8"/>
  <c r="V68" i="8" s="1"/>
  <c r="U68" i="8"/>
  <c r="N204" i="8"/>
  <c r="V204" i="8" s="1"/>
  <c r="U204" i="8"/>
  <c r="N110" i="8"/>
  <c r="V110" i="8" s="1"/>
  <c r="U110" i="8"/>
  <c r="N85" i="8"/>
  <c r="V85" i="8" s="1"/>
  <c r="U85" i="8"/>
  <c r="N45" i="8"/>
  <c r="V45" i="8" s="1"/>
  <c r="U45" i="8"/>
  <c r="N30" i="8"/>
  <c r="V30" i="8" s="1"/>
  <c r="U30" i="8"/>
  <c r="U14" i="8"/>
  <c r="N49" i="8"/>
  <c r="V49" i="8" s="1"/>
  <c r="U49" i="8"/>
  <c r="U54" i="8"/>
  <c r="T54" i="8"/>
  <c r="V54" i="8" s="1"/>
  <c r="N69" i="8"/>
  <c r="V69" i="8" s="1"/>
  <c r="U69" i="8"/>
  <c r="N160" i="8"/>
  <c r="V160" i="8" s="1"/>
  <c r="U160" i="8"/>
  <c r="N91" i="8"/>
  <c r="V91" i="8" s="1"/>
  <c r="U91" i="8"/>
  <c r="N195" i="8"/>
  <c r="V195" i="8" s="1"/>
  <c r="U195" i="8"/>
  <c r="N111" i="8"/>
  <c r="V111" i="8" s="1"/>
  <c r="U111" i="8"/>
  <c r="N116" i="8"/>
  <c r="V116" i="8" s="1"/>
  <c r="U116" i="8"/>
  <c r="N75" i="8"/>
  <c r="V75" i="8" s="1"/>
  <c r="U75" i="8"/>
  <c r="N200" i="8"/>
  <c r="V200" i="8" s="1"/>
  <c r="U200" i="8"/>
  <c r="N168" i="8"/>
  <c r="V168" i="8" s="1"/>
  <c r="U168" i="8"/>
  <c r="U72" i="8"/>
  <c r="N82" i="8"/>
  <c r="V82" i="8" s="1"/>
  <c r="U82" i="8"/>
  <c r="N191" i="8"/>
  <c r="V191" i="8" s="1"/>
  <c r="U191" i="8"/>
  <c r="N35" i="8"/>
  <c r="V35" i="8" s="1"/>
  <c r="U35" i="8"/>
  <c r="N171" i="8"/>
  <c r="V171" i="8" s="1"/>
  <c r="U171" i="8"/>
  <c r="U135" i="8"/>
  <c r="N25" i="8"/>
  <c r="V25" i="8" s="1"/>
  <c r="U25" i="8"/>
  <c r="N52" i="8"/>
  <c r="V52" i="8" s="1"/>
  <c r="U52" i="8"/>
  <c r="N143" i="8"/>
  <c r="V143" i="8" s="1"/>
  <c r="U143" i="8"/>
  <c r="N213" i="8"/>
  <c r="V213" i="8" s="1"/>
  <c r="U213" i="8"/>
  <c r="N131" i="8"/>
  <c r="V131" i="8" s="1"/>
  <c r="U131" i="8"/>
  <c r="N95" i="8"/>
  <c r="V95" i="8" s="1"/>
  <c r="U95" i="8"/>
  <c r="N44" i="8"/>
  <c r="V44" i="8" s="1"/>
  <c r="U44" i="8"/>
  <c r="U210" i="8"/>
  <c r="N215" i="8"/>
  <c r="V215" i="8" s="1"/>
  <c r="U215" i="8"/>
  <c r="V198" i="8"/>
  <c r="U196" i="8"/>
  <c r="T196" i="8"/>
  <c r="V196" i="8" s="1"/>
  <c r="N112" i="8"/>
  <c r="V112" i="8" s="1"/>
  <c r="U112" i="8"/>
  <c r="V134" i="8"/>
  <c r="N98" i="8"/>
  <c r="V98" i="8" s="1"/>
  <c r="U98" i="8"/>
  <c r="N117" i="8"/>
  <c r="V117" i="8" s="1"/>
  <c r="U117" i="8"/>
  <c r="N101" i="8"/>
  <c r="V101" i="8" s="1"/>
  <c r="U101" i="8"/>
  <c r="N214" i="8"/>
  <c r="V214" i="8" s="1"/>
  <c r="U214" i="8"/>
  <c r="N33" i="8"/>
  <c r="V33" i="8" s="1"/>
  <c r="U33" i="8"/>
  <c r="N161" i="8"/>
  <c r="V161" i="8" s="1"/>
  <c r="U161" i="8"/>
  <c r="U176" i="8"/>
  <c r="T176" i="8"/>
  <c r="V176" i="8" s="1"/>
  <c r="N29" i="8"/>
  <c r="V29" i="8" s="1"/>
  <c r="U29" i="8"/>
  <c r="U206" i="8"/>
  <c r="T206" i="8"/>
  <c r="V206" i="8" s="1"/>
  <c r="U198" i="8"/>
  <c r="N20" i="8"/>
  <c r="V20" i="8" s="1"/>
  <c r="U20" i="8"/>
  <c r="N129" i="8"/>
  <c r="V129" i="8" s="1"/>
  <c r="U129" i="8"/>
  <c r="N224" i="8"/>
  <c r="V224" i="8" s="1"/>
  <c r="U224" i="8"/>
  <c r="N99" i="8"/>
  <c r="V99" i="8" s="1"/>
  <c r="U99" i="8"/>
  <c r="N34" i="8"/>
  <c r="V34" i="8" s="1"/>
  <c r="U34" i="8"/>
  <c r="N35" i="5"/>
  <c r="V35" i="5" s="1"/>
  <c r="U35" i="5"/>
  <c r="N132" i="5"/>
  <c r="V132" i="5" s="1"/>
  <c r="U132" i="5"/>
  <c r="N153" i="5"/>
  <c r="N154" i="5"/>
  <c r="V154" i="5" s="1"/>
  <c r="U154" i="5"/>
  <c r="N200" i="5"/>
  <c r="N210" i="5"/>
  <c r="V210" i="5" s="1"/>
  <c r="U210" i="5"/>
  <c r="U195" i="5"/>
  <c r="T195" i="5"/>
  <c r="V195" i="5" s="1"/>
  <c r="N198" i="5"/>
  <c r="U185" i="5"/>
  <c r="T185" i="5"/>
  <c r="V185" i="5" s="1"/>
  <c r="U115" i="5"/>
  <c r="T115" i="5"/>
  <c r="V115" i="5" s="1"/>
  <c r="N131" i="5"/>
  <c r="N202" i="5"/>
  <c r="U41" i="5"/>
  <c r="T41" i="5"/>
  <c r="V41" i="5" s="1"/>
  <c r="S131" i="5"/>
  <c r="T131" i="5" s="1"/>
  <c r="U212" i="5"/>
  <c r="T212" i="5"/>
  <c r="V212" i="5" s="1"/>
  <c r="N134" i="5"/>
  <c r="N186" i="5"/>
  <c r="V186" i="5" s="1"/>
  <c r="U186" i="5"/>
  <c r="N21" i="5"/>
  <c r="N23" i="5"/>
  <c r="N116" i="5"/>
  <c r="V116" i="5" s="1"/>
  <c r="U116" i="5"/>
  <c r="N40" i="5"/>
  <c r="V40" i="5" s="1"/>
  <c r="U40" i="5"/>
  <c r="N122" i="5"/>
  <c r="N184" i="5"/>
  <c r="V184" i="5" s="1"/>
  <c r="U184" i="5"/>
  <c r="N69" i="5"/>
  <c r="N82" i="5"/>
  <c r="N24" i="5"/>
  <c r="N145" i="5"/>
  <c r="N96" i="5"/>
  <c r="V96" i="5" s="1"/>
  <c r="U96" i="5"/>
  <c r="N62" i="5"/>
  <c r="V62" i="5" s="1"/>
  <c r="U62" i="5"/>
  <c r="N74" i="5"/>
  <c r="N165" i="5"/>
  <c r="V165" i="5" s="1"/>
  <c r="U165" i="5"/>
  <c r="N215" i="5"/>
  <c r="N136" i="5"/>
  <c r="N216" i="5"/>
  <c r="N70" i="5"/>
  <c r="N135" i="5"/>
  <c r="N166" i="5"/>
  <c r="V166" i="5" s="1"/>
  <c r="U166" i="5"/>
  <c r="N100" i="5"/>
  <c r="V100" i="5" s="1"/>
  <c r="U100" i="5"/>
  <c r="N196" i="5"/>
  <c r="V196" i="5" s="1"/>
  <c r="U196" i="5"/>
  <c r="N162" i="5"/>
  <c r="V162" i="5" s="1"/>
  <c r="U162" i="5"/>
  <c r="N97" i="5"/>
  <c r="V97" i="5" s="1"/>
  <c r="U97" i="5"/>
  <c r="U191" i="5"/>
  <c r="N191" i="5"/>
  <c r="V191" i="5" s="1"/>
  <c r="N204" i="5"/>
  <c r="V204" i="5" s="1"/>
  <c r="U204" i="5"/>
  <c r="N25" i="5"/>
  <c r="N22" i="5"/>
  <c r="N183" i="5"/>
  <c r="N232" i="5"/>
  <c r="V232" i="5" s="1"/>
  <c r="U232" i="5"/>
  <c r="U151" i="5"/>
  <c r="T151" i="5"/>
  <c r="V151" i="5" s="1"/>
  <c r="U161" i="5"/>
  <c r="T161" i="5"/>
  <c r="V161" i="5" s="1"/>
  <c r="U81" i="5"/>
  <c r="T81" i="5"/>
  <c r="V81" i="5" s="1"/>
  <c r="N32" i="5"/>
  <c r="N98" i="5"/>
  <c r="V98" i="5" s="1"/>
  <c r="U98" i="5"/>
  <c r="N118" i="5"/>
  <c r="N194" i="5"/>
  <c r="N192" i="5"/>
  <c r="V192" i="5" s="1"/>
  <c r="U192" i="5"/>
  <c r="U126" i="5"/>
  <c r="T126" i="5"/>
  <c r="V126" i="5" s="1"/>
  <c r="U99" i="5"/>
  <c r="T99" i="5"/>
  <c r="V99" i="5" s="1"/>
  <c r="U129" i="5"/>
  <c r="T129" i="5"/>
  <c r="V129" i="5" s="1"/>
  <c r="N181" i="5"/>
  <c r="V181" i="5" s="1"/>
  <c r="U181" i="5"/>
  <c r="N86" i="5"/>
  <c r="N133" i="5"/>
  <c r="N61" i="5"/>
  <c r="V61" i="5" s="1"/>
  <c r="U61" i="5"/>
  <c r="N156" i="5"/>
  <c r="V156" i="5" s="1"/>
  <c r="U156" i="5"/>
  <c r="N148" i="5"/>
  <c r="N225" i="5"/>
  <c r="V225" i="5" s="1"/>
  <c r="U225" i="5"/>
  <c r="N143" i="5"/>
  <c r="U65" i="5"/>
  <c r="T65" i="5"/>
  <c r="V65" i="5" s="1"/>
  <c r="U226" i="5"/>
  <c r="T226" i="5"/>
  <c r="V226" i="5" s="1"/>
  <c r="N120" i="5"/>
  <c r="N12" i="5"/>
  <c r="N188" i="5"/>
  <c r="N87" i="5"/>
  <c r="V87" i="5" s="1"/>
  <c r="U87" i="5"/>
  <c r="N119" i="5"/>
  <c r="V119" i="5" s="1"/>
  <c r="U119" i="5"/>
  <c r="N57" i="5"/>
  <c r="V57" i="5" s="1"/>
  <c r="U57" i="5"/>
  <c r="N90" i="5"/>
  <c r="N206" i="5"/>
  <c r="N138" i="5"/>
  <c r="V138" i="5" s="1"/>
  <c r="U138" i="5"/>
  <c r="N234" i="5"/>
  <c r="V234" i="5" s="1"/>
  <c r="U234" i="5"/>
  <c r="N167" i="5"/>
  <c r="V167" i="5" s="1"/>
  <c r="U167" i="5"/>
  <c r="N180" i="5"/>
  <c r="V180" i="5" s="1"/>
  <c r="U180" i="5"/>
  <c r="N72" i="5"/>
  <c r="U79" i="5"/>
  <c r="T79" i="5"/>
  <c r="V79" i="5" s="1"/>
  <c r="U63" i="5"/>
  <c r="T63" i="5"/>
  <c r="V63" i="5" s="1"/>
  <c r="N155" i="5"/>
  <c r="V155" i="5" s="1"/>
  <c r="U155" i="5"/>
  <c r="N85" i="5"/>
  <c r="N39" i="5"/>
  <c r="V39" i="5" s="1"/>
  <c r="U39" i="5"/>
  <c r="N20" i="5"/>
  <c r="N38" i="5"/>
  <c r="V38" i="5" s="1"/>
  <c r="U38" i="5"/>
  <c r="N217" i="5"/>
  <c r="N190" i="5"/>
  <c r="V190" i="5" s="1"/>
  <c r="U190" i="5"/>
  <c r="N73" i="5"/>
  <c r="N58" i="5"/>
  <c r="V58" i="5" s="1"/>
  <c r="U58" i="5"/>
  <c r="N140" i="5"/>
  <c r="U28" i="5"/>
  <c r="T28" i="5"/>
  <c r="V28" i="5" s="1"/>
  <c r="N26" i="5"/>
  <c r="N150" i="5"/>
  <c r="V150" i="5" s="1"/>
  <c r="U150" i="5"/>
  <c r="N213" i="5"/>
  <c r="V213" i="5" s="1"/>
  <c r="U213" i="5"/>
  <c r="N68" i="5"/>
  <c r="V68" i="5" s="1"/>
  <c r="U68" i="5"/>
  <c r="N164" i="5"/>
  <c r="V164" i="5" s="1"/>
  <c r="U164" i="5"/>
  <c r="N92" i="5"/>
  <c r="N34" i="5"/>
  <c r="U64" i="5"/>
  <c r="T64" i="5"/>
  <c r="V64" i="5" s="1"/>
  <c r="U141" i="5"/>
  <c r="T141" i="5"/>
  <c r="V141" i="5" s="1"/>
  <c r="U123" i="5"/>
  <c r="T123" i="5"/>
  <c r="V123" i="5" s="1"/>
  <c r="U189" i="5"/>
  <c r="T189" i="5"/>
  <c r="V189" i="5" s="1"/>
  <c r="U53" i="5"/>
  <c r="T53" i="5"/>
  <c r="V53" i="5" s="1"/>
  <c r="N84" i="5"/>
  <c r="N207" i="5"/>
  <c r="N56" i="5"/>
  <c r="V56" i="5" s="1"/>
  <c r="U56" i="5"/>
  <c r="N18" i="5"/>
  <c r="N169" i="5"/>
  <c r="V169" i="5" s="1"/>
  <c r="U169" i="5"/>
  <c r="N54" i="5"/>
  <c r="V54" i="5" s="1"/>
  <c r="U54" i="5"/>
  <c r="N114" i="5"/>
  <c r="V114" i="5" s="1"/>
  <c r="U114" i="5"/>
  <c r="N235" i="5"/>
  <c r="V235" i="5" s="1"/>
  <c r="U235" i="5"/>
  <c r="N208" i="5"/>
  <c r="N128" i="5"/>
  <c r="N144" i="5"/>
  <c r="X202" i="5"/>
  <c r="Z202" i="5" s="1"/>
  <c r="S202" i="5"/>
  <c r="T202" i="5" s="1"/>
  <c r="N88" i="5"/>
  <c r="N209" i="5"/>
  <c r="V209" i="5" s="1"/>
  <c r="U209" i="5"/>
  <c r="N117" i="5"/>
  <c r="N94" i="5"/>
  <c r="V94" i="5" s="1"/>
  <c r="U94" i="5"/>
  <c r="N142" i="5"/>
  <c r="N168" i="5"/>
  <c r="V168" i="5" s="1"/>
  <c r="U168" i="5"/>
  <c r="N227" i="5"/>
  <c r="V227" i="5" s="1"/>
  <c r="U227" i="5"/>
  <c r="N14" i="5"/>
  <c r="N205" i="5"/>
  <c r="V205" i="5" s="1"/>
  <c r="U205" i="5"/>
  <c r="N71" i="5"/>
  <c r="N146" i="5"/>
  <c r="N230" i="5"/>
  <c r="V230" i="5" s="1"/>
  <c r="U230" i="5"/>
  <c r="N36" i="5"/>
  <c r="V36" i="5" s="1"/>
  <c r="U36" i="5"/>
  <c r="N231" i="5"/>
  <c r="V231" i="5" s="1"/>
  <c r="U231" i="5"/>
  <c r="N80" i="5"/>
  <c r="V80" i="5" s="1"/>
  <c r="U80" i="5"/>
  <c r="N193" i="5"/>
  <c r="N130" i="5"/>
  <c r="N182" i="5"/>
  <c r="V182" i="5" s="1"/>
  <c r="U182" i="5"/>
  <c r="N95" i="5"/>
  <c r="V95" i="5" s="1"/>
  <c r="U95" i="5"/>
  <c r="N233" i="5"/>
  <c r="V233" i="5" s="1"/>
  <c r="U233" i="5"/>
  <c r="U149" i="5"/>
  <c r="T149" i="5"/>
  <c r="V149" i="5" s="1"/>
  <c r="U55" i="5"/>
  <c r="T55" i="5"/>
  <c r="V55" i="5" s="1"/>
  <c r="N211" i="3"/>
  <c r="V211" i="3" s="1"/>
  <c r="U211" i="3"/>
  <c r="N158" i="3"/>
  <c r="V158" i="3" s="1"/>
  <c r="U158" i="3"/>
  <c r="U187" i="3"/>
  <c r="T187" i="3"/>
  <c r="V187" i="3" s="1"/>
  <c r="U78" i="3"/>
  <c r="T78" i="3"/>
  <c r="V78" i="3" s="1"/>
  <c r="U127" i="3"/>
  <c r="T127" i="3"/>
  <c r="V127" i="3" s="1"/>
  <c r="N249" i="3"/>
  <c r="V249" i="3" s="1"/>
  <c r="U249" i="3"/>
  <c r="N102" i="3"/>
  <c r="V102" i="3" s="1"/>
  <c r="U102" i="3"/>
  <c r="N174" i="3"/>
  <c r="V174" i="3" s="1"/>
  <c r="U174" i="3"/>
  <c r="N74" i="3"/>
  <c r="V74" i="3" s="1"/>
  <c r="U74" i="3"/>
  <c r="N79" i="3"/>
  <c r="V79" i="3" s="1"/>
  <c r="U79" i="3"/>
  <c r="N36" i="3"/>
  <c r="V36" i="3" s="1"/>
  <c r="U36" i="3"/>
  <c r="N90" i="3"/>
  <c r="V90" i="3" s="1"/>
  <c r="U90" i="3"/>
  <c r="N191" i="3"/>
  <c r="V191" i="3" s="1"/>
  <c r="U191" i="3"/>
  <c r="N54" i="3"/>
  <c r="V54" i="3" s="1"/>
  <c r="U54" i="3"/>
  <c r="N226" i="3"/>
  <c r="V226" i="3" s="1"/>
  <c r="U226" i="3"/>
  <c r="N277" i="3"/>
  <c r="V277" i="3" s="1"/>
  <c r="U277" i="3"/>
  <c r="N154" i="3"/>
  <c r="V154" i="3" s="1"/>
  <c r="U154" i="3"/>
  <c r="N141" i="3"/>
  <c r="V141" i="3" s="1"/>
  <c r="U141" i="3"/>
  <c r="N143" i="3"/>
  <c r="V143" i="3" s="1"/>
  <c r="U143" i="3"/>
  <c r="U87" i="3"/>
  <c r="T87" i="3"/>
  <c r="V87" i="3" s="1"/>
  <c r="U73" i="3"/>
  <c r="T73" i="3"/>
  <c r="V73" i="3" s="1"/>
  <c r="N126" i="3"/>
  <c r="V126" i="3" s="1"/>
  <c r="U126" i="3"/>
  <c r="N237" i="3"/>
  <c r="V237" i="3" s="1"/>
  <c r="U237" i="3"/>
  <c r="N152" i="3"/>
  <c r="V152" i="3" s="1"/>
  <c r="U152" i="3"/>
  <c r="N146" i="3"/>
  <c r="V146" i="3" s="1"/>
  <c r="U146" i="3"/>
  <c r="N195" i="3"/>
  <c r="V195" i="3" s="1"/>
  <c r="U195" i="3"/>
  <c r="N30" i="3"/>
  <c r="V30" i="3" s="1"/>
  <c r="U30" i="3"/>
  <c r="N194" i="3"/>
  <c r="V194" i="3" s="1"/>
  <c r="U194" i="3"/>
  <c r="N25" i="3"/>
  <c r="V25" i="3" s="1"/>
  <c r="U25" i="3"/>
  <c r="N34" i="3"/>
  <c r="V34" i="3" s="1"/>
  <c r="U34" i="3"/>
  <c r="N67" i="3"/>
  <c r="V67" i="3" s="1"/>
  <c r="U67" i="3"/>
  <c r="N95" i="3"/>
  <c r="V95" i="3" s="1"/>
  <c r="U95" i="3"/>
  <c r="N137" i="3"/>
  <c r="V137" i="3" s="1"/>
  <c r="U137" i="3"/>
  <c r="N283" i="3"/>
  <c r="V283" i="3" s="1"/>
  <c r="U283" i="3"/>
  <c r="N189" i="3"/>
  <c r="V189" i="3" s="1"/>
  <c r="U189" i="3"/>
  <c r="N197" i="3"/>
  <c r="V197" i="3" s="1"/>
  <c r="U197" i="3"/>
  <c r="N223" i="3"/>
  <c r="V223" i="3" s="1"/>
  <c r="U223" i="3"/>
  <c r="N118" i="3"/>
  <c r="V118" i="3" s="1"/>
  <c r="U118" i="3"/>
  <c r="N12" i="3"/>
  <c r="V12" i="3" s="1"/>
  <c r="U12" i="3"/>
  <c r="N55" i="3"/>
  <c r="V55" i="3" s="1"/>
  <c r="U55" i="3"/>
  <c r="N182" i="3"/>
  <c r="V182" i="3" s="1"/>
  <c r="U182" i="3"/>
  <c r="N29" i="3"/>
  <c r="V29" i="3" s="1"/>
  <c r="U29" i="3"/>
  <c r="N221" i="3"/>
  <c r="V221" i="3" s="1"/>
  <c r="U221" i="3"/>
  <c r="N255" i="3"/>
  <c r="V255" i="3" s="1"/>
  <c r="U255" i="3"/>
  <c r="N135" i="3"/>
  <c r="V135" i="3" s="1"/>
  <c r="U135" i="3"/>
  <c r="N242" i="3"/>
  <c r="V242" i="3" s="1"/>
  <c r="U242" i="3"/>
  <c r="N271" i="3"/>
  <c r="V271" i="3" s="1"/>
  <c r="U271" i="3"/>
  <c r="N248" i="3"/>
  <c r="V248" i="3" s="1"/>
  <c r="U248" i="3"/>
  <c r="N278" i="3"/>
  <c r="V278" i="3" s="1"/>
  <c r="U278" i="3"/>
  <c r="U181" i="3"/>
  <c r="T181" i="3"/>
  <c r="V181" i="3" s="1"/>
  <c r="U13" i="3"/>
  <c r="T13" i="3"/>
  <c r="V13" i="3" s="1"/>
  <c r="U89" i="3"/>
  <c r="T89" i="3"/>
  <c r="V89" i="3" s="1"/>
  <c r="N153" i="3"/>
  <c r="V153" i="3" s="1"/>
  <c r="U153" i="3"/>
  <c r="N116" i="3"/>
  <c r="V116" i="3" s="1"/>
  <c r="U116" i="3"/>
  <c r="N17" i="3"/>
  <c r="V17" i="3" s="1"/>
  <c r="U17" i="3"/>
  <c r="N139" i="3"/>
  <c r="V139" i="3" s="1"/>
  <c r="U139" i="3"/>
  <c r="N18" i="3"/>
  <c r="V18" i="3" s="1"/>
  <c r="U18" i="3"/>
  <c r="N121" i="3"/>
  <c r="V121" i="3" s="1"/>
  <c r="U121" i="3"/>
  <c r="U205" i="3"/>
  <c r="T205" i="3"/>
  <c r="V205" i="3" s="1"/>
  <c r="U122" i="3"/>
  <c r="T122" i="3"/>
  <c r="V122" i="3" s="1"/>
  <c r="N125" i="3"/>
  <c r="V125" i="3" s="1"/>
  <c r="U125" i="3"/>
  <c r="N26" i="3"/>
  <c r="V26" i="3" s="1"/>
  <c r="U26" i="3"/>
  <c r="N228" i="3"/>
  <c r="V228" i="3" s="1"/>
  <c r="U228" i="3"/>
  <c r="N199" i="3"/>
  <c r="V199" i="3" s="1"/>
  <c r="U199" i="3"/>
  <c r="N262" i="3"/>
  <c r="V262" i="3" s="1"/>
  <c r="U262" i="3"/>
  <c r="N60" i="3"/>
  <c r="V60" i="3" s="1"/>
  <c r="U60" i="3"/>
  <c r="N218" i="3"/>
  <c r="V218" i="3" s="1"/>
  <c r="U218" i="3"/>
  <c r="N51" i="3"/>
  <c r="V51" i="3" s="1"/>
  <c r="U51" i="3"/>
  <c r="N28" i="3"/>
  <c r="V28" i="3" s="1"/>
  <c r="U28" i="3"/>
  <c r="N235" i="3"/>
  <c r="V235" i="3" s="1"/>
  <c r="U235" i="3"/>
  <c r="N85" i="3"/>
  <c r="V85" i="3" s="1"/>
  <c r="U85" i="3"/>
  <c r="N140" i="3"/>
  <c r="V140" i="3" s="1"/>
  <c r="U140" i="3"/>
  <c r="N117" i="3"/>
  <c r="V117" i="3" s="1"/>
  <c r="U117" i="3"/>
  <c r="N256" i="3"/>
  <c r="V256" i="3" s="1"/>
  <c r="U256" i="3"/>
  <c r="N114" i="3"/>
  <c r="V114" i="3" s="1"/>
  <c r="U114" i="3"/>
  <c r="N200" i="3"/>
  <c r="V200" i="3" s="1"/>
  <c r="U200" i="3"/>
  <c r="N123" i="3"/>
  <c r="V123" i="3" s="1"/>
  <c r="U123" i="3"/>
  <c r="N19" i="3"/>
  <c r="V19" i="3" s="1"/>
  <c r="U19" i="3"/>
  <c r="N270" i="3"/>
  <c r="V270" i="3" s="1"/>
  <c r="U270" i="3"/>
  <c r="N190" i="3"/>
  <c r="V190" i="3" s="1"/>
  <c r="U190" i="3"/>
  <c r="N254" i="3"/>
  <c r="V254" i="3" s="1"/>
  <c r="U254" i="3"/>
  <c r="N49" i="3"/>
  <c r="V49" i="3" s="1"/>
  <c r="U49" i="3"/>
  <c r="N246" i="3"/>
  <c r="V246" i="3" s="1"/>
  <c r="U246" i="3"/>
  <c r="N63" i="3"/>
  <c r="V63" i="3" s="1"/>
  <c r="U63" i="3"/>
  <c r="N86" i="3"/>
  <c r="V86" i="3" s="1"/>
  <c r="U86" i="3"/>
  <c r="U99" i="3"/>
  <c r="T99" i="3"/>
  <c r="V99" i="3" s="1"/>
  <c r="U31" i="3"/>
  <c r="T31" i="3"/>
  <c r="V31" i="3" s="1"/>
  <c r="N59" i="3"/>
  <c r="V59" i="3" s="1"/>
  <c r="U59" i="3"/>
  <c r="N192" i="3"/>
  <c r="V192" i="3" s="1"/>
  <c r="U192" i="3"/>
  <c r="N20" i="3"/>
  <c r="V20" i="3" s="1"/>
  <c r="U20" i="3"/>
  <c r="N128" i="3"/>
  <c r="V128" i="3" s="1"/>
  <c r="U128" i="3"/>
  <c r="N61" i="3"/>
  <c r="V61" i="3" s="1"/>
  <c r="U61" i="3"/>
  <c r="N196" i="3"/>
  <c r="V196" i="3" s="1"/>
  <c r="U196" i="3"/>
  <c r="N52" i="3"/>
  <c r="V52" i="3" s="1"/>
  <c r="U52" i="3"/>
  <c r="N241" i="3"/>
  <c r="V241" i="3" s="1"/>
  <c r="U241" i="3"/>
  <c r="N148" i="3"/>
  <c r="V148" i="3" s="1"/>
  <c r="U148" i="3"/>
  <c r="N133" i="3"/>
  <c r="V133" i="3" s="1"/>
  <c r="U133" i="3"/>
  <c r="N230" i="3"/>
  <c r="V230" i="3" s="1"/>
  <c r="U230" i="3"/>
  <c r="N69" i="3"/>
  <c r="V69" i="3" s="1"/>
  <c r="U69" i="3"/>
  <c r="U50" i="3"/>
  <c r="T50" i="3"/>
  <c r="V50" i="3" s="1"/>
  <c r="N160" i="3"/>
  <c r="V160" i="3" s="1"/>
  <c r="U160" i="3"/>
  <c r="N250" i="3"/>
  <c r="V250" i="3" s="1"/>
  <c r="U250" i="3"/>
  <c r="N72" i="3"/>
  <c r="V72" i="3" s="1"/>
  <c r="U72" i="3"/>
  <c r="N97" i="3"/>
  <c r="V97" i="3" s="1"/>
  <c r="U97" i="3"/>
  <c r="N215" i="3"/>
  <c r="V215" i="3" s="1"/>
  <c r="U215" i="3"/>
  <c r="N177" i="3"/>
  <c r="V177" i="3" s="1"/>
  <c r="U177" i="3"/>
  <c r="N88" i="3"/>
  <c r="V88" i="3" s="1"/>
  <c r="U88" i="3"/>
  <c r="N217" i="3"/>
  <c r="V217" i="3" s="1"/>
  <c r="U217" i="3"/>
  <c r="N82" i="3"/>
  <c r="V82" i="3" s="1"/>
  <c r="U82" i="3"/>
  <c r="N229" i="3"/>
  <c r="V229" i="3" s="1"/>
  <c r="U229" i="3"/>
  <c r="U131" i="3"/>
  <c r="T131" i="3"/>
  <c r="V131" i="3" s="1"/>
  <c r="U96" i="3"/>
  <c r="T96" i="3"/>
  <c r="V96" i="3" s="1"/>
  <c r="U33" i="3"/>
  <c r="T33" i="3"/>
  <c r="V33" i="3" s="1"/>
  <c r="U64" i="3"/>
  <c r="T64" i="3"/>
  <c r="V64" i="3" s="1"/>
  <c r="U159" i="3"/>
  <c r="T159" i="3"/>
  <c r="V159" i="3" s="1"/>
  <c r="U142" i="3"/>
  <c r="T142" i="3"/>
  <c r="V142" i="3" s="1"/>
  <c r="N180" i="3"/>
  <c r="V180" i="3" s="1"/>
  <c r="U180" i="3"/>
  <c r="N27" i="3"/>
  <c r="V27" i="3" s="1"/>
  <c r="U27" i="3"/>
  <c r="N178" i="3"/>
  <c r="V178" i="3" s="1"/>
  <c r="U178" i="3"/>
  <c r="N224" i="3"/>
  <c r="V224" i="3" s="1"/>
  <c r="U224" i="3"/>
  <c r="N275" i="3"/>
  <c r="V275" i="3" s="1"/>
  <c r="U275" i="3"/>
  <c r="N151" i="3"/>
  <c r="V151" i="3" s="1"/>
  <c r="U151" i="3"/>
  <c r="N164" i="3"/>
  <c r="V164" i="3" s="1"/>
  <c r="U164" i="3"/>
  <c r="U47" i="3"/>
  <c r="T47" i="3"/>
  <c r="V47" i="3" s="1"/>
  <c r="U175" i="3"/>
  <c r="T175" i="3"/>
  <c r="V175" i="3" s="1"/>
  <c r="U76" i="3"/>
  <c r="T76" i="3"/>
  <c r="V76" i="3" s="1"/>
  <c r="N185" i="3"/>
  <c r="V185" i="3" s="1"/>
  <c r="U185" i="3"/>
  <c r="N155" i="3"/>
  <c r="V155" i="3" s="1"/>
  <c r="U155" i="3"/>
  <c r="N193" i="3"/>
  <c r="V193" i="3" s="1"/>
  <c r="U193" i="3"/>
  <c r="N239" i="3"/>
  <c r="V239" i="3" s="1"/>
  <c r="U239" i="3"/>
  <c r="N263" i="3"/>
  <c r="V263" i="3" s="1"/>
  <c r="U263" i="3"/>
  <c r="N130" i="3"/>
  <c r="V130" i="3" s="1"/>
  <c r="U130" i="3"/>
  <c r="N264" i="3"/>
  <c r="V264" i="3" s="1"/>
  <c r="U264" i="3"/>
  <c r="N129" i="3"/>
  <c r="V129" i="3" s="1"/>
  <c r="U129" i="3"/>
  <c r="N206" i="3"/>
  <c r="V206" i="3" s="1"/>
  <c r="U206" i="3"/>
  <c r="N220" i="3"/>
  <c r="V220" i="3" s="1"/>
  <c r="U220" i="3"/>
  <c r="N93" i="3"/>
  <c r="V93" i="3" s="1"/>
  <c r="U93" i="3"/>
  <c r="N279" i="3"/>
  <c r="V279" i="3" s="1"/>
  <c r="U279" i="3"/>
  <c r="N115" i="3"/>
  <c r="V115" i="3" s="1"/>
  <c r="U115" i="3"/>
  <c r="N222" i="3"/>
  <c r="V222" i="3" s="1"/>
  <c r="U222" i="3"/>
  <c r="U219" i="3"/>
  <c r="T219" i="3"/>
  <c r="V219" i="3" s="1"/>
  <c r="U144" i="3"/>
  <c r="T144" i="3"/>
  <c r="V144" i="3" s="1"/>
  <c r="U23" i="3"/>
  <c r="T23" i="3"/>
  <c r="V23" i="3" s="1"/>
  <c r="N183" i="3"/>
  <c r="V183" i="3" s="1"/>
  <c r="U183" i="3"/>
  <c r="N213" i="3"/>
  <c r="V213" i="3" s="1"/>
  <c r="U213" i="3"/>
  <c r="N184" i="3"/>
  <c r="V184" i="3" s="1"/>
  <c r="U184" i="3"/>
  <c r="U81" i="3"/>
  <c r="T81" i="3"/>
  <c r="V81" i="3" s="1"/>
  <c r="U22" i="3"/>
  <c r="T22" i="3"/>
  <c r="V22" i="3" s="1"/>
  <c r="U209" i="3"/>
  <c r="T209" i="3"/>
  <c r="V209" i="3" s="1"/>
  <c r="U32" i="3"/>
  <c r="T32" i="3"/>
  <c r="V32" i="3" s="1"/>
  <c r="U14" i="3"/>
  <c r="T14" i="3"/>
  <c r="V14" i="3" s="1"/>
  <c r="N233" i="3"/>
  <c r="V233" i="3" s="1"/>
  <c r="U233" i="3"/>
  <c r="N147" i="3"/>
  <c r="V147" i="3" s="1"/>
  <c r="U147" i="3"/>
  <c r="N35" i="3"/>
  <c r="V35" i="3" s="1"/>
  <c r="U35" i="3"/>
  <c r="N134" i="3"/>
  <c r="V134" i="3" s="1"/>
  <c r="U134" i="3"/>
  <c r="N66" i="3"/>
  <c r="V66" i="3" s="1"/>
  <c r="U66" i="3"/>
  <c r="N15" i="3"/>
  <c r="V15" i="3" s="1"/>
  <c r="U15" i="3"/>
  <c r="N173" i="3"/>
  <c r="V173" i="3" s="1"/>
  <c r="U173" i="3"/>
  <c r="N259" i="3"/>
  <c r="V259" i="3" s="1"/>
  <c r="U259" i="3"/>
  <c r="N101" i="3"/>
  <c r="V101" i="3" s="1"/>
  <c r="U101" i="3"/>
  <c r="U83" i="3"/>
  <c r="T83" i="3"/>
  <c r="V83" i="3" s="1"/>
  <c r="N132" i="3"/>
  <c r="V132" i="3" s="1"/>
  <c r="U132" i="3"/>
  <c r="N186" i="3"/>
  <c r="V186" i="3" s="1"/>
  <c r="U186" i="3"/>
  <c r="N98" i="3"/>
  <c r="V98" i="3" s="1"/>
  <c r="U98" i="3"/>
  <c r="N198" i="3"/>
  <c r="V198" i="3" s="1"/>
  <c r="U198" i="3"/>
  <c r="U207" i="3"/>
  <c r="T207" i="3"/>
  <c r="V207" i="3" s="1"/>
  <c r="N75" i="3"/>
  <c r="V75" i="3" s="1"/>
  <c r="U75" i="3"/>
  <c r="N119" i="3"/>
  <c r="V119" i="3" s="1"/>
  <c r="U119" i="3"/>
  <c r="N120" i="3"/>
  <c r="V120" i="3" s="1"/>
  <c r="U120" i="3"/>
  <c r="N227" i="3"/>
  <c r="V227" i="3" s="1"/>
  <c r="U227" i="3"/>
  <c r="N24" i="3"/>
  <c r="V24" i="3" s="1"/>
  <c r="U24" i="3"/>
  <c r="U77" i="3"/>
  <c r="T77" i="3"/>
  <c r="V77" i="3" s="1"/>
  <c r="U145" i="3"/>
  <c r="T145" i="3"/>
  <c r="V145" i="3" s="1"/>
  <c r="N266" i="3"/>
  <c r="V266" i="3" s="1"/>
  <c r="U266" i="3"/>
  <c r="U157" i="3"/>
  <c r="T157" i="3"/>
  <c r="V157" i="3" s="1"/>
  <c r="N80" i="3"/>
  <c r="V80" i="3" s="1"/>
  <c r="U80" i="3"/>
  <c r="N216" i="3"/>
  <c r="V216" i="3" s="1"/>
  <c r="U216" i="3"/>
  <c r="N71" i="3"/>
  <c r="V71" i="3" s="1"/>
  <c r="U71" i="3"/>
  <c r="N163" i="3"/>
  <c r="V163" i="3" s="1"/>
  <c r="U163" i="3"/>
  <c r="N37" i="3"/>
  <c r="V37" i="3" s="1"/>
  <c r="U37" i="3"/>
  <c r="N179" i="3"/>
  <c r="V179" i="3" s="1"/>
  <c r="U179" i="3"/>
  <c r="N238" i="3"/>
  <c r="V238" i="3" s="1"/>
  <c r="U238" i="3"/>
  <c r="N156" i="3"/>
  <c r="V156" i="3" s="1"/>
  <c r="U156" i="3"/>
  <c r="N267" i="3"/>
  <c r="V267" i="3" s="1"/>
  <c r="U267" i="3"/>
  <c r="N252" i="3"/>
  <c r="V252" i="3" s="1"/>
  <c r="U252" i="3"/>
  <c r="N280" i="3"/>
  <c r="V280" i="3" s="1"/>
  <c r="U280" i="3"/>
  <c r="N208" i="3"/>
  <c r="V208" i="3" s="1"/>
  <c r="U208" i="3"/>
  <c r="N124" i="3"/>
  <c r="V124" i="3" s="1"/>
  <c r="U124" i="3"/>
  <c r="N210" i="3"/>
  <c r="V210" i="3" s="1"/>
  <c r="U210" i="3"/>
  <c r="N268" i="3"/>
  <c r="V268" i="3" s="1"/>
  <c r="U268" i="3"/>
  <c r="N21" i="3"/>
  <c r="V21" i="3" s="1"/>
  <c r="U21" i="3"/>
  <c r="N136" i="3"/>
  <c r="V136" i="3" s="1"/>
  <c r="U136" i="3"/>
  <c r="N53" i="3"/>
  <c r="V53" i="3" s="1"/>
  <c r="U53" i="3"/>
  <c r="N212" i="3"/>
  <c r="V212" i="3" s="1"/>
  <c r="U212" i="3"/>
  <c r="N240" i="3"/>
  <c r="V240" i="3" s="1"/>
  <c r="U240" i="3"/>
  <c r="N62" i="3"/>
  <c r="V62" i="3" s="1"/>
  <c r="U62" i="3"/>
  <c r="N161" i="3"/>
  <c r="V161" i="3" s="1"/>
  <c r="U161" i="3"/>
  <c r="N201" i="8"/>
  <c r="V201" i="8" s="1"/>
  <c r="M7" i="9"/>
  <c r="V10" i="8"/>
  <c r="S7" i="9"/>
  <c r="S7" i="8"/>
  <c r="M7" i="8"/>
  <c r="U10" i="8"/>
  <c r="N7" i="9"/>
  <c r="V10" i="9"/>
  <c r="P220" i="5"/>
  <c r="P219" i="5"/>
  <c r="P217" i="5"/>
  <c r="P216" i="5"/>
  <c r="X216" i="5" s="1"/>
  <c r="Z216" i="5" s="1"/>
  <c r="P215" i="5"/>
  <c r="P208" i="5"/>
  <c r="P207" i="5"/>
  <c r="X207" i="5" s="1"/>
  <c r="Z207" i="5" s="1"/>
  <c r="P206" i="5"/>
  <c r="P203" i="5"/>
  <c r="X197" i="5"/>
  <c r="Z197" i="5" s="1"/>
  <c r="P188" i="5"/>
  <c r="X183" i="5"/>
  <c r="Z183" i="5" s="1"/>
  <c r="X153" i="5"/>
  <c r="Z153" i="5" s="1"/>
  <c r="P140" i="5"/>
  <c r="X137" i="5"/>
  <c r="Z137" i="5" s="1"/>
  <c r="X135" i="5"/>
  <c r="Z135" i="5" s="1"/>
  <c r="X133" i="5"/>
  <c r="Z133" i="5" s="1"/>
  <c r="X131" i="5"/>
  <c r="Z131" i="5" s="1"/>
  <c r="X127" i="5"/>
  <c r="Z127" i="5" s="1"/>
  <c r="X125" i="5"/>
  <c r="Z125" i="5" s="1"/>
  <c r="P122" i="5"/>
  <c r="P117" i="5"/>
  <c r="X117" i="5" s="1"/>
  <c r="Z117" i="5" s="1"/>
  <c r="X93" i="5"/>
  <c r="Z93" i="5" s="1"/>
  <c r="X91" i="5"/>
  <c r="Z91" i="5" s="1"/>
  <c r="X89" i="5"/>
  <c r="Z89" i="5" s="1"/>
  <c r="X85" i="5"/>
  <c r="Z85" i="5" s="1"/>
  <c r="P84" i="5"/>
  <c r="X77" i="5"/>
  <c r="Z77" i="5" s="1"/>
  <c r="X73" i="5"/>
  <c r="Z73" i="5" s="1"/>
  <c r="X71" i="5"/>
  <c r="Z71" i="5" s="1"/>
  <c r="X69" i="5"/>
  <c r="Z69" i="5" s="1"/>
  <c r="P67" i="5"/>
  <c r="X67" i="5" s="1"/>
  <c r="Z67" i="5" s="1"/>
  <c r="P34" i="5"/>
  <c r="P33" i="5"/>
  <c r="X33" i="5" s="1"/>
  <c r="Z33" i="5" s="1"/>
  <c r="P32" i="5"/>
  <c r="P31" i="5"/>
  <c r="X31" i="5" s="1"/>
  <c r="Z31" i="5" s="1"/>
  <c r="P30" i="5"/>
  <c r="P29" i="5"/>
  <c r="X29" i="5" s="1"/>
  <c r="Z29" i="5" s="1"/>
  <c r="P27" i="5"/>
  <c r="P26" i="5"/>
  <c r="P25" i="5"/>
  <c r="X25" i="5" s="1"/>
  <c r="Z25" i="5" s="1"/>
  <c r="P24" i="5"/>
  <c r="P23" i="5"/>
  <c r="X23" i="5" s="1"/>
  <c r="Z23" i="5" s="1"/>
  <c r="P22" i="5"/>
  <c r="P21" i="5"/>
  <c r="X21" i="5" s="1"/>
  <c r="Z21" i="5" s="1"/>
  <c r="P20" i="5"/>
  <c r="X20" i="5" s="1"/>
  <c r="Z20" i="5" s="1"/>
  <c r="P19" i="5"/>
  <c r="X19" i="5" s="1"/>
  <c r="Z19" i="5" s="1"/>
  <c r="P18" i="5"/>
  <c r="X18" i="5" s="1"/>
  <c r="Z18" i="5" s="1"/>
  <c r="P17" i="5"/>
  <c r="X17" i="5" s="1"/>
  <c r="Z17" i="5" s="1"/>
  <c r="P16" i="5"/>
  <c r="P15" i="5"/>
  <c r="P14" i="5"/>
  <c r="P12" i="5"/>
  <c r="P10" i="5"/>
  <c r="X10" i="5" s="1"/>
  <c r="Z10" i="5" s="1"/>
  <c r="S33" i="5" l="1"/>
  <c r="S19" i="5"/>
  <c r="T19" i="5" s="1"/>
  <c r="V19" i="5" s="1"/>
  <c r="S117" i="5"/>
  <c r="T117" i="5" s="1"/>
  <c r="V117" i="5" s="1"/>
  <c r="S20" i="5"/>
  <c r="T20" i="5" s="1"/>
  <c r="V20" i="5" s="1"/>
  <c r="S31" i="5"/>
  <c r="T31" i="5" s="1"/>
  <c r="V31" i="5" s="1"/>
  <c r="S29" i="5"/>
  <c r="T29" i="5" s="1"/>
  <c r="V29" i="5" s="1"/>
  <c r="V131" i="5"/>
  <c r="S183" i="5"/>
  <c r="T183" i="5" s="1"/>
  <c r="V183" i="5" s="1"/>
  <c r="S197" i="5"/>
  <c r="U197" i="5" s="1"/>
  <c r="S125" i="5"/>
  <c r="T125" i="5" s="1"/>
  <c r="V125" i="5" s="1"/>
  <c r="S133" i="5"/>
  <c r="T133" i="5" s="1"/>
  <c r="V133" i="5" s="1"/>
  <c r="S67" i="5"/>
  <c r="U67" i="5" s="1"/>
  <c r="S91" i="5"/>
  <c r="U91" i="5" s="1"/>
  <c r="S18" i="5"/>
  <c r="T18" i="5" s="1"/>
  <c r="V18" i="5" s="1"/>
  <c r="S127" i="5"/>
  <c r="T127" i="5" s="1"/>
  <c r="V127" i="5" s="1"/>
  <c r="S77" i="5"/>
  <c r="U77" i="5" s="1"/>
  <c r="S21" i="5"/>
  <c r="T7" i="8"/>
  <c r="X84" i="5"/>
  <c r="Z84" i="5" s="1"/>
  <c r="S84" i="5"/>
  <c r="S134" i="5"/>
  <c r="X134" i="5"/>
  <c r="Z134" i="5" s="1"/>
  <c r="X200" i="5"/>
  <c r="Z200" i="5" s="1"/>
  <c r="S200" i="5"/>
  <c r="S12" i="5"/>
  <c r="X12" i="5"/>
  <c r="Z12" i="5" s="1"/>
  <c r="X70" i="5"/>
  <c r="Z70" i="5" s="1"/>
  <c r="S70" i="5"/>
  <c r="S118" i="5"/>
  <c r="X118" i="5"/>
  <c r="Z118" i="5" s="1"/>
  <c r="S158" i="5"/>
  <c r="X158" i="5"/>
  <c r="Z158" i="5" s="1"/>
  <c r="S153" i="5"/>
  <c r="S26" i="5"/>
  <c r="X26" i="5"/>
  <c r="Z26" i="5" s="1"/>
  <c r="S120" i="5"/>
  <c r="X120" i="5"/>
  <c r="Z120" i="5" s="1"/>
  <c r="S206" i="5"/>
  <c r="X206" i="5"/>
  <c r="Z206" i="5" s="1"/>
  <c r="S137" i="5"/>
  <c r="X15" i="5"/>
  <c r="Z15" i="5" s="1"/>
  <c r="S15" i="5"/>
  <c r="X27" i="5"/>
  <c r="Z27" i="5" s="1"/>
  <c r="S27" i="5"/>
  <c r="X122" i="5"/>
  <c r="Z122" i="5" s="1"/>
  <c r="S122" i="5"/>
  <c r="X160" i="5"/>
  <c r="Z160" i="5" s="1"/>
  <c r="S160" i="5"/>
  <c r="S124" i="5"/>
  <c r="X124" i="5"/>
  <c r="Z124" i="5" s="1"/>
  <c r="S89" i="5"/>
  <c r="X75" i="5"/>
  <c r="Z75" i="5" s="1"/>
  <c r="S75" i="5"/>
  <c r="X188" i="5"/>
  <c r="Z188" i="5" s="1"/>
  <c r="S188" i="5"/>
  <c r="X76" i="5"/>
  <c r="Z76" i="5" s="1"/>
  <c r="S76" i="5"/>
  <c r="X92" i="5"/>
  <c r="Z92" i="5" s="1"/>
  <c r="S92" i="5"/>
  <c r="S143" i="5"/>
  <c r="X143" i="5"/>
  <c r="Z143" i="5" s="1"/>
  <c r="S215" i="5"/>
  <c r="X215" i="5"/>
  <c r="Z215" i="5" s="1"/>
  <c r="S128" i="5"/>
  <c r="X128" i="5"/>
  <c r="Z128" i="5" s="1"/>
  <c r="S194" i="5"/>
  <c r="X194" i="5"/>
  <c r="Z194" i="5" s="1"/>
  <c r="S135" i="5"/>
  <c r="S71" i="5"/>
  <c r="V202" i="5"/>
  <c r="S78" i="5"/>
  <c r="X78" i="5"/>
  <c r="Z78" i="5" s="1"/>
  <c r="X130" i="5"/>
  <c r="Z130" i="5" s="1"/>
  <c r="S130" i="5"/>
  <c r="X145" i="5"/>
  <c r="Z145" i="5" s="1"/>
  <c r="S145" i="5"/>
  <c r="X217" i="5"/>
  <c r="Z217" i="5" s="1"/>
  <c r="S217" i="5"/>
  <c r="S207" i="5"/>
  <c r="S216" i="5"/>
  <c r="U131" i="5"/>
  <c r="U33" i="5"/>
  <c r="T33" i="5"/>
  <c r="V33" i="5" s="1"/>
  <c r="X88" i="5"/>
  <c r="Z88" i="5" s="1"/>
  <c r="S88" i="5"/>
  <c r="U202" i="5"/>
  <c r="S198" i="5"/>
  <c r="X198" i="5"/>
  <c r="Z198" i="5" s="1"/>
  <c r="S85" i="5"/>
  <c r="S93" i="5"/>
  <c r="S148" i="5"/>
  <c r="X148" i="5"/>
  <c r="Z148" i="5" s="1"/>
  <c r="S24" i="5"/>
  <c r="X24" i="5"/>
  <c r="Z24" i="5" s="1"/>
  <c r="S69" i="5"/>
  <c r="X86" i="5"/>
  <c r="Z86" i="5" s="1"/>
  <c r="S86" i="5"/>
  <c r="X136" i="5"/>
  <c r="Z136" i="5" s="1"/>
  <c r="S136" i="5"/>
  <c r="S203" i="5"/>
  <c r="X203" i="5"/>
  <c r="Z203" i="5" s="1"/>
  <c r="S14" i="5"/>
  <c r="X14" i="5"/>
  <c r="Z14" i="5" s="1"/>
  <c r="X72" i="5"/>
  <c r="Z72" i="5" s="1"/>
  <c r="S72" i="5"/>
  <c r="X159" i="5"/>
  <c r="Z159" i="5" s="1"/>
  <c r="S159" i="5"/>
  <c r="S25" i="5"/>
  <c r="X16" i="5"/>
  <c r="Z16" i="5" s="1"/>
  <c r="S16" i="5"/>
  <c r="X74" i="5"/>
  <c r="Z74" i="5" s="1"/>
  <c r="S74" i="5"/>
  <c r="S90" i="5"/>
  <c r="X90" i="5"/>
  <c r="Z90" i="5" s="1"/>
  <c r="S140" i="5"/>
  <c r="X140" i="5"/>
  <c r="Z140" i="5" s="1"/>
  <c r="X208" i="5"/>
  <c r="Z208" i="5" s="1"/>
  <c r="S208" i="5"/>
  <c r="U19" i="5"/>
  <c r="S23" i="5"/>
  <c r="X30" i="5"/>
  <c r="Z30" i="5" s="1"/>
  <c r="S30" i="5"/>
  <c r="S142" i="5"/>
  <c r="X142" i="5"/>
  <c r="Z142" i="5" s="1"/>
  <c r="S214" i="5"/>
  <c r="X214" i="5"/>
  <c r="Z214" i="5" s="1"/>
  <c r="S17" i="5"/>
  <c r="S193" i="5"/>
  <c r="X193" i="5"/>
  <c r="Z193" i="5" s="1"/>
  <c r="X32" i="5"/>
  <c r="Z32" i="5" s="1"/>
  <c r="S32" i="5"/>
  <c r="S144" i="5"/>
  <c r="X144" i="5"/>
  <c r="Z144" i="5" s="1"/>
  <c r="S34" i="5"/>
  <c r="X34" i="5"/>
  <c r="Z34" i="5" s="1"/>
  <c r="X82" i="5"/>
  <c r="Z82" i="5" s="1"/>
  <c r="S82" i="5"/>
  <c r="S146" i="5"/>
  <c r="X146" i="5"/>
  <c r="Z146" i="5" s="1"/>
  <c r="X219" i="5"/>
  <c r="Z219" i="5" s="1"/>
  <c r="S219" i="5"/>
  <c r="X22" i="5"/>
  <c r="Z22" i="5" s="1"/>
  <c r="S22" i="5"/>
  <c r="S147" i="5"/>
  <c r="X147" i="5"/>
  <c r="Z147" i="5" s="1"/>
  <c r="S199" i="5"/>
  <c r="X199" i="5"/>
  <c r="Z199" i="5" s="1"/>
  <c r="S220" i="5"/>
  <c r="X220" i="5"/>
  <c r="Z220" i="5" s="1"/>
  <c r="S73" i="5"/>
  <c r="T7" i="9"/>
  <c r="U7" i="9"/>
  <c r="V7" i="8"/>
  <c r="N7" i="8"/>
  <c r="V7" i="9"/>
  <c r="U7" i="8"/>
  <c r="U117" i="5" l="1"/>
  <c r="U31" i="5"/>
  <c r="U29" i="5"/>
  <c r="U183" i="5"/>
  <c r="U125" i="5"/>
  <c r="U20" i="5"/>
  <c r="T197" i="5"/>
  <c r="V197" i="5" s="1"/>
  <c r="T67" i="5"/>
  <c r="V67" i="5" s="1"/>
  <c r="U18" i="5"/>
  <c r="T77" i="5"/>
  <c r="V77" i="5" s="1"/>
  <c r="T21" i="5"/>
  <c r="V21" i="5" s="1"/>
  <c r="U21" i="5"/>
  <c r="U127" i="5"/>
  <c r="Z7" i="5"/>
  <c r="Z238" i="5" s="1"/>
  <c r="Z242" i="5" s="1"/>
  <c r="T91" i="5"/>
  <c r="V91" i="5" s="1"/>
  <c r="U133" i="5"/>
  <c r="T146" i="5"/>
  <c r="V146" i="5" s="1"/>
  <c r="U146" i="5"/>
  <c r="U203" i="5"/>
  <c r="T203" i="5"/>
  <c r="V203" i="5" s="1"/>
  <c r="U15" i="5"/>
  <c r="T15" i="5"/>
  <c r="V15" i="5" s="1"/>
  <c r="T12" i="5"/>
  <c r="V12" i="5" s="1"/>
  <c r="U12" i="5"/>
  <c r="T136" i="5"/>
  <c r="V136" i="5" s="1"/>
  <c r="U136" i="5"/>
  <c r="T88" i="5"/>
  <c r="V88" i="5" s="1"/>
  <c r="U88" i="5"/>
  <c r="U147" i="5"/>
  <c r="T147" i="5"/>
  <c r="V147" i="5" s="1"/>
  <c r="T193" i="5"/>
  <c r="V193" i="5" s="1"/>
  <c r="U193" i="5"/>
  <c r="T86" i="5"/>
  <c r="V86" i="5" s="1"/>
  <c r="U86" i="5"/>
  <c r="T145" i="5"/>
  <c r="V145" i="5" s="1"/>
  <c r="U145" i="5"/>
  <c r="T158" i="5"/>
  <c r="V158" i="5" s="1"/>
  <c r="U158" i="5"/>
  <c r="U17" i="5"/>
  <c r="T17" i="5"/>
  <c r="V17" i="5" s="1"/>
  <c r="T194" i="5"/>
  <c r="V194" i="5" s="1"/>
  <c r="U194" i="5"/>
  <c r="U160" i="5"/>
  <c r="T160" i="5"/>
  <c r="V160" i="5" s="1"/>
  <c r="T140" i="5"/>
  <c r="V140" i="5" s="1"/>
  <c r="U140" i="5"/>
  <c r="T72" i="5"/>
  <c r="V72" i="5" s="1"/>
  <c r="U72" i="5"/>
  <c r="T69" i="5"/>
  <c r="V69" i="5" s="1"/>
  <c r="U69" i="5"/>
  <c r="T130" i="5"/>
  <c r="V130" i="5" s="1"/>
  <c r="U130" i="5"/>
  <c r="U137" i="5"/>
  <c r="T137" i="5"/>
  <c r="V137" i="5" s="1"/>
  <c r="T118" i="5"/>
  <c r="V118" i="5" s="1"/>
  <c r="U118" i="5"/>
  <c r="T34" i="5"/>
  <c r="V34" i="5" s="1"/>
  <c r="U34" i="5"/>
  <c r="T214" i="5"/>
  <c r="V214" i="5" s="1"/>
  <c r="U214" i="5"/>
  <c r="U93" i="5"/>
  <c r="T93" i="5"/>
  <c r="V93" i="5" s="1"/>
  <c r="T128" i="5"/>
  <c r="V128" i="5" s="1"/>
  <c r="U128" i="5"/>
  <c r="T188" i="5"/>
  <c r="V188" i="5" s="1"/>
  <c r="U188" i="5"/>
  <c r="T200" i="5"/>
  <c r="V200" i="5" s="1"/>
  <c r="U200" i="5"/>
  <c r="T22" i="5"/>
  <c r="V22" i="5" s="1"/>
  <c r="U22" i="5"/>
  <c r="T90" i="5"/>
  <c r="V90" i="5" s="1"/>
  <c r="U90" i="5"/>
  <c r="T85" i="5"/>
  <c r="V85" i="5" s="1"/>
  <c r="U85" i="5"/>
  <c r="T73" i="5"/>
  <c r="V73" i="5" s="1"/>
  <c r="U73" i="5"/>
  <c r="T144" i="5"/>
  <c r="V144" i="5" s="1"/>
  <c r="U144" i="5"/>
  <c r="T142" i="5"/>
  <c r="V142" i="5" s="1"/>
  <c r="U142" i="5"/>
  <c r="T74" i="5"/>
  <c r="V74" i="5" s="1"/>
  <c r="U74" i="5"/>
  <c r="T14" i="5"/>
  <c r="V14" i="5" s="1"/>
  <c r="U14" i="5"/>
  <c r="U75" i="5"/>
  <c r="T75" i="5"/>
  <c r="V75" i="5" s="1"/>
  <c r="T122" i="5"/>
  <c r="V122" i="5" s="1"/>
  <c r="U122" i="5"/>
  <c r="T206" i="5"/>
  <c r="V206" i="5" s="1"/>
  <c r="U206" i="5"/>
  <c r="T219" i="5"/>
  <c r="V219" i="5" s="1"/>
  <c r="U219" i="5"/>
  <c r="T32" i="5"/>
  <c r="V32" i="5" s="1"/>
  <c r="U32" i="5"/>
  <c r="U30" i="5"/>
  <c r="T30" i="5"/>
  <c r="V30" i="5" s="1"/>
  <c r="T198" i="5"/>
  <c r="V198" i="5" s="1"/>
  <c r="U198" i="5"/>
  <c r="T215" i="5"/>
  <c r="V215" i="5" s="1"/>
  <c r="U215" i="5"/>
  <c r="T70" i="5"/>
  <c r="V70" i="5" s="1"/>
  <c r="U70" i="5"/>
  <c r="T134" i="5"/>
  <c r="V134" i="5" s="1"/>
  <c r="U134" i="5"/>
  <c r="U199" i="5"/>
  <c r="T199" i="5"/>
  <c r="V199" i="5" s="1"/>
  <c r="T207" i="5"/>
  <c r="V207" i="5" s="1"/>
  <c r="U207" i="5"/>
  <c r="T92" i="5"/>
  <c r="V92" i="5" s="1"/>
  <c r="U92" i="5"/>
  <c r="T26" i="5"/>
  <c r="V26" i="5" s="1"/>
  <c r="U26" i="5"/>
  <c r="T25" i="5"/>
  <c r="V25" i="5" s="1"/>
  <c r="U25" i="5"/>
  <c r="T217" i="5"/>
  <c r="V217" i="5" s="1"/>
  <c r="U217" i="5"/>
  <c r="T71" i="5"/>
  <c r="V71" i="5" s="1"/>
  <c r="U71" i="5"/>
  <c r="U124" i="5"/>
  <c r="T124" i="5"/>
  <c r="V124" i="5" s="1"/>
  <c r="T153" i="5"/>
  <c r="V153" i="5" s="1"/>
  <c r="U153" i="5"/>
  <c r="T208" i="5"/>
  <c r="V208" i="5" s="1"/>
  <c r="U208" i="5"/>
  <c r="T148" i="5"/>
  <c r="V148" i="5" s="1"/>
  <c r="U148" i="5"/>
  <c r="T135" i="5"/>
  <c r="V135" i="5" s="1"/>
  <c r="U135" i="5"/>
  <c r="U76" i="5"/>
  <c r="T76" i="5"/>
  <c r="V76" i="5" s="1"/>
  <c r="T82" i="5"/>
  <c r="V82" i="5" s="1"/>
  <c r="U82" i="5"/>
  <c r="U159" i="5"/>
  <c r="T159" i="5"/>
  <c r="V159" i="5" s="1"/>
  <c r="T220" i="5"/>
  <c r="V220" i="5" s="1"/>
  <c r="U220" i="5"/>
  <c r="U16" i="5"/>
  <c r="T16" i="5"/>
  <c r="V16" i="5" s="1"/>
  <c r="T24" i="5"/>
  <c r="V24" i="5" s="1"/>
  <c r="U24" i="5"/>
  <c r="T216" i="5"/>
  <c r="V216" i="5" s="1"/>
  <c r="U216" i="5"/>
  <c r="U78" i="5"/>
  <c r="T78" i="5"/>
  <c r="V78" i="5" s="1"/>
  <c r="U89" i="5"/>
  <c r="T89" i="5"/>
  <c r="V89" i="5" s="1"/>
  <c r="U27" i="5"/>
  <c r="T27" i="5"/>
  <c r="V27" i="5" s="1"/>
  <c r="T120" i="5"/>
  <c r="V120" i="5" s="1"/>
  <c r="U120" i="5"/>
  <c r="T84" i="5"/>
  <c r="V84" i="5" s="1"/>
  <c r="U84" i="5"/>
  <c r="T23" i="5"/>
  <c r="V23" i="5" s="1"/>
  <c r="U23" i="5"/>
  <c r="T143" i="5"/>
  <c r="V143" i="5" s="1"/>
  <c r="U143" i="5"/>
  <c r="P11" i="3"/>
  <c r="X11" i="3" s="1"/>
  <c r="Z11" i="3" s="1"/>
  <c r="P10" i="3"/>
  <c r="X10" i="3" s="1"/>
  <c r="Z10" i="3" s="1"/>
  <c r="Z7" i="3" l="1"/>
  <c r="Z286" i="3" s="1"/>
  <c r="Z290" i="3" s="1"/>
  <c r="M10" i="5"/>
  <c r="R10" i="5" l="1"/>
  <c r="S10" i="5" s="1"/>
  <c r="U10" i="5" l="1"/>
  <c r="R11" i="3" l="1"/>
  <c r="S11" i="3" s="1"/>
  <c r="R10" i="3"/>
  <c r="S10" i="3" s="1"/>
  <c r="N10" i="5" l="1"/>
  <c r="T10" i="5"/>
  <c r="T11" i="3"/>
  <c r="U11" i="3"/>
  <c r="S7" i="5"/>
  <c r="T10" i="3"/>
  <c r="S7" i="3"/>
  <c r="U10" i="3"/>
  <c r="M7" i="5"/>
  <c r="N10" i="3"/>
  <c r="M7" i="3"/>
  <c r="V11" i="3" l="1"/>
  <c r="V10" i="5"/>
  <c r="U7" i="3"/>
  <c r="U7" i="5"/>
  <c r="T7" i="5"/>
  <c r="T7" i="3"/>
  <c r="V10" i="3"/>
  <c r="N7" i="3"/>
  <c r="N7" i="5"/>
  <c r="V7" i="3" l="1"/>
  <c r="V7" i="5"/>
</calcChain>
</file>

<file path=xl/sharedStrings.xml><?xml version="1.0" encoding="utf-8"?>
<sst xmlns="http://schemas.openxmlformats.org/spreadsheetml/2006/main" count="5588" uniqueCount="558">
  <si>
    <t>灯数</t>
    <rPh sb="0" eb="2">
      <t>トウスウ</t>
    </rPh>
    <phoneticPr fontId="1"/>
  </si>
  <si>
    <t>器具数</t>
    <rPh sb="0" eb="2">
      <t>キグ</t>
    </rPh>
    <rPh sb="2" eb="3">
      <t>スウ</t>
    </rPh>
    <phoneticPr fontId="1"/>
  </si>
  <si>
    <t>誘導灯</t>
    <rPh sb="0" eb="3">
      <t>ユウドウトウ</t>
    </rPh>
    <phoneticPr fontId="1"/>
  </si>
  <si>
    <t>普通教室1</t>
    <rPh sb="0" eb="2">
      <t>フツウ</t>
    </rPh>
    <rPh sb="2" eb="4">
      <t>キョウシツ</t>
    </rPh>
    <phoneticPr fontId="1"/>
  </si>
  <si>
    <t>普通教室2</t>
    <rPh sb="0" eb="2">
      <t>フツウ</t>
    </rPh>
    <rPh sb="2" eb="4">
      <t>キョウシツ</t>
    </rPh>
    <phoneticPr fontId="1"/>
  </si>
  <si>
    <t>普通教室4</t>
    <rPh sb="0" eb="2">
      <t>フツウ</t>
    </rPh>
    <rPh sb="2" eb="4">
      <t>キョウシツ</t>
    </rPh>
    <phoneticPr fontId="1"/>
  </si>
  <si>
    <t>普通教室6</t>
    <rPh sb="0" eb="2">
      <t>フツウ</t>
    </rPh>
    <rPh sb="2" eb="4">
      <t>キョウシツ</t>
    </rPh>
    <phoneticPr fontId="1"/>
  </si>
  <si>
    <t>普通教室7</t>
    <rPh sb="0" eb="2">
      <t>フツウ</t>
    </rPh>
    <rPh sb="2" eb="4">
      <t>キョウシツ</t>
    </rPh>
    <phoneticPr fontId="1"/>
  </si>
  <si>
    <t>普通教室8</t>
    <rPh sb="0" eb="2">
      <t>フツウ</t>
    </rPh>
    <rPh sb="2" eb="4">
      <t>キョウシツ</t>
    </rPh>
    <phoneticPr fontId="1"/>
  </si>
  <si>
    <t>校舎1　1F</t>
    <rPh sb="0" eb="2">
      <t>コウシャ</t>
    </rPh>
    <phoneticPr fontId="1"/>
  </si>
  <si>
    <t>照明種別</t>
    <rPh sb="0" eb="2">
      <t>ショウメイ</t>
    </rPh>
    <rPh sb="2" eb="4">
      <t>シュベツ</t>
    </rPh>
    <phoneticPr fontId="1"/>
  </si>
  <si>
    <t>保健室</t>
    <rPh sb="0" eb="3">
      <t>ホケンシツ</t>
    </rPh>
    <phoneticPr fontId="1"/>
  </si>
  <si>
    <t>教育相談室</t>
    <rPh sb="0" eb="2">
      <t>キョウイク</t>
    </rPh>
    <rPh sb="2" eb="4">
      <t>ソウダン</t>
    </rPh>
    <rPh sb="4" eb="5">
      <t>シツ</t>
    </rPh>
    <phoneticPr fontId="1"/>
  </si>
  <si>
    <t>廊下</t>
    <rPh sb="0" eb="2">
      <t>ロウカ</t>
    </rPh>
    <phoneticPr fontId="1"/>
  </si>
  <si>
    <t>校舎1　2F</t>
    <rPh sb="0" eb="2">
      <t>コウシャ</t>
    </rPh>
    <phoneticPr fontId="1"/>
  </si>
  <si>
    <t>普通教室9</t>
    <rPh sb="0" eb="2">
      <t>フツウ</t>
    </rPh>
    <rPh sb="2" eb="4">
      <t>キョウシツ</t>
    </rPh>
    <phoneticPr fontId="1"/>
  </si>
  <si>
    <t>普通教室10</t>
    <rPh sb="0" eb="2">
      <t>フツウ</t>
    </rPh>
    <rPh sb="2" eb="4">
      <t>キョウシツ</t>
    </rPh>
    <phoneticPr fontId="1"/>
  </si>
  <si>
    <t>普通教室11</t>
    <rPh sb="0" eb="2">
      <t>フツウ</t>
    </rPh>
    <rPh sb="2" eb="4">
      <t>キョウシツ</t>
    </rPh>
    <phoneticPr fontId="1"/>
  </si>
  <si>
    <t>教材室</t>
    <rPh sb="0" eb="2">
      <t>キョウザイ</t>
    </rPh>
    <rPh sb="2" eb="3">
      <t>シツ</t>
    </rPh>
    <phoneticPr fontId="1"/>
  </si>
  <si>
    <t>職員室</t>
    <rPh sb="0" eb="3">
      <t>ショクインシツ</t>
    </rPh>
    <phoneticPr fontId="1"/>
  </si>
  <si>
    <t>放送室</t>
    <rPh sb="0" eb="3">
      <t>ホウソウシツ</t>
    </rPh>
    <phoneticPr fontId="1"/>
  </si>
  <si>
    <t>校長室</t>
    <rPh sb="0" eb="3">
      <t>コウチョウシツ</t>
    </rPh>
    <phoneticPr fontId="1"/>
  </si>
  <si>
    <t>玄関</t>
    <rPh sb="0" eb="2">
      <t>ゲンカン</t>
    </rPh>
    <phoneticPr fontId="1"/>
  </si>
  <si>
    <t>事務室</t>
    <rPh sb="0" eb="3">
      <t>ジムシツ</t>
    </rPh>
    <phoneticPr fontId="1"/>
  </si>
  <si>
    <t>更衣室</t>
    <rPh sb="0" eb="3">
      <t>コウイシツ</t>
    </rPh>
    <phoneticPr fontId="1"/>
  </si>
  <si>
    <t>配膳室</t>
    <rPh sb="0" eb="3">
      <t>ハイゼンシツ</t>
    </rPh>
    <phoneticPr fontId="1"/>
  </si>
  <si>
    <t>印刷室</t>
    <rPh sb="0" eb="3">
      <t>インサツシツ</t>
    </rPh>
    <phoneticPr fontId="1"/>
  </si>
  <si>
    <t>外灯A</t>
    <rPh sb="0" eb="2">
      <t>ガイトウ</t>
    </rPh>
    <phoneticPr fontId="1"/>
  </si>
  <si>
    <t>外灯B</t>
    <rPh sb="0" eb="2">
      <t>ガイトウ</t>
    </rPh>
    <phoneticPr fontId="1"/>
  </si>
  <si>
    <t>体育館</t>
    <rPh sb="0" eb="3">
      <t>タイイクカン</t>
    </rPh>
    <phoneticPr fontId="1"/>
  </si>
  <si>
    <t>図書準備室</t>
    <rPh sb="0" eb="2">
      <t>トショ</t>
    </rPh>
    <rPh sb="2" eb="5">
      <t>ジュンビシツ</t>
    </rPh>
    <phoneticPr fontId="1"/>
  </si>
  <si>
    <t>音楽室</t>
    <rPh sb="0" eb="3">
      <t>オンガクシツ</t>
    </rPh>
    <phoneticPr fontId="1"/>
  </si>
  <si>
    <t>プール付属棟</t>
    <rPh sb="3" eb="5">
      <t>フゾク</t>
    </rPh>
    <rPh sb="5" eb="6">
      <t>トウ</t>
    </rPh>
    <phoneticPr fontId="1"/>
  </si>
  <si>
    <t>校舎</t>
    <rPh sb="0" eb="2">
      <t>コウシャ</t>
    </rPh>
    <phoneticPr fontId="1"/>
  </si>
  <si>
    <t>プール付属棟</t>
    <rPh sb="3" eb="6">
      <t>フゾクトウ</t>
    </rPh>
    <phoneticPr fontId="1"/>
  </si>
  <si>
    <t>視聴覚室</t>
    <rPh sb="0" eb="3">
      <t>シチョウカク</t>
    </rPh>
    <rPh sb="3" eb="4">
      <t>シツ</t>
    </rPh>
    <phoneticPr fontId="1"/>
  </si>
  <si>
    <t>機械室</t>
    <rPh sb="0" eb="3">
      <t>キカイシツ</t>
    </rPh>
    <phoneticPr fontId="1"/>
  </si>
  <si>
    <t>倉庫</t>
    <rPh sb="0" eb="2">
      <t>ソウコ</t>
    </rPh>
    <phoneticPr fontId="1"/>
  </si>
  <si>
    <t>学童クラブ</t>
    <rPh sb="0" eb="2">
      <t>ガクドウ</t>
    </rPh>
    <phoneticPr fontId="1"/>
  </si>
  <si>
    <t>校舎1　3F</t>
    <rPh sb="0" eb="2">
      <t>コウシャ</t>
    </rPh>
    <phoneticPr fontId="1"/>
  </si>
  <si>
    <t>図書室</t>
    <rPh sb="0" eb="3">
      <t>トショシツ</t>
    </rPh>
    <phoneticPr fontId="1"/>
  </si>
  <si>
    <t>第2音楽室</t>
    <rPh sb="0" eb="1">
      <t>ダイ</t>
    </rPh>
    <rPh sb="2" eb="5">
      <t>オンガクシツ</t>
    </rPh>
    <phoneticPr fontId="1"/>
  </si>
  <si>
    <t>昇降口2</t>
    <rPh sb="0" eb="3">
      <t>ショウコウグチ</t>
    </rPh>
    <phoneticPr fontId="1"/>
  </si>
  <si>
    <t>PTA会議室</t>
    <rPh sb="3" eb="6">
      <t>カイギシツ</t>
    </rPh>
    <phoneticPr fontId="1"/>
  </si>
  <si>
    <t>図工室</t>
    <rPh sb="0" eb="3">
      <t>ズコウシツ</t>
    </rPh>
    <phoneticPr fontId="1"/>
  </si>
  <si>
    <t>理科室</t>
    <rPh sb="0" eb="3">
      <t>リカシツ</t>
    </rPh>
    <phoneticPr fontId="1"/>
  </si>
  <si>
    <t>家庭科室</t>
    <rPh sb="0" eb="4">
      <t>カテイカシツ</t>
    </rPh>
    <phoneticPr fontId="1"/>
  </si>
  <si>
    <t>屋上</t>
    <rPh sb="0" eb="2">
      <t>オクジョウ</t>
    </rPh>
    <phoneticPr fontId="1"/>
  </si>
  <si>
    <t>器具庫</t>
    <rPh sb="0" eb="3">
      <t>キグコ</t>
    </rPh>
    <phoneticPr fontId="1"/>
  </si>
  <si>
    <t>控室1（通路・階段含）</t>
    <rPh sb="0" eb="2">
      <t>ヒカエシツ</t>
    </rPh>
    <rPh sb="4" eb="6">
      <t>ツウロ</t>
    </rPh>
    <rPh sb="7" eb="9">
      <t>カイダン</t>
    </rPh>
    <rPh sb="9" eb="10">
      <t>ガン</t>
    </rPh>
    <phoneticPr fontId="1"/>
  </si>
  <si>
    <t>ステージ</t>
    <phoneticPr fontId="1"/>
  </si>
  <si>
    <t>1F</t>
    <phoneticPr fontId="1"/>
  </si>
  <si>
    <t>2F</t>
    <phoneticPr fontId="1"/>
  </si>
  <si>
    <t>卓球室</t>
    <rPh sb="0" eb="2">
      <t>タッキュウ</t>
    </rPh>
    <rPh sb="2" eb="3">
      <t>シツ</t>
    </rPh>
    <phoneticPr fontId="1"/>
  </si>
  <si>
    <t>ポンプ室</t>
    <rPh sb="3" eb="4">
      <t>シツ</t>
    </rPh>
    <phoneticPr fontId="1"/>
  </si>
  <si>
    <t>武道場</t>
    <rPh sb="0" eb="3">
      <t>ブドウジョウ</t>
    </rPh>
    <phoneticPr fontId="1"/>
  </si>
  <si>
    <t>FL15W</t>
    <phoneticPr fontId="1"/>
  </si>
  <si>
    <t>型番</t>
    <rPh sb="0" eb="2">
      <t>カタバン</t>
    </rPh>
    <phoneticPr fontId="1"/>
  </si>
  <si>
    <t>器具数</t>
    <rPh sb="0" eb="3">
      <t>キグスウ</t>
    </rPh>
    <phoneticPr fontId="1"/>
  </si>
  <si>
    <t>器具当たり消費電力</t>
    <rPh sb="0" eb="3">
      <t>キグア</t>
    </rPh>
    <rPh sb="5" eb="9">
      <t>ショウヒデンリョク</t>
    </rPh>
    <phoneticPr fontId="1"/>
  </si>
  <si>
    <t>単価</t>
    <rPh sb="0" eb="2">
      <t>タンカ</t>
    </rPh>
    <phoneticPr fontId="1"/>
  </si>
  <si>
    <t>総額</t>
    <rPh sb="0" eb="2">
      <t>ソウガク</t>
    </rPh>
    <phoneticPr fontId="1"/>
  </si>
  <si>
    <t>更新費</t>
    <rPh sb="0" eb="3">
      <t>コウシンヒ</t>
    </rPh>
    <phoneticPr fontId="1"/>
  </si>
  <si>
    <t>取付費</t>
    <rPh sb="0" eb="3">
      <t>トリツケヒ</t>
    </rPh>
    <phoneticPr fontId="1"/>
  </si>
  <si>
    <t>室・箇所名</t>
    <rPh sb="0" eb="1">
      <t>シツ</t>
    </rPh>
    <rPh sb="2" eb="4">
      <t>カショ</t>
    </rPh>
    <rPh sb="4" eb="5">
      <t>メイ</t>
    </rPh>
    <phoneticPr fontId="1"/>
  </si>
  <si>
    <t>室・箇所名</t>
    <rPh sb="0" eb="1">
      <t>シツ</t>
    </rPh>
    <rPh sb="2" eb="5">
      <t>カショメイ</t>
    </rPh>
    <phoneticPr fontId="1"/>
  </si>
  <si>
    <t>取付方式</t>
    <rPh sb="0" eb="4">
      <t>トリツケホウシキ</t>
    </rPh>
    <phoneticPr fontId="1"/>
  </si>
  <si>
    <t>灯具種別</t>
    <rPh sb="0" eb="4">
      <t>トウグシュベツ</t>
    </rPh>
    <phoneticPr fontId="1"/>
  </si>
  <si>
    <t>照明仕様</t>
    <rPh sb="0" eb="2">
      <t>ショウメイ</t>
    </rPh>
    <rPh sb="2" eb="4">
      <t>シヨウ</t>
    </rPh>
    <phoneticPr fontId="1"/>
  </si>
  <si>
    <t>規格</t>
    <rPh sb="0" eb="2">
      <t>キカク</t>
    </rPh>
    <phoneticPr fontId="1"/>
  </si>
  <si>
    <t>既設照明</t>
    <rPh sb="0" eb="2">
      <t>キセツ</t>
    </rPh>
    <rPh sb="2" eb="4">
      <t>ショウメイ</t>
    </rPh>
    <phoneticPr fontId="1"/>
  </si>
  <si>
    <t>投光器</t>
    <rPh sb="0" eb="3">
      <t>トウコウキ</t>
    </rPh>
    <phoneticPr fontId="1"/>
  </si>
  <si>
    <t>提案LED照明</t>
    <rPh sb="0" eb="2">
      <t>テイアン</t>
    </rPh>
    <rPh sb="5" eb="7">
      <t>ショウメイ</t>
    </rPh>
    <phoneticPr fontId="1"/>
  </si>
  <si>
    <t>ランニングコスト</t>
    <phoneticPr fontId="1"/>
  </si>
  <si>
    <t>器具費</t>
    <rPh sb="0" eb="3">
      <t>キグヒ</t>
    </rPh>
    <phoneticPr fontId="1"/>
  </si>
  <si>
    <t>直接工事費</t>
    <rPh sb="0" eb="5">
      <t>チョクセツコウジヒ</t>
    </rPh>
    <phoneticPr fontId="1"/>
  </si>
  <si>
    <t>既設照明</t>
    <rPh sb="0" eb="4">
      <t>キセツショウメイ</t>
    </rPh>
    <phoneticPr fontId="1"/>
  </si>
  <si>
    <t>電力単価</t>
    <phoneticPr fontId="1"/>
  </si>
  <si>
    <t>電力単価</t>
    <rPh sb="0" eb="4">
      <t>デンリョクタンカ</t>
    </rPh>
    <phoneticPr fontId="1"/>
  </si>
  <si>
    <t>校舎A1</t>
    <rPh sb="0" eb="2">
      <t>コウシャ</t>
    </rPh>
    <phoneticPr fontId="1"/>
  </si>
  <si>
    <t>校舎B</t>
  </si>
  <si>
    <t>校舎B</t>
    <rPh sb="0" eb="2">
      <t>コウシャ</t>
    </rPh>
    <phoneticPr fontId="1"/>
  </si>
  <si>
    <t>校舎G1</t>
    <rPh sb="0" eb="2">
      <t>コウシャ</t>
    </rPh>
    <phoneticPr fontId="1"/>
  </si>
  <si>
    <t>校舎G2</t>
  </si>
  <si>
    <t>校舎D1</t>
    <rPh sb="0" eb="2">
      <t>コウシャ</t>
    </rPh>
    <phoneticPr fontId="1"/>
  </si>
  <si>
    <t>体育館C</t>
  </si>
  <si>
    <t>体育館E1</t>
  </si>
  <si>
    <t>体育館E1</t>
    <rPh sb="0" eb="2">
      <t>タイイクカン</t>
    </rPh>
    <phoneticPr fontId="1"/>
  </si>
  <si>
    <t>体育館E2</t>
  </si>
  <si>
    <t>体育館E2</t>
    <rPh sb="0" eb="2">
      <t>タイイクカン</t>
    </rPh>
    <phoneticPr fontId="1"/>
  </si>
  <si>
    <t>体育館D1</t>
    <rPh sb="0" eb="3">
      <t>タイイクカン</t>
    </rPh>
    <phoneticPr fontId="1"/>
  </si>
  <si>
    <t>体育館G2</t>
    <rPh sb="0" eb="3">
      <t>タイイクカン</t>
    </rPh>
    <phoneticPr fontId="1"/>
  </si>
  <si>
    <t>体育館G1</t>
  </si>
  <si>
    <t>体育館A</t>
    <rPh sb="0" eb="3">
      <t>タイイクカン</t>
    </rPh>
    <phoneticPr fontId="1"/>
  </si>
  <si>
    <t>体育館F</t>
    <rPh sb="0" eb="3">
      <t>タイイクカン</t>
    </rPh>
    <phoneticPr fontId="1"/>
  </si>
  <si>
    <t>校舎Y</t>
  </si>
  <si>
    <t>武道場B</t>
    <rPh sb="0" eb="3">
      <t>ブドウジョウ</t>
    </rPh>
    <phoneticPr fontId="1"/>
  </si>
  <si>
    <t>武道場H</t>
  </si>
  <si>
    <t>武道場D</t>
  </si>
  <si>
    <t>プールE</t>
    <phoneticPr fontId="1"/>
  </si>
  <si>
    <t>プールB</t>
  </si>
  <si>
    <t>プールA</t>
  </si>
  <si>
    <t>プールD</t>
  </si>
  <si>
    <t>プールC</t>
  </si>
  <si>
    <t>機械室A</t>
  </si>
  <si>
    <t>校舎D2</t>
  </si>
  <si>
    <t>校舎I</t>
  </si>
  <si>
    <t>校舎L</t>
  </si>
  <si>
    <t>校舎F2</t>
  </si>
  <si>
    <t>校舎J2</t>
  </si>
  <si>
    <t>校舎A2</t>
  </si>
  <si>
    <t>校舎G3</t>
  </si>
  <si>
    <t>校舎C</t>
  </si>
  <si>
    <t>校舎O2</t>
  </si>
  <si>
    <t>校舎Q</t>
  </si>
  <si>
    <t>校舎T</t>
  </si>
  <si>
    <t>校舎U</t>
  </si>
  <si>
    <t>校舎V</t>
  </si>
  <si>
    <t>校舎P2</t>
  </si>
  <si>
    <t>校舎E2</t>
  </si>
  <si>
    <t>校舎E3</t>
  </si>
  <si>
    <t>校舎M1</t>
    <phoneticPr fontId="1"/>
  </si>
  <si>
    <t>校舎F1</t>
    <phoneticPr fontId="1"/>
  </si>
  <si>
    <t>校舎A1</t>
    <phoneticPr fontId="1"/>
  </si>
  <si>
    <t>校舎P1</t>
    <phoneticPr fontId="1"/>
  </si>
  <si>
    <t>校舎D1</t>
    <phoneticPr fontId="1"/>
  </si>
  <si>
    <t>校舎O1</t>
    <phoneticPr fontId="1"/>
  </si>
  <si>
    <t>校舎L1</t>
    <rPh sb="0" eb="2">
      <t>コウシャ</t>
    </rPh>
    <phoneticPr fontId="1"/>
  </si>
  <si>
    <t>校舎N1</t>
    <rPh sb="0" eb="2">
      <t>コウシャ</t>
    </rPh>
    <phoneticPr fontId="1"/>
  </si>
  <si>
    <t>校舎I1</t>
    <rPh sb="0" eb="2">
      <t>コウシャ</t>
    </rPh>
    <phoneticPr fontId="1"/>
  </si>
  <si>
    <t>校舎D</t>
  </si>
  <si>
    <t>校舎J</t>
  </si>
  <si>
    <t>校舎A3</t>
  </si>
  <si>
    <t>校舎B2</t>
  </si>
  <si>
    <t>校舎K</t>
  </si>
  <si>
    <t>校舎N2</t>
  </si>
  <si>
    <t>校舎β</t>
  </si>
  <si>
    <t>校舎L2</t>
  </si>
  <si>
    <t>校舎I2</t>
  </si>
  <si>
    <t>校舎γ</t>
  </si>
  <si>
    <t>校舎R</t>
  </si>
  <si>
    <t>校舎P</t>
  </si>
  <si>
    <t>校舎S</t>
  </si>
  <si>
    <t>校舎U2</t>
  </si>
  <si>
    <t>校舎Z</t>
  </si>
  <si>
    <t>校舎M</t>
  </si>
  <si>
    <t>校舎U1</t>
    <rPh sb="0" eb="2">
      <t>コウシャ</t>
    </rPh>
    <phoneticPr fontId="1"/>
  </si>
  <si>
    <t>校舎L1</t>
    <phoneticPr fontId="1"/>
  </si>
  <si>
    <t>増築棟A</t>
  </si>
  <si>
    <t>増築棟C</t>
  </si>
  <si>
    <t>増築棟B</t>
  </si>
  <si>
    <t>体育館D</t>
  </si>
  <si>
    <t>体育館H</t>
  </si>
  <si>
    <t>体育館I1</t>
  </si>
  <si>
    <t>プールA1</t>
  </si>
  <si>
    <t>プールA2</t>
  </si>
  <si>
    <t>校舎G1</t>
    <phoneticPr fontId="1"/>
  </si>
  <si>
    <t>更新費計</t>
    <rPh sb="0" eb="3">
      <t>コウシンヒ</t>
    </rPh>
    <rPh sb="3" eb="4">
      <t>ケイ</t>
    </rPh>
    <phoneticPr fontId="1"/>
  </si>
  <si>
    <t>既設照明撤去費</t>
    <rPh sb="0" eb="4">
      <t>キセツショウメイ</t>
    </rPh>
    <rPh sb="4" eb="7">
      <t>テッキョヒ</t>
    </rPh>
    <phoneticPr fontId="1"/>
  </si>
  <si>
    <t>既設照明処分費</t>
    <rPh sb="0" eb="7">
      <t>キセツショウメイショブンヒ</t>
    </rPh>
    <phoneticPr fontId="1"/>
  </si>
  <si>
    <t>直接仮設費</t>
    <rPh sb="0" eb="5">
      <t>チョクセツカセツヒ</t>
    </rPh>
    <phoneticPr fontId="1"/>
  </si>
  <si>
    <t>器具更新費</t>
    <rPh sb="0" eb="5">
      <t>キグコウシンヒ</t>
    </rPh>
    <phoneticPr fontId="1"/>
  </si>
  <si>
    <t>合計</t>
    <rPh sb="0" eb="2">
      <t>ゴウケイ</t>
    </rPh>
    <phoneticPr fontId="1"/>
  </si>
  <si>
    <t>（第９号様式）施設別照明リスト　兼　電力削減量及び電力使用料金削減額算出表</t>
    <rPh sb="1" eb="2">
      <t>ダイ</t>
    </rPh>
    <rPh sb="3" eb="4">
      <t>ゴウ</t>
    </rPh>
    <rPh sb="4" eb="6">
      <t>ヨウシキ</t>
    </rPh>
    <rPh sb="7" eb="9">
      <t>シセツ</t>
    </rPh>
    <rPh sb="9" eb="10">
      <t>ベツ</t>
    </rPh>
    <rPh sb="10" eb="12">
      <t>ショウメイ</t>
    </rPh>
    <rPh sb="16" eb="17">
      <t>ケン</t>
    </rPh>
    <rPh sb="18" eb="20">
      <t>デンリョク</t>
    </rPh>
    <rPh sb="20" eb="22">
      <t>サクゲン</t>
    </rPh>
    <rPh sb="22" eb="23">
      <t>リョウ</t>
    </rPh>
    <rPh sb="23" eb="24">
      <t>オヨ</t>
    </rPh>
    <rPh sb="25" eb="27">
      <t>デンリョク</t>
    </rPh>
    <rPh sb="27" eb="29">
      <t>シヨウ</t>
    </rPh>
    <rPh sb="29" eb="31">
      <t>リョウキン</t>
    </rPh>
    <rPh sb="31" eb="33">
      <t>サクゲン</t>
    </rPh>
    <rPh sb="33" eb="34">
      <t>ガク</t>
    </rPh>
    <rPh sb="34" eb="36">
      <t>サンシュツ</t>
    </rPh>
    <rPh sb="36" eb="37">
      <t>ヒョウ</t>
    </rPh>
    <phoneticPr fontId="1"/>
  </si>
  <si>
    <t>※：外部の照明は、防水型　／　誘導灯はすべて電源内蔵型</t>
    <rPh sb="2" eb="4">
      <t>ガイブ</t>
    </rPh>
    <rPh sb="5" eb="7">
      <t>ショウメイ</t>
    </rPh>
    <rPh sb="9" eb="11">
      <t>ボウスイ</t>
    </rPh>
    <rPh sb="11" eb="12">
      <t>ガタ</t>
    </rPh>
    <rPh sb="15" eb="18">
      <t>ユウドウトウ</t>
    </rPh>
    <rPh sb="22" eb="24">
      <t>デンゲン</t>
    </rPh>
    <rPh sb="24" eb="27">
      <t>ナイゾウガタ</t>
    </rPh>
    <phoneticPr fontId="1"/>
  </si>
  <si>
    <t>※黄色に着色のセルに入力してください。表の最下段に直接工事費を算出するためのセルもあるので、忘れずに記入してください。</t>
    <rPh sb="1" eb="3">
      <t>キイロ</t>
    </rPh>
    <rPh sb="4" eb="6">
      <t>チャクショク</t>
    </rPh>
    <rPh sb="10" eb="12">
      <t>ニュウリョク</t>
    </rPh>
    <rPh sb="19" eb="20">
      <t>オモテ</t>
    </rPh>
    <rPh sb="21" eb="24">
      <t>サイカダン</t>
    </rPh>
    <rPh sb="25" eb="27">
      <t>チョクセツ</t>
    </rPh>
    <rPh sb="27" eb="30">
      <t>コウジヒ</t>
    </rPh>
    <rPh sb="31" eb="33">
      <t>サンシュツ</t>
    </rPh>
    <rPh sb="46" eb="47">
      <t>ワス</t>
    </rPh>
    <rPh sb="50" eb="52">
      <t>キニュウ</t>
    </rPh>
    <phoneticPr fontId="1"/>
  </si>
  <si>
    <t>備考（※）</t>
    <rPh sb="0" eb="2">
      <t>ビコウ</t>
    </rPh>
    <phoneticPr fontId="1"/>
  </si>
  <si>
    <t>普通教室3</t>
    <rPh sb="0" eb="2">
      <t>フツウ</t>
    </rPh>
    <rPh sb="2" eb="4">
      <t>キョウシツ</t>
    </rPh>
    <phoneticPr fontId="1"/>
  </si>
  <si>
    <t>資料室</t>
    <rPh sb="0" eb="2">
      <t>シリョウ</t>
    </rPh>
    <rPh sb="2" eb="3">
      <t>シツ</t>
    </rPh>
    <phoneticPr fontId="1"/>
  </si>
  <si>
    <t>普通教室5</t>
    <rPh sb="0" eb="2">
      <t>フツウ</t>
    </rPh>
    <rPh sb="2" eb="4">
      <t>キョウシツ</t>
    </rPh>
    <phoneticPr fontId="1"/>
  </si>
  <si>
    <t>特別活動室1</t>
    <rPh sb="0" eb="2">
      <t>トクベツ</t>
    </rPh>
    <rPh sb="2" eb="4">
      <t>カツドウ</t>
    </rPh>
    <rPh sb="4" eb="5">
      <t>シツ</t>
    </rPh>
    <phoneticPr fontId="1"/>
  </si>
  <si>
    <t>特別活動室2</t>
    <rPh sb="0" eb="2">
      <t>トクベツ</t>
    </rPh>
    <rPh sb="2" eb="4">
      <t>カツドウ</t>
    </rPh>
    <rPh sb="4" eb="5">
      <t>シツ</t>
    </rPh>
    <phoneticPr fontId="1"/>
  </si>
  <si>
    <t>特別活動室3</t>
    <rPh sb="0" eb="2">
      <t>トクベツ</t>
    </rPh>
    <rPh sb="2" eb="4">
      <t>カツドウ</t>
    </rPh>
    <rPh sb="4" eb="5">
      <t>シツ</t>
    </rPh>
    <phoneticPr fontId="1"/>
  </si>
  <si>
    <t>特別活動室4</t>
    <rPh sb="0" eb="2">
      <t>トクベツ</t>
    </rPh>
    <rPh sb="2" eb="4">
      <t>カツドウ</t>
    </rPh>
    <rPh sb="4" eb="5">
      <t>シツ</t>
    </rPh>
    <phoneticPr fontId="1"/>
  </si>
  <si>
    <t>特別活動室5</t>
    <rPh sb="0" eb="2">
      <t>トクベツ</t>
    </rPh>
    <rPh sb="2" eb="4">
      <t>カツドウ</t>
    </rPh>
    <rPh sb="4" eb="5">
      <t>シツ</t>
    </rPh>
    <phoneticPr fontId="1"/>
  </si>
  <si>
    <t>P列の器具数については、既設の器具数と同数を想定していますが、変更することも可能です。ただし、別紙仕様書に記載の照度基準を満たす必要があります。</t>
    <rPh sb="1" eb="2">
      <t>レツ</t>
    </rPh>
    <rPh sb="3" eb="6">
      <t>キグスウ</t>
    </rPh>
    <rPh sb="12" eb="14">
      <t>キセツ</t>
    </rPh>
    <rPh sb="15" eb="19">
      <t>キグ</t>
    </rPh>
    <rPh sb="19" eb="21">
      <t>ドウスウ</t>
    </rPh>
    <rPh sb="22" eb="24">
      <t>ソウテイ</t>
    </rPh>
    <rPh sb="31" eb="33">
      <t>ヘンコウ</t>
    </rPh>
    <rPh sb="38" eb="40">
      <t>カノウ</t>
    </rPh>
    <rPh sb="47" eb="49">
      <t>ベッシ</t>
    </rPh>
    <rPh sb="49" eb="52">
      <t>シヨウショ</t>
    </rPh>
    <rPh sb="53" eb="55">
      <t>キサイ</t>
    </rPh>
    <rPh sb="56" eb="58">
      <t>ショウド</t>
    </rPh>
    <rPh sb="58" eb="60">
      <t>キジュン</t>
    </rPh>
    <rPh sb="61" eb="62">
      <t>ミ</t>
    </rPh>
    <rPh sb="64" eb="66">
      <t>ヒツヨウ</t>
    </rPh>
    <phoneticPr fontId="1"/>
  </si>
  <si>
    <t>P列の器具数については、既設の器具数と同数を基本としていますが、変更することも可能です。ただし、別紙仕様書に記載の照度基準を満たす必要があります。</t>
    <rPh sb="1" eb="2">
      <t>レツ</t>
    </rPh>
    <rPh sb="3" eb="6">
      <t>キグスウ</t>
    </rPh>
    <rPh sb="12" eb="14">
      <t>キセツ</t>
    </rPh>
    <rPh sb="15" eb="19">
      <t>キグ</t>
    </rPh>
    <rPh sb="19" eb="21">
      <t>ドウスウ</t>
    </rPh>
    <rPh sb="22" eb="24">
      <t>キホン</t>
    </rPh>
    <rPh sb="32" eb="34">
      <t>ヘンコウ</t>
    </rPh>
    <rPh sb="39" eb="41">
      <t>カノウ</t>
    </rPh>
    <rPh sb="48" eb="50">
      <t>ベッシ</t>
    </rPh>
    <rPh sb="50" eb="53">
      <t>シヨウショ</t>
    </rPh>
    <rPh sb="54" eb="56">
      <t>キサイ</t>
    </rPh>
    <rPh sb="57" eb="59">
      <t>ショウド</t>
    </rPh>
    <rPh sb="59" eb="61">
      <t>キジュン</t>
    </rPh>
    <rPh sb="62" eb="63">
      <t>ミ</t>
    </rPh>
    <rPh sb="65" eb="67">
      <t>ヒツヨウ</t>
    </rPh>
    <phoneticPr fontId="1"/>
  </si>
  <si>
    <t>昇降口1</t>
    <rPh sb="0" eb="3">
      <t>ショウコウグチ</t>
    </rPh>
    <phoneticPr fontId="1"/>
  </si>
  <si>
    <t>準備室</t>
    <rPh sb="0" eb="3">
      <t>ジュンビシツ</t>
    </rPh>
    <phoneticPr fontId="1"/>
  </si>
  <si>
    <t>美術室1</t>
    <rPh sb="0" eb="3">
      <t>ビジュツシツ</t>
    </rPh>
    <phoneticPr fontId="1"/>
  </si>
  <si>
    <t>美術室2</t>
    <rPh sb="0" eb="2">
      <t>ビジュツ</t>
    </rPh>
    <rPh sb="2" eb="3">
      <t>シツ</t>
    </rPh>
    <phoneticPr fontId="1"/>
  </si>
  <si>
    <t>配膳室</t>
    <rPh sb="0" eb="2">
      <t>ハイゼン</t>
    </rPh>
    <rPh sb="2" eb="3">
      <t>シツ</t>
    </rPh>
    <phoneticPr fontId="1"/>
  </si>
  <si>
    <t>だれでもトイレ</t>
    <phoneticPr fontId="1"/>
  </si>
  <si>
    <t>　</t>
    <phoneticPr fontId="1"/>
  </si>
  <si>
    <t>技術室1</t>
    <rPh sb="0" eb="2">
      <t>ギジュツ</t>
    </rPh>
    <rPh sb="2" eb="3">
      <t>シツ</t>
    </rPh>
    <phoneticPr fontId="1"/>
  </si>
  <si>
    <t>技術室2</t>
    <rPh sb="0" eb="2">
      <t>ギジュツ</t>
    </rPh>
    <rPh sb="2" eb="3">
      <t>シツ</t>
    </rPh>
    <phoneticPr fontId="1"/>
  </si>
  <si>
    <t>外国語教室</t>
    <rPh sb="0" eb="3">
      <t>ガイコクゴ</t>
    </rPh>
    <rPh sb="3" eb="5">
      <t>キョウシツ</t>
    </rPh>
    <phoneticPr fontId="1"/>
  </si>
  <si>
    <t>校長室</t>
    <rPh sb="0" eb="2">
      <t>コウチョウ</t>
    </rPh>
    <rPh sb="2" eb="3">
      <t>シツ</t>
    </rPh>
    <phoneticPr fontId="1"/>
  </si>
  <si>
    <t>職員室</t>
    <rPh sb="0" eb="2">
      <t>ショクイン</t>
    </rPh>
    <rPh sb="2" eb="3">
      <t>シツ</t>
    </rPh>
    <phoneticPr fontId="1"/>
  </si>
  <si>
    <t>第２理科室</t>
    <rPh sb="0" eb="1">
      <t>ダイ</t>
    </rPh>
    <rPh sb="2" eb="5">
      <t>リカシツ</t>
    </rPh>
    <phoneticPr fontId="1"/>
  </si>
  <si>
    <t>第１理科室</t>
    <rPh sb="0" eb="1">
      <t>ダイ</t>
    </rPh>
    <rPh sb="2" eb="5">
      <t>リカシツ</t>
    </rPh>
    <phoneticPr fontId="1"/>
  </si>
  <si>
    <t>印刷室</t>
    <rPh sb="0" eb="2">
      <t>インサツ</t>
    </rPh>
    <rPh sb="2" eb="3">
      <t>シツ</t>
    </rPh>
    <phoneticPr fontId="1"/>
  </si>
  <si>
    <t>第１音楽室</t>
    <rPh sb="0" eb="1">
      <t>ダイ</t>
    </rPh>
    <rPh sb="2" eb="4">
      <t>オンガク</t>
    </rPh>
    <rPh sb="4" eb="5">
      <t>シツ</t>
    </rPh>
    <phoneticPr fontId="1"/>
  </si>
  <si>
    <t>特別活動室6</t>
    <rPh sb="0" eb="2">
      <t>トクベツ</t>
    </rPh>
    <rPh sb="2" eb="4">
      <t>カツドウ</t>
    </rPh>
    <rPh sb="4" eb="5">
      <t>シツ</t>
    </rPh>
    <phoneticPr fontId="1"/>
  </si>
  <si>
    <t>特別活動室7</t>
    <rPh sb="0" eb="2">
      <t>トクベツ</t>
    </rPh>
    <rPh sb="2" eb="4">
      <t>カツドウ</t>
    </rPh>
    <rPh sb="4" eb="5">
      <t>シツ</t>
    </rPh>
    <phoneticPr fontId="1"/>
  </si>
  <si>
    <t>特別活動室8</t>
    <rPh sb="0" eb="2">
      <t>トクベツ</t>
    </rPh>
    <rPh sb="2" eb="4">
      <t>カツドウ</t>
    </rPh>
    <rPh sb="4" eb="5">
      <t>シツ</t>
    </rPh>
    <phoneticPr fontId="1"/>
  </si>
  <si>
    <t>特別活動室10</t>
    <rPh sb="0" eb="2">
      <t>トクベツ</t>
    </rPh>
    <rPh sb="2" eb="4">
      <t>カツドウ</t>
    </rPh>
    <rPh sb="4" eb="5">
      <t>シツ</t>
    </rPh>
    <phoneticPr fontId="1"/>
  </si>
  <si>
    <t>備品倉庫</t>
    <rPh sb="0" eb="2">
      <t>ビヒン</t>
    </rPh>
    <rPh sb="2" eb="4">
      <t>ソウコ</t>
    </rPh>
    <phoneticPr fontId="1"/>
  </si>
  <si>
    <t>特別活動室11</t>
    <rPh sb="0" eb="2">
      <t>トクベツ</t>
    </rPh>
    <rPh sb="2" eb="4">
      <t>カツドウ</t>
    </rPh>
    <rPh sb="4" eb="5">
      <t>シツ</t>
    </rPh>
    <phoneticPr fontId="1"/>
  </si>
  <si>
    <t>特別活動室12</t>
    <rPh sb="0" eb="2">
      <t>トクベツ</t>
    </rPh>
    <rPh sb="2" eb="4">
      <t>カツドウ</t>
    </rPh>
    <rPh sb="4" eb="5">
      <t>シツ</t>
    </rPh>
    <phoneticPr fontId="1"/>
  </si>
  <si>
    <t>作法室</t>
    <rPh sb="0" eb="2">
      <t>サホウ</t>
    </rPh>
    <rPh sb="2" eb="3">
      <t>シツ</t>
    </rPh>
    <phoneticPr fontId="1"/>
  </si>
  <si>
    <t>校舎1　4F</t>
    <rPh sb="0" eb="2">
      <t>コウシャ</t>
    </rPh>
    <phoneticPr fontId="1"/>
  </si>
  <si>
    <t>特別活動室13</t>
    <rPh sb="0" eb="2">
      <t>トクベツ</t>
    </rPh>
    <rPh sb="2" eb="4">
      <t>カツドウ</t>
    </rPh>
    <rPh sb="4" eb="5">
      <t>シツ</t>
    </rPh>
    <phoneticPr fontId="1"/>
  </si>
  <si>
    <t>コンピューター室</t>
    <rPh sb="7" eb="8">
      <t>シツ</t>
    </rPh>
    <phoneticPr fontId="1"/>
  </si>
  <si>
    <t>管理室</t>
    <rPh sb="0" eb="3">
      <t>カンリシツ</t>
    </rPh>
    <phoneticPr fontId="1"/>
  </si>
  <si>
    <t>普通教室1</t>
    <rPh sb="0" eb="4">
      <t>フツウキョウシツ</t>
    </rPh>
    <phoneticPr fontId="1"/>
  </si>
  <si>
    <t>普通教室2</t>
    <rPh sb="0" eb="4">
      <t>フツウキョウシツ</t>
    </rPh>
    <phoneticPr fontId="1"/>
  </si>
  <si>
    <t>普通教室3</t>
    <rPh sb="0" eb="4">
      <t>フツウキョウシツ</t>
    </rPh>
    <phoneticPr fontId="1"/>
  </si>
  <si>
    <t>普通教室4</t>
    <rPh sb="0" eb="4">
      <t>フツウキョウシツ</t>
    </rPh>
    <phoneticPr fontId="1"/>
  </si>
  <si>
    <t>PTA室</t>
    <rPh sb="3" eb="4">
      <t>シツ</t>
    </rPh>
    <phoneticPr fontId="1"/>
  </si>
  <si>
    <t>保健室</t>
    <rPh sb="0" eb="2">
      <t>ホケン</t>
    </rPh>
    <rPh sb="2" eb="3">
      <t>シツ</t>
    </rPh>
    <phoneticPr fontId="1"/>
  </si>
  <si>
    <t>女子便所1</t>
    <rPh sb="0" eb="2">
      <t>ジョシ</t>
    </rPh>
    <rPh sb="2" eb="4">
      <t>ベンジョ</t>
    </rPh>
    <phoneticPr fontId="1"/>
  </si>
  <si>
    <t>男子便所1</t>
    <rPh sb="0" eb="2">
      <t>ダンシ</t>
    </rPh>
    <rPh sb="2" eb="4">
      <t>ベンジョ</t>
    </rPh>
    <phoneticPr fontId="1"/>
  </si>
  <si>
    <t>女子便所2</t>
    <rPh sb="0" eb="2">
      <t>ジョシ</t>
    </rPh>
    <rPh sb="2" eb="4">
      <t>ベンジョ</t>
    </rPh>
    <phoneticPr fontId="1"/>
  </si>
  <si>
    <t>男子便所2</t>
    <rPh sb="0" eb="2">
      <t>ダンシ</t>
    </rPh>
    <rPh sb="2" eb="4">
      <t>ベンジョ</t>
    </rPh>
    <phoneticPr fontId="1"/>
  </si>
  <si>
    <t>普通教室5</t>
    <rPh sb="0" eb="4">
      <t>フツウキョウシツ</t>
    </rPh>
    <phoneticPr fontId="1"/>
  </si>
  <si>
    <t>普通教室6</t>
    <rPh sb="0" eb="4">
      <t>フツウキョウシツ</t>
    </rPh>
    <phoneticPr fontId="1"/>
  </si>
  <si>
    <t>家庭科室</t>
    <rPh sb="0" eb="3">
      <t>カテイカ</t>
    </rPh>
    <rPh sb="3" eb="4">
      <t>シツ</t>
    </rPh>
    <phoneticPr fontId="1"/>
  </si>
  <si>
    <t>通級職員室</t>
    <rPh sb="0" eb="2">
      <t>ツウキュウ</t>
    </rPh>
    <rPh sb="2" eb="5">
      <t>ショクインシツ</t>
    </rPh>
    <phoneticPr fontId="1"/>
  </si>
  <si>
    <t>待合室</t>
    <rPh sb="0" eb="2">
      <t>マチアイ</t>
    </rPh>
    <rPh sb="2" eb="3">
      <t>シツ</t>
    </rPh>
    <phoneticPr fontId="1"/>
  </si>
  <si>
    <t>普通教室12</t>
    <rPh sb="0" eb="2">
      <t>フツウ</t>
    </rPh>
    <rPh sb="2" eb="4">
      <t>キョウシツ</t>
    </rPh>
    <phoneticPr fontId="1"/>
  </si>
  <si>
    <t>第九小学校</t>
    <rPh sb="0" eb="1">
      <t>ダイ</t>
    </rPh>
    <rPh sb="1" eb="2">
      <t>キュウ</t>
    </rPh>
    <rPh sb="2" eb="5">
      <t>ショウガッコウ</t>
    </rPh>
    <phoneticPr fontId="1"/>
  </si>
  <si>
    <t>第八小学校</t>
    <rPh sb="0" eb="1">
      <t>ダイ</t>
    </rPh>
    <rPh sb="1" eb="2">
      <t>ハチ</t>
    </rPh>
    <rPh sb="2" eb="5">
      <t>ショウガッコウ</t>
    </rPh>
    <phoneticPr fontId="1"/>
  </si>
  <si>
    <t>昇降口3</t>
    <rPh sb="0" eb="3">
      <t>ショウコウグチ</t>
    </rPh>
    <phoneticPr fontId="1"/>
  </si>
  <si>
    <t>特別支援職員室</t>
    <rPh sb="0" eb="2">
      <t>トクベツ</t>
    </rPh>
    <rPh sb="2" eb="4">
      <t>シエン</t>
    </rPh>
    <rPh sb="4" eb="6">
      <t>ショクイン</t>
    </rPh>
    <rPh sb="6" eb="7">
      <t>シツ</t>
    </rPh>
    <phoneticPr fontId="1"/>
  </si>
  <si>
    <t>普通教室13</t>
    <rPh sb="0" eb="2">
      <t>フツウ</t>
    </rPh>
    <rPh sb="2" eb="4">
      <t>キョウシツ</t>
    </rPh>
    <phoneticPr fontId="1"/>
  </si>
  <si>
    <t>普通教室14</t>
    <rPh sb="0" eb="2">
      <t>フツウ</t>
    </rPh>
    <rPh sb="2" eb="4">
      <t>キョウシツ</t>
    </rPh>
    <phoneticPr fontId="1"/>
  </si>
  <si>
    <t>普通教室15</t>
    <rPh sb="0" eb="2">
      <t>フツウ</t>
    </rPh>
    <rPh sb="2" eb="4">
      <t>キョウシツ</t>
    </rPh>
    <phoneticPr fontId="1"/>
  </si>
  <si>
    <t>普通教室16</t>
    <rPh sb="0" eb="2">
      <t>フツウ</t>
    </rPh>
    <rPh sb="2" eb="4">
      <t>キョウシツ</t>
    </rPh>
    <phoneticPr fontId="1"/>
  </si>
  <si>
    <t>普通教室17</t>
    <rPh sb="0" eb="2">
      <t>フツウ</t>
    </rPh>
    <rPh sb="2" eb="4">
      <t>キョウシツ</t>
    </rPh>
    <phoneticPr fontId="1"/>
  </si>
  <si>
    <t>普通教室18</t>
    <rPh sb="0" eb="2">
      <t>フツウ</t>
    </rPh>
    <rPh sb="2" eb="4">
      <t>キョウシツ</t>
    </rPh>
    <phoneticPr fontId="1"/>
  </si>
  <si>
    <t>普通教室19</t>
    <rPh sb="0" eb="2">
      <t>フツウ</t>
    </rPh>
    <rPh sb="2" eb="4">
      <t>キョウシツ</t>
    </rPh>
    <phoneticPr fontId="1"/>
  </si>
  <si>
    <t>普通教室20</t>
    <rPh sb="0" eb="2">
      <t>フツウ</t>
    </rPh>
    <rPh sb="2" eb="4">
      <t>キョウシツ</t>
    </rPh>
    <phoneticPr fontId="1"/>
  </si>
  <si>
    <t>公民館</t>
    <rPh sb="0" eb="2">
      <t>コウミン</t>
    </rPh>
    <rPh sb="2" eb="3">
      <t>カン</t>
    </rPh>
    <phoneticPr fontId="1"/>
  </si>
  <si>
    <t>学童クラブ1</t>
    <rPh sb="0" eb="2">
      <t>ガクドウ</t>
    </rPh>
    <phoneticPr fontId="1"/>
  </si>
  <si>
    <t>学童クラブ2</t>
    <rPh sb="0" eb="2">
      <t>ガクドウ</t>
    </rPh>
    <phoneticPr fontId="1"/>
  </si>
  <si>
    <t>ホール</t>
    <phoneticPr fontId="1"/>
  </si>
  <si>
    <t>事務所</t>
    <rPh sb="0" eb="2">
      <t>ジム</t>
    </rPh>
    <rPh sb="2" eb="3">
      <t>ショ</t>
    </rPh>
    <phoneticPr fontId="1"/>
  </si>
  <si>
    <t>階段</t>
    <rPh sb="0" eb="2">
      <t>カイダン</t>
    </rPh>
    <phoneticPr fontId="1"/>
  </si>
  <si>
    <t>和室</t>
    <rPh sb="0" eb="2">
      <t>ワシツ</t>
    </rPh>
    <phoneticPr fontId="1"/>
  </si>
  <si>
    <t>放送室</t>
    <rPh sb="0" eb="2">
      <t>ホウソウ</t>
    </rPh>
    <rPh sb="2" eb="3">
      <t>シツ</t>
    </rPh>
    <phoneticPr fontId="1"/>
  </si>
  <si>
    <t>外国語室</t>
    <rPh sb="0" eb="3">
      <t>ガイコクゴ</t>
    </rPh>
    <rPh sb="3" eb="4">
      <t>シツ</t>
    </rPh>
    <phoneticPr fontId="1"/>
  </si>
  <si>
    <t>オープンスペース</t>
    <phoneticPr fontId="1"/>
  </si>
  <si>
    <t>音楽室</t>
    <rPh sb="0" eb="2">
      <t>オンガク</t>
    </rPh>
    <rPh sb="2" eb="3">
      <t>シツ</t>
    </rPh>
    <phoneticPr fontId="1"/>
  </si>
  <si>
    <t>音楽練習室</t>
    <rPh sb="0" eb="2">
      <t>オンガク</t>
    </rPh>
    <rPh sb="2" eb="4">
      <t>レンシュウ</t>
    </rPh>
    <rPh sb="4" eb="5">
      <t>シツ</t>
    </rPh>
    <phoneticPr fontId="1"/>
  </si>
  <si>
    <t>普通教室21</t>
    <rPh sb="0" eb="2">
      <t>フツウ</t>
    </rPh>
    <rPh sb="2" eb="4">
      <t>キョウシツ</t>
    </rPh>
    <phoneticPr fontId="1"/>
  </si>
  <si>
    <t>吊下げ</t>
    <rPh sb="0" eb="1">
      <t>ツ</t>
    </rPh>
    <rPh sb="1" eb="2">
      <t>サ</t>
    </rPh>
    <phoneticPr fontId="1"/>
  </si>
  <si>
    <t>直管型</t>
    <rPh sb="0" eb="1">
      <t>チョク</t>
    </rPh>
    <rPh sb="1" eb="2">
      <t>カン</t>
    </rPh>
    <rPh sb="2" eb="3">
      <t>ガタ</t>
    </rPh>
    <phoneticPr fontId="1"/>
  </si>
  <si>
    <t>オワン</t>
    <phoneticPr fontId="1"/>
  </si>
  <si>
    <t>FLR40S</t>
    <phoneticPr fontId="1"/>
  </si>
  <si>
    <t>直付け</t>
    <rPh sb="0" eb="1">
      <t>ジカ</t>
    </rPh>
    <rPh sb="1" eb="2">
      <t>ツ</t>
    </rPh>
    <phoneticPr fontId="1"/>
  </si>
  <si>
    <t>フナ</t>
    <phoneticPr fontId="1"/>
  </si>
  <si>
    <t>コップ灯</t>
    <rPh sb="3" eb="4">
      <t>トウ</t>
    </rPh>
    <phoneticPr fontId="1"/>
  </si>
  <si>
    <t>便所1　女子</t>
    <rPh sb="0" eb="2">
      <t>ベンジョ</t>
    </rPh>
    <rPh sb="4" eb="6">
      <t>ジョシ</t>
    </rPh>
    <phoneticPr fontId="1"/>
  </si>
  <si>
    <t>便所1　男子</t>
    <rPh sb="0" eb="2">
      <t>ベンジョ</t>
    </rPh>
    <rPh sb="4" eb="6">
      <t>ダンシ</t>
    </rPh>
    <phoneticPr fontId="1"/>
  </si>
  <si>
    <t>便所2　女子</t>
    <rPh sb="0" eb="2">
      <t>ベンジョ</t>
    </rPh>
    <rPh sb="4" eb="6">
      <t>ジョシ</t>
    </rPh>
    <phoneticPr fontId="1"/>
  </si>
  <si>
    <t>便所2　男子</t>
    <rPh sb="0" eb="2">
      <t>ベンジョ</t>
    </rPh>
    <rPh sb="4" eb="6">
      <t>ダンシ</t>
    </rPh>
    <phoneticPr fontId="1"/>
  </si>
  <si>
    <t>技術助手室</t>
    <rPh sb="0" eb="2">
      <t>ギジュツ</t>
    </rPh>
    <rPh sb="2" eb="4">
      <t>ジョシュ</t>
    </rPh>
    <rPh sb="4" eb="5">
      <t>シツ</t>
    </rPh>
    <phoneticPr fontId="1"/>
  </si>
  <si>
    <t>FL20SS</t>
    <phoneticPr fontId="1"/>
  </si>
  <si>
    <t>シーリング</t>
    <phoneticPr fontId="1"/>
  </si>
  <si>
    <t>階段1</t>
    <rPh sb="0" eb="2">
      <t>カイダン</t>
    </rPh>
    <phoneticPr fontId="1"/>
  </si>
  <si>
    <t>階段2</t>
    <rPh sb="0" eb="2">
      <t>カイダン</t>
    </rPh>
    <phoneticPr fontId="1"/>
  </si>
  <si>
    <t>階段下倉庫</t>
    <rPh sb="0" eb="2">
      <t>カイダン</t>
    </rPh>
    <rPh sb="2" eb="3">
      <t>シタ</t>
    </rPh>
    <rPh sb="3" eb="5">
      <t>ソウコ</t>
    </rPh>
    <phoneticPr fontId="1"/>
  </si>
  <si>
    <t>白熱灯</t>
    <rPh sb="0" eb="2">
      <t>ハクネツ</t>
    </rPh>
    <rPh sb="2" eb="3">
      <t>トウ</t>
    </rPh>
    <phoneticPr fontId="1"/>
  </si>
  <si>
    <t>カバー付き</t>
    <rPh sb="3" eb="4">
      <t>ツ</t>
    </rPh>
    <phoneticPr fontId="1"/>
  </si>
  <si>
    <t>清掃用具倉庫</t>
    <rPh sb="0" eb="2">
      <t>セイソウ</t>
    </rPh>
    <rPh sb="2" eb="4">
      <t>ヨウグ</t>
    </rPh>
    <rPh sb="4" eb="6">
      <t>ソウコ</t>
    </rPh>
    <phoneticPr fontId="1"/>
  </si>
  <si>
    <t>LW110V60W</t>
    <phoneticPr fontId="1"/>
  </si>
  <si>
    <t>便所3　女子</t>
    <rPh sb="0" eb="2">
      <t>ベンジョ</t>
    </rPh>
    <rPh sb="4" eb="6">
      <t>ジョシ</t>
    </rPh>
    <phoneticPr fontId="1"/>
  </si>
  <si>
    <t>便所3　男子</t>
    <rPh sb="0" eb="2">
      <t>ベンジョ</t>
    </rPh>
    <rPh sb="4" eb="6">
      <t>ダンシ</t>
    </rPh>
    <phoneticPr fontId="1"/>
  </si>
  <si>
    <t>埋込</t>
    <rPh sb="0" eb="2">
      <t>ウメコミ</t>
    </rPh>
    <phoneticPr fontId="1"/>
  </si>
  <si>
    <t>カバー付き　LED</t>
    <rPh sb="3" eb="4">
      <t>ツ</t>
    </rPh>
    <phoneticPr fontId="1"/>
  </si>
  <si>
    <t>体育準備室/行事倉庫</t>
    <rPh sb="0" eb="2">
      <t>タイイク</t>
    </rPh>
    <rPh sb="2" eb="4">
      <t>ジュンビ</t>
    </rPh>
    <rPh sb="4" eb="5">
      <t>シツ</t>
    </rPh>
    <rPh sb="6" eb="8">
      <t>ギョウジ</t>
    </rPh>
    <rPh sb="8" eb="10">
      <t>ソウコ</t>
    </rPh>
    <phoneticPr fontId="1"/>
  </si>
  <si>
    <t>LED</t>
    <phoneticPr fontId="1"/>
  </si>
  <si>
    <t>男子職員更衣室</t>
    <rPh sb="0" eb="2">
      <t>ダンシ</t>
    </rPh>
    <rPh sb="2" eb="4">
      <t>ショクイン</t>
    </rPh>
    <rPh sb="4" eb="7">
      <t>コウイシツ</t>
    </rPh>
    <phoneticPr fontId="1"/>
  </si>
  <si>
    <t>女子職員更衣室</t>
    <rPh sb="0" eb="2">
      <t>ジョシ</t>
    </rPh>
    <rPh sb="2" eb="4">
      <t>ショクイン</t>
    </rPh>
    <rPh sb="4" eb="7">
      <t>コウイシツ</t>
    </rPh>
    <phoneticPr fontId="1"/>
  </si>
  <si>
    <t>半埋</t>
    <rPh sb="0" eb="1">
      <t>ハン</t>
    </rPh>
    <rPh sb="1" eb="2">
      <t>マイ</t>
    </rPh>
    <phoneticPr fontId="1"/>
  </si>
  <si>
    <t>薬品庫</t>
    <rPh sb="0" eb="2">
      <t>ヤクヒン</t>
    </rPh>
    <rPh sb="2" eb="3">
      <t>コ</t>
    </rPh>
    <phoneticPr fontId="1"/>
  </si>
  <si>
    <t>理科準備室</t>
    <rPh sb="0" eb="2">
      <t>リカ</t>
    </rPh>
    <rPh sb="2" eb="5">
      <t>ジュンビシツ</t>
    </rPh>
    <phoneticPr fontId="1"/>
  </si>
  <si>
    <t>理科準備室（暗室）</t>
    <rPh sb="0" eb="2">
      <t>リカ</t>
    </rPh>
    <rPh sb="2" eb="5">
      <t>ジュンビシツ</t>
    </rPh>
    <rPh sb="6" eb="8">
      <t>アンシツ</t>
    </rPh>
    <phoneticPr fontId="1"/>
  </si>
  <si>
    <t>女子更衣室</t>
    <rPh sb="0" eb="2">
      <t>ジョシ</t>
    </rPh>
    <rPh sb="2" eb="5">
      <t>コウイシツ</t>
    </rPh>
    <phoneticPr fontId="1"/>
  </si>
  <si>
    <t>男子更衣室</t>
    <rPh sb="0" eb="2">
      <t>ダンシ</t>
    </rPh>
    <rPh sb="2" eb="5">
      <t>コウイシツ</t>
    </rPh>
    <phoneticPr fontId="1"/>
  </si>
  <si>
    <t>便所2　女子職員</t>
    <rPh sb="0" eb="2">
      <t>ベンジョ</t>
    </rPh>
    <rPh sb="4" eb="6">
      <t>ジョシ</t>
    </rPh>
    <rPh sb="6" eb="8">
      <t>ショクイン</t>
    </rPh>
    <phoneticPr fontId="1"/>
  </si>
  <si>
    <t>便所2　男子職員</t>
    <rPh sb="0" eb="2">
      <t>ベンジョ</t>
    </rPh>
    <rPh sb="4" eb="6">
      <t>ダンシ</t>
    </rPh>
    <rPh sb="6" eb="8">
      <t>ショクイン</t>
    </rPh>
    <phoneticPr fontId="1"/>
  </si>
  <si>
    <t>FHF16EX</t>
    <phoneticPr fontId="1"/>
  </si>
  <si>
    <t>FHF32EX</t>
    <phoneticPr fontId="1"/>
  </si>
  <si>
    <t>音楽準備室</t>
    <rPh sb="0" eb="2">
      <t>オンガク</t>
    </rPh>
    <rPh sb="2" eb="5">
      <t>ジュンビシツ</t>
    </rPh>
    <phoneticPr fontId="1"/>
  </si>
  <si>
    <t>CF137</t>
    <phoneticPr fontId="1"/>
  </si>
  <si>
    <t>職員WC前</t>
    <rPh sb="0" eb="2">
      <t>ショクイン</t>
    </rPh>
    <rPh sb="4" eb="5">
      <t>マエ</t>
    </rPh>
    <phoneticPr fontId="1"/>
  </si>
  <si>
    <t>白熱灯　丸型</t>
    <rPh sb="0" eb="2">
      <t>ハクネツ</t>
    </rPh>
    <rPh sb="2" eb="3">
      <t>トウ</t>
    </rPh>
    <rPh sb="4" eb="5">
      <t>マル</t>
    </rPh>
    <rPh sb="5" eb="6">
      <t>カタ</t>
    </rPh>
    <phoneticPr fontId="1"/>
  </si>
  <si>
    <t>渡り廊下（外）</t>
    <rPh sb="0" eb="1">
      <t>ワタ</t>
    </rPh>
    <rPh sb="2" eb="4">
      <t>ロウカ</t>
    </rPh>
    <rPh sb="5" eb="6">
      <t>ソト</t>
    </rPh>
    <phoneticPr fontId="1"/>
  </si>
  <si>
    <t>DL</t>
    <phoneticPr fontId="1"/>
  </si>
  <si>
    <t>家庭科室1（ 調理室）</t>
    <rPh sb="0" eb="3">
      <t>カテイカ</t>
    </rPh>
    <rPh sb="3" eb="4">
      <t>シツ</t>
    </rPh>
    <rPh sb="7" eb="10">
      <t>チョウリシツ</t>
    </rPh>
    <phoneticPr fontId="1"/>
  </si>
  <si>
    <t>家庭科室2（被服室）</t>
    <rPh sb="0" eb="3">
      <t>カテイカ</t>
    </rPh>
    <rPh sb="3" eb="4">
      <t>シツ</t>
    </rPh>
    <rPh sb="6" eb="8">
      <t>ヒフク</t>
    </rPh>
    <rPh sb="8" eb="9">
      <t>シツ</t>
    </rPh>
    <phoneticPr fontId="1"/>
  </si>
  <si>
    <t>男子更衣室</t>
    <rPh sb="0" eb="2">
      <t>ダンシ</t>
    </rPh>
    <rPh sb="2" eb="3">
      <t>ギヌ</t>
    </rPh>
    <rPh sb="3" eb="4">
      <t>シツ</t>
    </rPh>
    <phoneticPr fontId="1"/>
  </si>
  <si>
    <t>視聴覚準備室</t>
    <rPh sb="0" eb="3">
      <t>シチョウカク</t>
    </rPh>
    <rPh sb="3" eb="6">
      <t>ジュンビシツ</t>
    </rPh>
    <phoneticPr fontId="1"/>
  </si>
  <si>
    <t>生徒会室</t>
    <rPh sb="0" eb="3">
      <t>セイトカイ</t>
    </rPh>
    <rPh sb="3" eb="4">
      <t>シツ</t>
    </rPh>
    <phoneticPr fontId="1"/>
  </si>
  <si>
    <t>コンピューター準備室</t>
    <rPh sb="7" eb="10">
      <t>ジュンビシツ</t>
    </rPh>
    <phoneticPr fontId="1"/>
  </si>
  <si>
    <t>屋上（東）</t>
    <rPh sb="0" eb="2">
      <t>オクジョウ</t>
    </rPh>
    <rPh sb="3" eb="4">
      <t>ヒガシ</t>
    </rPh>
    <phoneticPr fontId="1"/>
  </si>
  <si>
    <t>学習室</t>
    <rPh sb="0" eb="3">
      <t>ガクシュウシツ</t>
    </rPh>
    <phoneticPr fontId="1"/>
  </si>
  <si>
    <t>家庭科準備室</t>
    <rPh sb="0" eb="3">
      <t>カテイカ</t>
    </rPh>
    <rPh sb="3" eb="6">
      <t>ジュンビシツ</t>
    </rPh>
    <phoneticPr fontId="1"/>
  </si>
  <si>
    <t>体育館渡り廊下</t>
    <rPh sb="0" eb="3">
      <t>タイイクカン</t>
    </rPh>
    <rPh sb="3" eb="4">
      <t>ワタ</t>
    </rPh>
    <rPh sb="5" eb="7">
      <t>ロウカ</t>
    </rPh>
    <phoneticPr fontId="1"/>
  </si>
  <si>
    <t>2F小部屋</t>
    <rPh sb="2" eb="5">
      <t>コベヤ</t>
    </rPh>
    <phoneticPr fontId="1"/>
  </si>
  <si>
    <t>アリーナ</t>
    <phoneticPr fontId="1"/>
  </si>
  <si>
    <t>体育準備室</t>
    <rPh sb="0" eb="2">
      <t>タイイク</t>
    </rPh>
    <rPh sb="2" eb="5">
      <t>ジュンビシツ</t>
    </rPh>
    <phoneticPr fontId="1"/>
  </si>
  <si>
    <t>控室2（通路・階段含）</t>
    <rPh sb="0" eb="2">
      <t>ヒカエシツ</t>
    </rPh>
    <rPh sb="4" eb="6">
      <t>ツウロ</t>
    </rPh>
    <rPh sb="7" eb="9">
      <t>カイダン</t>
    </rPh>
    <rPh sb="9" eb="10">
      <t>ガン</t>
    </rPh>
    <phoneticPr fontId="1"/>
  </si>
  <si>
    <t>2F放送室</t>
    <rPh sb="2" eb="5">
      <t>ホウソウシツ</t>
    </rPh>
    <phoneticPr fontId="1"/>
  </si>
  <si>
    <t>ステージ上</t>
    <rPh sb="4" eb="5">
      <t>ウエ</t>
    </rPh>
    <phoneticPr fontId="1"/>
  </si>
  <si>
    <t>2F控室</t>
    <rPh sb="2" eb="4">
      <t>ヒカエシツ</t>
    </rPh>
    <phoneticPr fontId="1"/>
  </si>
  <si>
    <t>女子便所</t>
    <rPh sb="0" eb="2">
      <t>ジョシ</t>
    </rPh>
    <rPh sb="2" eb="4">
      <t>ベンジョ</t>
    </rPh>
    <phoneticPr fontId="1"/>
  </si>
  <si>
    <t>男子便所</t>
    <rPh sb="0" eb="2">
      <t>ダンシ</t>
    </rPh>
    <rPh sb="2" eb="4">
      <t>ベンジョ</t>
    </rPh>
    <phoneticPr fontId="1"/>
  </si>
  <si>
    <t>多目的便所</t>
    <rPh sb="0" eb="3">
      <t>タモクテキ</t>
    </rPh>
    <rPh sb="3" eb="5">
      <t>ベンジョ</t>
    </rPh>
    <phoneticPr fontId="1"/>
  </si>
  <si>
    <t>便所前</t>
    <rPh sb="0" eb="2">
      <t>ベンジョ</t>
    </rPh>
    <rPh sb="2" eb="3">
      <t>マエ</t>
    </rPh>
    <phoneticPr fontId="1"/>
  </si>
  <si>
    <t>男子外便所</t>
    <rPh sb="0" eb="2">
      <t>ダンシ</t>
    </rPh>
    <rPh sb="2" eb="3">
      <t>ソト</t>
    </rPh>
    <rPh sb="3" eb="5">
      <t>ベンジョ</t>
    </rPh>
    <phoneticPr fontId="1"/>
  </si>
  <si>
    <t>女子外便所</t>
    <rPh sb="0" eb="2">
      <t>ジョシ</t>
    </rPh>
    <rPh sb="2" eb="3">
      <t>ソト</t>
    </rPh>
    <rPh sb="3" eb="5">
      <t>ベンジョ</t>
    </rPh>
    <phoneticPr fontId="1"/>
  </si>
  <si>
    <t>プールまわり</t>
    <phoneticPr fontId="1"/>
  </si>
  <si>
    <t>外まわり</t>
    <rPh sb="0" eb="1">
      <t>ソト</t>
    </rPh>
    <phoneticPr fontId="1"/>
  </si>
  <si>
    <t>外回り</t>
    <rPh sb="0" eb="2">
      <t>ソトマワ</t>
    </rPh>
    <phoneticPr fontId="1"/>
  </si>
  <si>
    <t>街路灯</t>
    <rPh sb="0" eb="3">
      <t>ガイロトウ</t>
    </rPh>
    <phoneticPr fontId="1"/>
  </si>
  <si>
    <t>図工準備室</t>
    <rPh sb="0" eb="2">
      <t>ズコウ</t>
    </rPh>
    <rPh sb="2" eb="5">
      <t>ジュンビシツ</t>
    </rPh>
    <phoneticPr fontId="1"/>
  </si>
  <si>
    <t>女子職員便所</t>
    <rPh sb="0" eb="2">
      <t>ジョシ</t>
    </rPh>
    <rPh sb="2" eb="4">
      <t>ショクイン</t>
    </rPh>
    <rPh sb="4" eb="6">
      <t>ベンジョ</t>
    </rPh>
    <phoneticPr fontId="1"/>
  </si>
  <si>
    <t>男子職員便所</t>
    <rPh sb="0" eb="2">
      <t>ダンシ</t>
    </rPh>
    <rPh sb="2" eb="4">
      <t>ショクイン</t>
    </rPh>
    <rPh sb="4" eb="6">
      <t>ベンジョ</t>
    </rPh>
    <phoneticPr fontId="1"/>
  </si>
  <si>
    <t>事務室えのき</t>
    <rPh sb="0" eb="3">
      <t>ジムシツ</t>
    </rPh>
    <phoneticPr fontId="1"/>
  </si>
  <si>
    <t>LW110V40W</t>
    <phoneticPr fontId="1"/>
  </si>
  <si>
    <t>1連</t>
    <rPh sb="1" eb="2">
      <t>レン</t>
    </rPh>
    <phoneticPr fontId="1"/>
  </si>
  <si>
    <t>高天</t>
    <rPh sb="0" eb="1">
      <t>タカ</t>
    </rPh>
    <rPh sb="1" eb="2">
      <t>テン</t>
    </rPh>
    <phoneticPr fontId="1"/>
  </si>
  <si>
    <t>MF300X</t>
    <phoneticPr fontId="1"/>
  </si>
  <si>
    <t>リモコン</t>
    <phoneticPr fontId="1"/>
  </si>
  <si>
    <t>カバー付き</t>
    <rPh sb="2" eb="3">
      <t>ツ</t>
    </rPh>
    <phoneticPr fontId="1"/>
  </si>
  <si>
    <t>HF400X</t>
    <phoneticPr fontId="1"/>
  </si>
  <si>
    <t>HF700X</t>
    <phoneticPr fontId="1"/>
  </si>
  <si>
    <t>HF1000X</t>
    <phoneticPr fontId="1"/>
  </si>
  <si>
    <t>天井カバーLED</t>
    <rPh sb="0" eb="2">
      <t>テンジョウ</t>
    </rPh>
    <phoneticPr fontId="1"/>
  </si>
  <si>
    <t>天井</t>
    <rPh sb="0" eb="2">
      <t>テンジョウ</t>
    </rPh>
    <phoneticPr fontId="1"/>
  </si>
  <si>
    <t>BRF150</t>
    <phoneticPr fontId="1"/>
  </si>
  <si>
    <t>DL LED</t>
    <phoneticPr fontId="1"/>
  </si>
  <si>
    <t>非常用照明</t>
    <rPh sb="0" eb="3">
      <t>ヒジョウヨウ</t>
    </rPh>
    <rPh sb="3" eb="5">
      <t>ショウメイ</t>
    </rPh>
    <phoneticPr fontId="1"/>
  </si>
  <si>
    <t>JB9</t>
    <phoneticPr fontId="1"/>
  </si>
  <si>
    <t>HF250X</t>
    <phoneticPr fontId="1"/>
  </si>
  <si>
    <t>スポット　LED</t>
    <phoneticPr fontId="1"/>
  </si>
  <si>
    <t>校舎まわり（2階玄関前）</t>
    <rPh sb="0" eb="2">
      <t>コウシャ</t>
    </rPh>
    <rPh sb="7" eb="8">
      <t>カイ</t>
    </rPh>
    <rPh sb="8" eb="10">
      <t>ゲンカン</t>
    </rPh>
    <rPh sb="10" eb="11">
      <t>マエ</t>
    </rPh>
    <phoneticPr fontId="1"/>
  </si>
  <si>
    <t>校舎まわり（昇降口前天井）</t>
    <rPh sb="0" eb="2">
      <t>コウシャ</t>
    </rPh>
    <rPh sb="6" eb="9">
      <t>ショウコウグチ</t>
    </rPh>
    <rPh sb="9" eb="10">
      <t>マエ</t>
    </rPh>
    <rPh sb="10" eb="12">
      <t>テンジョウ</t>
    </rPh>
    <phoneticPr fontId="1"/>
  </si>
  <si>
    <t>校舎まわり（1階西側）</t>
    <rPh sb="0" eb="2">
      <t>コウシャ</t>
    </rPh>
    <rPh sb="7" eb="8">
      <t>カイ</t>
    </rPh>
    <rPh sb="8" eb="9">
      <t>ニシ</t>
    </rPh>
    <rPh sb="9" eb="10">
      <t>ガワ</t>
    </rPh>
    <phoneticPr fontId="1"/>
  </si>
  <si>
    <t>学童クラブ3（職員室）</t>
    <rPh sb="0" eb="2">
      <t>ガクドウ</t>
    </rPh>
    <rPh sb="7" eb="10">
      <t>ショクインシツ</t>
    </rPh>
    <phoneticPr fontId="1"/>
  </si>
  <si>
    <t>流し</t>
    <rPh sb="0" eb="1">
      <t>ナガ</t>
    </rPh>
    <phoneticPr fontId="1"/>
  </si>
  <si>
    <t>オワン　LED</t>
    <phoneticPr fontId="1"/>
  </si>
  <si>
    <t>階段1（西）</t>
    <rPh sb="0" eb="2">
      <t>カイダン</t>
    </rPh>
    <rPh sb="4" eb="5">
      <t>ニシ</t>
    </rPh>
    <phoneticPr fontId="1"/>
  </si>
  <si>
    <t>男子便所1</t>
    <rPh sb="0" eb="2">
      <t>ダンシ</t>
    </rPh>
    <phoneticPr fontId="1"/>
  </si>
  <si>
    <t>シーリング　LED</t>
    <phoneticPr fontId="1"/>
  </si>
  <si>
    <t>FCL30N/28</t>
    <phoneticPr fontId="1"/>
  </si>
  <si>
    <t>倉庫（中央）</t>
    <rPh sb="0" eb="2">
      <t>ソウコ</t>
    </rPh>
    <rPh sb="3" eb="5">
      <t>チュウオウ</t>
    </rPh>
    <phoneticPr fontId="1"/>
  </si>
  <si>
    <t>給食室</t>
    <rPh sb="0" eb="2">
      <t>キュウショク</t>
    </rPh>
    <rPh sb="2" eb="3">
      <t>シツ</t>
    </rPh>
    <phoneticPr fontId="1"/>
  </si>
  <si>
    <t>階段2（中央）</t>
    <rPh sb="0" eb="2">
      <t>カイダン</t>
    </rPh>
    <rPh sb="4" eb="6">
      <t>チュウオウ</t>
    </rPh>
    <phoneticPr fontId="1"/>
  </si>
  <si>
    <t>男子便所2</t>
    <rPh sb="0" eb="2">
      <t>ダンシ</t>
    </rPh>
    <phoneticPr fontId="1"/>
  </si>
  <si>
    <t>男子便所3</t>
    <rPh sb="0" eb="2">
      <t>ダンシ</t>
    </rPh>
    <rPh sb="2" eb="4">
      <t>ベンジョ</t>
    </rPh>
    <phoneticPr fontId="1"/>
  </si>
  <si>
    <t>女子便所3</t>
    <rPh sb="0" eb="2">
      <t>ジョシ</t>
    </rPh>
    <rPh sb="2" eb="4">
      <t>ベンジョ</t>
    </rPh>
    <phoneticPr fontId="1"/>
  </si>
  <si>
    <t>階段1（東）</t>
    <rPh sb="0" eb="2">
      <t>カイダン</t>
    </rPh>
    <rPh sb="4" eb="5">
      <t>ヒガシ</t>
    </rPh>
    <phoneticPr fontId="1"/>
  </si>
  <si>
    <t>表示灯</t>
    <rPh sb="0" eb="2">
      <t>ヒョウジ</t>
    </rPh>
    <rPh sb="2" eb="3">
      <t>トウ</t>
    </rPh>
    <phoneticPr fontId="1"/>
  </si>
  <si>
    <t>使用中</t>
    <rPh sb="0" eb="3">
      <t>シヨウチュウ</t>
    </rPh>
    <phoneticPr fontId="1"/>
  </si>
  <si>
    <t>特別活動室（生活科室）</t>
    <rPh sb="0" eb="5">
      <t>トクベツカツドウシツ</t>
    </rPh>
    <rPh sb="6" eb="8">
      <t>セイカツ</t>
    </rPh>
    <rPh sb="8" eb="9">
      <t>カ</t>
    </rPh>
    <rPh sb="9" eb="10">
      <t>シツ</t>
    </rPh>
    <phoneticPr fontId="1"/>
  </si>
  <si>
    <t>暗室</t>
    <rPh sb="0" eb="2">
      <t>アンシツ</t>
    </rPh>
    <phoneticPr fontId="1"/>
  </si>
  <si>
    <t>階段3（東）</t>
    <rPh sb="0" eb="2">
      <t>カイダン</t>
    </rPh>
    <rPh sb="4" eb="5">
      <t>ヒガシ</t>
    </rPh>
    <phoneticPr fontId="1"/>
  </si>
  <si>
    <t>男子便所3</t>
    <rPh sb="0" eb="2">
      <t>ダンシ</t>
    </rPh>
    <phoneticPr fontId="1"/>
  </si>
  <si>
    <t>放送中</t>
    <rPh sb="0" eb="3">
      <t>ホウソウチュウ</t>
    </rPh>
    <phoneticPr fontId="1"/>
  </si>
  <si>
    <t>使用中</t>
    <rPh sb="0" eb="2">
      <t>シヨウ</t>
    </rPh>
    <rPh sb="2" eb="3">
      <t>チュウ</t>
    </rPh>
    <phoneticPr fontId="1"/>
  </si>
  <si>
    <t>開館　LED</t>
    <rPh sb="0" eb="2">
      <t>カイカン</t>
    </rPh>
    <phoneticPr fontId="1"/>
  </si>
  <si>
    <t>校舎まわり（外階段等）</t>
    <rPh sb="0" eb="2">
      <t>コウシャ</t>
    </rPh>
    <rPh sb="6" eb="7">
      <t>ソト</t>
    </rPh>
    <rPh sb="7" eb="9">
      <t>カイダン</t>
    </rPh>
    <rPh sb="9" eb="10">
      <t>ナド</t>
    </rPh>
    <phoneticPr fontId="1"/>
  </si>
  <si>
    <t>KR100V90W</t>
    <phoneticPr fontId="1"/>
  </si>
  <si>
    <t>2連</t>
    <rPh sb="1" eb="2">
      <t>レン</t>
    </rPh>
    <phoneticPr fontId="1"/>
  </si>
  <si>
    <t>FDL18EX-L/2</t>
    <phoneticPr fontId="1"/>
  </si>
  <si>
    <t>FDL13EX-L/2</t>
    <phoneticPr fontId="1"/>
  </si>
  <si>
    <t>FPL36EX</t>
    <phoneticPr fontId="1"/>
  </si>
  <si>
    <t>JB30</t>
    <phoneticPr fontId="1"/>
  </si>
  <si>
    <t>JB13</t>
    <phoneticPr fontId="1"/>
  </si>
  <si>
    <t>研修室</t>
    <rPh sb="0" eb="3">
      <t>ケンシュウシツ</t>
    </rPh>
    <phoneticPr fontId="1"/>
  </si>
  <si>
    <t>外</t>
    <rPh sb="0" eb="1">
      <t>ソト</t>
    </rPh>
    <phoneticPr fontId="1"/>
  </si>
  <si>
    <t>軒下</t>
    <rPh sb="0" eb="2">
      <t>ノキシタ</t>
    </rPh>
    <phoneticPr fontId="1"/>
  </si>
  <si>
    <t>外通路</t>
    <rPh sb="0" eb="1">
      <t>ソト</t>
    </rPh>
    <rPh sb="1" eb="3">
      <t>ツウロ</t>
    </rPh>
    <phoneticPr fontId="1"/>
  </si>
  <si>
    <t>外まわりカベ</t>
    <rPh sb="0" eb="1">
      <t>ソト</t>
    </rPh>
    <phoneticPr fontId="1"/>
  </si>
  <si>
    <t>外階段</t>
    <rPh sb="0" eb="1">
      <t>ソト</t>
    </rPh>
    <rPh sb="1" eb="3">
      <t>カイダン</t>
    </rPh>
    <phoneticPr fontId="1"/>
  </si>
  <si>
    <t>防犯灯</t>
    <rPh sb="0" eb="3">
      <t>ボウハントウ</t>
    </rPh>
    <phoneticPr fontId="1"/>
  </si>
  <si>
    <t>家庭科準備室</t>
    <rPh sb="0" eb="2">
      <t>カテイ</t>
    </rPh>
    <rPh sb="2" eb="3">
      <t>カ</t>
    </rPh>
    <rPh sb="3" eb="6">
      <t>ジュンビシツ</t>
    </rPh>
    <phoneticPr fontId="1"/>
  </si>
  <si>
    <t>CF210</t>
    <phoneticPr fontId="1"/>
  </si>
  <si>
    <t>フナ　LED</t>
    <phoneticPr fontId="1"/>
  </si>
  <si>
    <t>音楽室前</t>
    <rPh sb="0" eb="3">
      <t>オンガクシツ</t>
    </rPh>
    <rPh sb="3" eb="4">
      <t>マエ</t>
    </rPh>
    <phoneticPr fontId="1"/>
  </si>
  <si>
    <t>階段1（西　屋上）</t>
    <rPh sb="0" eb="2">
      <t>カイダン</t>
    </rPh>
    <rPh sb="4" eb="5">
      <t>ニシ</t>
    </rPh>
    <rPh sb="6" eb="8">
      <t>オクジョウ</t>
    </rPh>
    <phoneticPr fontId="1"/>
  </si>
  <si>
    <t>階段3（東　屋上）</t>
    <rPh sb="0" eb="2">
      <t>カイダン</t>
    </rPh>
    <rPh sb="4" eb="5">
      <t>ヒガシ</t>
    </rPh>
    <rPh sb="6" eb="8">
      <t>オクジョウ</t>
    </rPh>
    <phoneticPr fontId="1"/>
  </si>
  <si>
    <t>BRF100V75W</t>
    <phoneticPr fontId="1"/>
  </si>
  <si>
    <t>DL　LED</t>
    <phoneticPr fontId="1"/>
  </si>
  <si>
    <t>更衣室前通路</t>
    <rPh sb="0" eb="3">
      <t>コウイシツ</t>
    </rPh>
    <rPh sb="3" eb="4">
      <t>マエ</t>
    </rPh>
    <rPh sb="4" eb="6">
      <t>ツウロ</t>
    </rPh>
    <phoneticPr fontId="1"/>
  </si>
  <si>
    <t>HF200X</t>
    <phoneticPr fontId="1"/>
  </si>
  <si>
    <t>機械室（西）</t>
    <rPh sb="0" eb="3">
      <t>キカイシツ</t>
    </rPh>
    <rPh sb="4" eb="5">
      <t>ニシ</t>
    </rPh>
    <phoneticPr fontId="1"/>
  </si>
  <si>
    <t>消火ポンプ室</t>
    <rPh sb="0" eb="2">
      <t>ショウカ</t>
    </rPh>
    <rPh sb="5" eb="6">
      <t>シツ</t>
    </rPh>
    <phoneticPr fontId="1"/>
  </si>
  <si>
    <t>機械室（東）</t>
    <rPh sb="0" eb="3">
      <t>キカイシツ</t>
    </rPh>
    <rPh sb="4" eb="5">
      <t>ヒガシ</t>
    </rPh>
    <phoneticPr fontId="1"/>
  </si>
  <si>
    <t>焼釜庫</t>
    <rPh sb="0" eb="1">
      <t>ヤキ</t>
    </rPh>
    <rPh sb="1" eb="2">
      <t>カマ</t>
    </rPh>
    <rPh sb="2" eb="3">
      <t>コ</t>
    </rPh>
    <phoneticPr fontId="1"/>
  </si>
  <si>
    <t>校舎まわり</t>
    <rPh sb="0" eb="2">
      <t>コウシャ</t>
    </rPh>
    <phoneticPr fontId="1"/>
  </si>
  <si>
    <t>防犯灯　LED</t>
    <rPh sb="0" eb="3">
      <t>ボウハントウ</t>
    </rPh>
    <phoneticPr fontId="1"/>
  </si>
  <si>
    <t>体育館渡り</t>
    <rPh sb="0" eb="3">
      <t>タイイクカン</t>
    </rPh>
    <rPh sb="3" eb="4">
      <t>ワタ</t>
    </rPh>
    <phoneticPr fontId="1"/>
  </si>
  <si>
    <t>防犯灯</t>
    <rPh sb="0" eb="2">
      <t>ボウハン</t>
    </rPh>
    <phoneticPr fontId="1"/>
  </si>
  <si>
    <t>FML36EX-N</t>
    <phoneticPr fontId="1"/>
  </si>
  <si>
    <t>体育館まわり</t>
    <rPh sb="0" eb="3">
      <t>タイイクカン</t>
    </rPh>
    <phoneticPr fontId="1"/>
  </si>
  <si>
    <t>LW110V100W</t>
    <phoneticPr fontId="1"/>
  </si>
  <si>
    <t>多目的便所（だれでもトイレ）</t>
    <rPh sb="0" eb="3">
      <t>タモクテキ</t>
    </rPh>
    <rPh sb="3" eb="5">
      <t>ベンジョ</t>
    </rPh>
    <phoneticPr fontId="1"/>
  </si>
  <si>
    <t>ダクトレールスポット黒</t>
    <rPh sb="10" eb="11">
      <t>クロ</t>
    </rPh>
    <phoneticPr fontId="1"/>
  </si>
  <si>
    <t>ダクトレールスポット白</t>
    <rPh sb="10" eb="11">
      <t>シロ</t>
    </rPh>
    <phoneticPr fontId="1"/>
  </si>
  <si>
    <t>BRF110V100W</t>
    <phoneticPr fontId="1"/>
  </si>
  <si>
    <t>放送中録音中</t>
    <rPh sb="0" eb="3">
      <t>ホウソウチュウ</t>
    </rPh>
    <rPh sb="3" eb="6">
      <t>ロクオンチュウ</t>
    </rPh>
    <phoneticPr fontId="1"/>
  </si>
  <si>
    <t>特別活動室3（算数教室）</t>
    <rPh sb="0" eb="2">
      <t>トクベツ</t>
    </rPh>
    <rPh sb="2" eb="4">
      <t>カツドウ</t>
    </rPh>
    <rPh sb="4" eb="5">
      <t>シツ</t>
    </rPh>
    <rPh sb="7" eb="9">
      <t>サンスウ</t>
    </rPh>
    <rPh sb="9" eb="11">
      <t>キョウシツ</t>
    </rPh>
    <phoneticPr fontId="1"/>
  </si>
  <si>
    <t>特別活動室4（さわやかルーム）</t>
    <rPh sb="0" eb="2">
      <t>トクベツ</t>
    </rPh>
    <rPh sb="2" eb="4">
      <t>カツドウ</t>
    </rPh>
    <rPh sb="4" eb="5">
      <t>シツ</t>
    </rPh>
    <phoneticPr fontId="1"/>
  </si>
  <si>
    <t>階段2（東）</t>
    <rPh sb="0" eb="2">
      <t>カイダン</t>
    </rPh>
    <rPh sb="4" eb="5">
      <t>ヒガシ</t>
    </rPh>
    <phoneticPr fontId="1"/>
  </si>
  <si>
    <t>特別活動室5（第2指導教室）</t>
    <rPh sb="0" eb="2">
      <t>トクベツ</t>
    </rPh>
    <rPh sb="2" eb="4">
      <t>カツドウ</t>
    </rPh>
    <rPh sb="4" eb="5">
      <t>シツ</t>
    </rPh>
    <rPh sb="7" eb="8">
      <t>ダイ</t>
    </rPh>
    <rPh sb="9" eb="11">
      <t>シドウ</t>
    </rPh>
    <rPh sb="11" eb="13">
      <t>キョウシツ</t>
    </rPh>
    <phoneticPr fontId="1"/>
  </si>
  <si>
    <t>特別活動室6（検査室）</t>
    <rPh sb="0" eb="2">
      <t>トクベツ</t>
    </rPh>
    <rPh sb="2" eb="4">
      <t>カツドウ</t>
    </rPh>
    <rPh sb="4" eb="5">
      <t>シツ</t>
    </rPh>
    <rPh sb="7" eb="10">
      <t>ケンサシツ</t>
    </rPh>
    <phoneticPr fontId="1"/>
  </si>
  <si>
    <t>特別活動室7（第1指導室）</t>
    <rPh sb="0" eb="2">
      <t>トクベツ</t>
    </rPh>
    <rPh sb="2" eb="4">
      <t>カツドウ</t>
    </rPh>
    <rPh sb="4" eb="5">
      <t>シツ</t>
    </rPh>
    <rPh sb="7" eb="8">
      <t>ダイ</t>
    </rPh>
    <rPh sb="9" eb="12">
      <t>シドウシツ</t>
    </rPh>
    <phoneticPr fontId="1"/>
  </si>
  <si>
    <t>特別活動室8（プレールーム）</t>
    <rPh sb="0" eb="2">
      <t>トクベツ</t>
    </rPh>
    <rPh sb="2" eb="4">
      <t>カツドウ</t>
    </rPh>
    <rPh sb="4" eb="5">
      <t>シツ</t>
    </rPh>
    <phoneticPr fontId="1"/>
  </si>
  <si>
    <t>特別活動室9（第３指導室）</t>
    <rPh sb="0" eb="2">
      <t>トクベツ</t>
    </rPh>
    <rPh sb="2" eb="4">
      <t>カツドウ</t>
    </rPh>
    <rPh sb="4" eb="5">
      <t>シツ</t>
    </rPh>
    <rPh sb="7" eb="8">
      <t>ダイ</t>
    </rPh>
    <rPh sb="9" eb="12">
      <t>シドウシツ</t>
    </rPh>
    <phoneticPr fontId="1"/>
  </si>
  <si>
    <t>プラケット</t>
    <phoneticPr fontId="1"/>
  </si>
  <si>
    <t>2連3路</t>
    <rPh sb="1" eb="2">
      <t>レン</t>
    </rPh>
    <rPh sb="3" eb="4">
      <t>ロ</t>
    </rPh>
    <phoneticPr fontId="1"/>
  </si>
  <si>
    <t>BRF100V100W</t>
    <phoneticPr fontId="1"/>
  </si>
  <si>
    <t>EFA25EN/21-R</t>
    <phoneticPr fontId="1"/>
  </si>
  <si>
    <t>フランジスポット</t>
    <phoneticPr fontId="1"/>
  </si>
  <si>
    <t>録音中</t>
    <rPh sb="0" eb="2">
      <t>ロクオン</t>
    </rPh>
    <rPh sb="2" eb="3">
      <t>チュウ</t>
    </rPh>
    <phoneticPr fontId="1"/>
  </si>
  <si>
    <t>HF300X</t>
    <phoneticPr fontId="1"/>
  </si>
  <si>
    <t>ステージ横1</t>
    <rPh sb="4" eb="5">
      <t>ヨコ</t>
    </rPh>
    <phoneticPr fontId="1"/>
  </si>
  <si>
    <t>ステージ横2</t>
    <rPh sb="4" eb="5">
      <t>ヨコ</t>
    </rPh>
    <phoneticPr fontId="1"/>
  </si>
  <si>
    <t>ステージ2F①</t>
    <phoneticPr fontId="1"/>
  </si>
  <si>
    <t>コップ灯</t>
    <rPh sb="2" eb="3">
      <t>トウ</t>
    </rPh>
    <phoneticPr fontId="1"/>
  </si>
  <si>
    <t>ステージ2F②</t>
    <phoneticPr fontId="1"/>
  </si>
  <si>
    <t>プールカベ</t>
    <phoneticPr fontId="1"/>
  </si>
  <si>
    <t>外便所</t>
    <rPh sb="0" eb="1">
      <t>ソト</t>
    </rPh>
    <rPh sb="1" eb="3">
      <t>ベンジョ</t>
    </rPh>
    <phoneticPr fontId="1"/>
  </si>
  <si>
    <t>外便所前</t>
    <rPh sb="0" eb="1">
      <t>ソト</t>
    </rPh>
    <rPh sb="1" eb="3">
      <t>ベンジョ</t>
    </rPh>
    <rPh sb="3" eb="4">
      <t>マエ</t>
    </rPh>
    <phoneticPr fontId="1"/>
  </si>
  <si>
    <t>やきもの小屋</t>
    <rPh sb="4" eb="6">
      <t>コヤ</t>
    </rPh>
    <phoneticPr fontId="1"/>
  </si>
  <si>
    <t>HF100X</t>
    <phoneticPr fontId="1"/>
  </si>
  <si>
    <t>便所1　女子</t>
    <rPh sb="0" eb="1">
      <t>ベン</t>
    </rPh>
    <rPh sb="3" eb="5">
      <t>ジョシ</t>
    </rPh>
    <phoneticPr fontId="1"/>
  </si>
  <si>
    <t>ゆうぎ室</t>
    <rPh sb="3" eb="4">
      <t>シツ</t>
    </rPh>
    <phoneticPr fontId="1"/>
  </si>
  <si>
    <t>学童カベ</t>
    <rPh sb="0" eb="2">
      <t>ガクドウ</t>
    </rPh>
    <phoneticPr fontId="1"/>
  </si>
  <si>
    <t>プラケット　LED</t>
    <phoneticPr fontId="1"/>
  </si>
  <si>
    <t>男子便所</t>
    <rPh sb="0" eb="1">
      <t>オトコ</t>
    </rPh>
    <rPh sb="2" eb="4">
      <t>ベンジョ</t>
    </rPh>
    <phoneticPr fontId="1"/>
  </si>
  <si>
    <t>機械室</t>
    <rPh sb="0" eb="2">
      <t>キカイ</t>
    </rPh>
    <rPh sb="2" eb="3">
      <t>シツ</t>
    </rPh>
    <phoneticPr fontId="1"/>
  </si>
  <si>
    <t>女子便所</t>
    <rPh sb="0" eb="1">
      <t>オンナ</t>
    </rPh>
    <rPh sb="2" eb="4">
      <t>ベンジョ</t>
    </rPh>
    <phoneticPr fontId="1"/>
  </si>
  <si>
    <t>育成室</t>
    <rPh sb="0" eb="2">
      <t>イクセイ</t>
    </rPh>
    <rPh sb="2" eb="3">
      <t>シツ</t>
    </rPh>
    <phoneticPr fontId="1"/>
  </si>
  <si>
    <t>機械室（小）</t>
    <rPh sb="0" eb="3">
      <t>キカイシツ</t>
    </rPh>
    <rPh sb="4" eb="5">
      <t>ショウ</t>
    </rPh>
    <phoneticPr fontId="1"/>
  </si>
  <si>
    <t>機械室（大）</t>
    <rPh sb="0" eb="3">
      <t>キカイシツ</t>
    </rPh>
    <rPh sb="4" eb="5">
      <t>ダイ</t>
    </rPh>
    <phoneticPr fontId="1"/>
  </si>
  <si>
    <t>焼釜庫</t>
    <rPh sb="0" eb="1">
      <t>ヤ</t>
    </rPh>
    <rPh sb="1" eb="2">
      <t>カマ</t>
    </rPh>
    <rPh sb="2" eb="3">
      <t>コ</t>
    </rPh>
    <phoneticPr fontId="1"/>
  </si>
  <si>
    <t>増築棟シャッター庫</t>
    <rPh sb="0" eb="2">
      <t>ゾウチク</t>
    </rPh>
    <rPh sb="2" eb="3">
      <t>トウ</t>
    </rPh>
    <rPh sb="8" eb="9">
      <t>コ</t>
    </rPh>
    <phoneticPr fontId="1"/>
  </si>
  <si>
    <t>玄関①</t>
    <rPh sb="0" eb="2">
      <t>ゲンカン</t>
    </rPh>
    <phoneticPr fontId="1"/>
  </si>
  <si>
    <t>LED電球</t>
    <rPh sb="3" eb="5">
      <t>デンキュウ</t>
    </rPh>
    <phoneticPr fontId="1"/>
  </si>
  <si>
    <t>玄関②</t>
    <rPh sb="0" eb="2">
      <t>ゲンカン</t>
    </rPh>
    <phoneticPr fontId="1"/>
  </si>
  <si>
    <t>ステージ横①</t>
    <rPh sb="4" eb="5">
      <t>ヨコ</t>
    </rPh>
    <phoneticPr fontId="1"/>
  </si>
  <si>
    <t>ステージ横②</t>
    <rPh sb="4" eb="5">
      <t>ヨコ</t>
    </rPh>
    <phoneticPr fontId="1"/>
  </si>
  <si>
    <t>2F倉庫</t>
    <rPh sb="2" eb="4">
      <t>ソウコ</t>
    </rPh>
    <phoneticPr fontId="1"/>
  </si>
  <si>
    <t>パソコン教室</t>
    <rPh sb="4" eb="6">
      <t>キョウシツ</t>
    </rPh>
    <phoneticPr fontId="1"/>
  </si>
  <si>
    <t>手洗場</t>
    <rPh sb="0" eb="2">
      <t>テアラ</t>
    </rPh>
    <rPh sb="2" eb="3">
      <t>バ</t>
    </rPh>
    <phoneticPr fontId="1"/>
  </si>
  <si>
    <t>階段3</t>
    <rPh sb="0" eb="2">
      <t>カイダン</t>
    </rPh>
    <phoneticPr fontId="1"/>
  </si>
  <si>
    <t>表示灯</t>
    <rPh sb="0" eb="3">
      <t>ヒョウジトウ</t>
    </rPh>
    <phoneticPr fontId="1"/>
  </si>
  <si>
    <t>相談室</t>
    <rPh sb="0" eb="2">
      <t>ソウダン</t>
    </rPh>
    <rPh sb="2" eb="3">
      <t>シツ</t>
    </rPh>
    <phoneticPr fontId="1"/>
  </si>
  <si>
    <t>放送室</t>
    <phoneticPr fontId="1"/>
  </si>
  <si>
    <t>校舎1　屋上</t>
    <rPh sb="0" eb="2">
      <t>コウシャ</t>
    </rPh>
    <rPh sb="4" eb="6">
      <t>オクジョウ</t>
    </rPh>
    <phoneticPr fontId="1"/>
  </si>
  <si>
    <t>女子更衣室①</t>
    <rPh sb="0" eb="2">
      <t>ジョシ</t>
    </rPh>
    <rPh sb="2" eb="5">
      <t>コウイシツ</t>
    </rPh>
    <phoneticPr fontId="1"/>
  </si>
  <si>
    <t>女子更衣室②</t>
    <rPh sb="0" eb="2">
      <t>ジョシ</t>
    </rPh>
    <rPh sb="2" eb="5">
      <t>コウイシツ</t>
    </rPh>
    <phoneticPr fontId="1"/>
  </si>
  <si>
    <t>のびのび</t>
    <phoneticPr fontId="1"/>
  </si>
  <si>
    <t>技術助手室</t>
    <rPh sb="0" eb="5">
      <t>ギジュツジョシュシツ</t>
    </rPh>
    <phoneticPr fontId="1"/>
  </si>
  <si>
    <t>スクエア</t>
    <phoneticPr fontId="1"/>
  </si>
  <si>
    <t>特別活動室4（会議室）</t>
    <rPh sb="0" eb="2">
      <t>トクベツ</t>
    </rPh>
    <rPh sb="2" eb="4">
      <t>カツドウ</t>
    </rPh>
    <rPh sb="4" eb="5">
      <t>シツ</t>
    </rPh>
    <rPh sb="7" eb="9">
      <t>カイギ</t>
    </rPh>
    <rPh sb="9" eb="10">
      <t>シツ</t>
    </rPh>
    <phoneticPr fontId="1"/>
  </si>
  <si>
    <t>特別活動室5（算数教室②）</t>
    <rPh sb="0" eb="2">
      <t>トクベツ</t>
    </rPh>
    <rPh sb="2" eb="4">
      <t>カツドウ</t>
    </rPh>
    <rPh sb="4" eb="5">
      <t>シツ</t>
    </rPh>
    <rPh sb="7" eb="9">
      <t>サンスウ</t>
    </rPh>
    <rPh sb="9" eb="11">
      <t>キョウシツ</t>
    </rPh>
    <phoneticPr fontId="1"/>
  </si>
  <si>
    <t>便所5(女子)</t>
    <rPh sb="0" eb="2">
      <t>ベンジョ</t>
    </rPh>
    <rPh sb="4" eb="6">
      <t>ジョシ</t>
    </rPh>
    <phoneticPr fontId="1"/>
  </si>
  <si>
    <t>便所6（男子）</t>
    <rPh sb="0" eb="2">
      <t>ベンジョ</t>
    </rPh>
    <rPh sb="4" eb="6">
      <t>ダンシ</t>
    </rPh>
    <phoneticPr fontId="1"/>
  </si>
  <si>
    <t>便所4（男子）</t>
    <rPh sb="0" eb="2">
      <t>ベンジョ</t>
    </rPh>
    <rPh sb="4" eb="6">
      <t>ダンシ</t>
    </rPh>
    <phoneticPr fontId="1"/>
  </si>
  <si>
    <t>便所3（女子）</t>
    <rPh sb="0" eb="2">
      <t>ベンジョ</t>
    </rPh>
    <rPh sb="4" eb="6">
      <t>ジョシ</t>
    </rPh>
    <phoneticPr fontId="1"/>
  </si>
  <si>
    <t>便所2（男子）</t>
    <rPh sb="0" eb="2">
      <t>ベンジョ</t>
    </rPh>
    <rPh sb="4" eb="6">
      <t>ダンシ</t>
    </rPh>
    <phoneticPr fontId="1"/>
  </si>
  <si>
    <t>便所1（女子）</t>
    <rPh sb="0" eb="2">
      <t>ベンジョ</t>
    </rPh>
    <rPh sb="4" eb="6">
      <t>ジョシ</t>
    </rPh>
    <phoneticPr fontId="1"/>
  </si>
  <si>
    <t>別棟</t>
    <rPh sb="0" eb="1">
      <t>ベツ</t>
    </rPh>
    <rPh sb="1" eb="2">
      <t>トウ</t>
    </rPh>
    <phoneticPr fontId="1"/>
  </si>
  <si>
    <t>便所5（女子）</t>
    <rPh sb="0" eb="2">
      <t>ベンジョ</t>
    </rPh>
    <rPh sb="4" eb="6">
      <t>ジョシ</t>
    </rPh>
    <phoneticPr fontId="1"/>
  </si>
  <si>
    <t>廊下（1階）</t>
    <rPh sb="0" eb="2">
      <t>ロウカ</t>
    </rPh>
    <rPh sb="4" eb="5">
      <t>カイ</t>
    </rPh>
    <phoneticPr fontId="1"/>
  </si>
  <si>
    <t>廊下（2階）</t>
    <rPh sb="0" eb="2">
      <t>ロウカ</t>
    </rPh>
    <rPh sb="4" eb="5">
      <t>カイ</t>
    </rPh>
    <phoneticPr fontId="1"/>
  </si>
  <si>
    <t>ガード付き</t>
    <rPh sb="3" eb="4">
      <t>ツ</t>
    </rPh>
    <phoneticPr fontId="1"/>
  </si>
  <si>
    <t>非常口</t>
    <rPh sb="0" eb="2">
      <t>ヒジョウ</t>
    </rPh>
    <rPh sb="2" eb="3">
      <t>クチ</t>
    </rPh>
    <phoneticPr fontId="1"/>
  </si>
  <si>
    <t>特別活動室2（教材室）</t>
    <rPh sb="7" eb="9">
      <t>キョウザイ</t>
    </rPh>
    <rPh sb="9" eb="10">
      <t>シツ</t>
    </rPh>
    <phoneticPr fontId="1"/>
  </si>
  <si>
    <t>フナ　非常口</t>
    <rPh sb="3" eb="5">
      <t>ヒジョウ</t>
    </rPh>
    <rPh sb="5" eb="6">
      <t>グチ</t>
    </rPh>
    <phoneticPr fontId="1"/>
  </si>
  <si>
    <t>非常口</t>
    <rPh sb="0" eb="2">
      <t>ヒジョウ</t>
    </rPh>
    <rPh sb="2" eb="3">
      <t>グチ</t>
    </rPh>
    <phoneticPr fontId="1"/>
  </si>
  <si>
    <t>パソコン室</t>
    <rPh sb="4" eb="5">
      <t>シツ</t>
    </rPh>
    <phoneticPr fontId="1"/>
  </si>
  <si>
    <t>視聴覚準備室</t>
    <rPh sb="0" eb="3">
      <t>シチョウカク</t>
    </rPh>
    <rPh sb="3" eb="5">
      <t>ジュンビ</t>
    </rPh>
    <rPh sb="5" eb="6">
      <t>シツ</t>
    </rPh>
    <phoneticPr fontId="1"/>
  </si>
  <si>
    <t>視聴覚準備室（暗室）</t>
    <rPh sb="0" eb="3">
      <t>シチョウカク</t>
    </rPh>
    <rPh sb="3" eb="6">
      <t>ジュンビシツ</t>
    </rPh>
    <rPh sb="7" eb="9">
      <t>アンシツ</t>
    </rPh>
    <phoneticPr fontId="1"/>
  </si>
  <si>
    <t>美術準備室</t>
    <rPh sb="0" eb="2">
      <t>ビジュツ</t>
    </rPh>
    <rPh sb="2" eb="5">
      <t>ジュンビシツ</t>
    </rPh>
    <phoneticPr fontId="1"/>
  </si>
  <si>
    <t>技術準備室</t>
    <rPh sb="0" eb="2">
      <t>ギジュツ</t>
    </rPh>
    <rPh sb="2" eb="5">
      <t>ジュンビシツ</t>
    </rPh>
    <phoneticPr fontId="1"/>
  </si>
  <si>
    <t>ナショナルYF31427</t>
    <phoneticPr fontId="1"/>
  </si>
  <si>
    <t>図書準備室（廊下）</t>
    <rPh sb="0" eb="2">
      <t>トショ</t>
    </rPh>
    <rPh sb="2" eb="5">
      <t>ジュンビシツ</t>
    </rPh>
    <phoneticPr fontId="1"/>
  </si>
  <si>
    <t>機械室（大）ポンプ室</t>
    <rPh sb="0" eb="2">
      <t>キカイ</t>
    </rPh>
    <rPh sb="2" eb="3">
      <t>シツ</t>
    </rPh>
    <rPh sb="4" eb="5">
      <t>ダイ</t>
    </rPh>
    <rPh sb="9" eb="10">
      <t>シツ</t>
    </rPh>
    <phoneticPr fontId="1"/>
  </si>
  <si>
    <t>使用ランプ</t>
    <rPh sb="0" eb="2">
      <t>シヨウ</t>
    </rPh>
    <phoneticPr fontId="1"/>
  </si>
  <si>
    <t>FCL32+30</t>
    <phoneticPr fontId="1"/>
  </si>
  <si>
    <t>MF300･L-J/BH</t>
  </si>
  <si>
    <t>RF110V270W HC</t>
    <phoneticPr fontId="1"/>
  </si>
  <si>
    <t>RF110V150WN K</t>
    <phoneticPr fontId="1"/>
  </si>
  <si>
    <t>FL10W(15)</t>
    <phoneticPr fontId="1"/>
  </si>
  <si>
    <t>FL10W(13)</t>
    <phoneticPr fontId="1"/>
  </si>
  <si>
    <t>FCL30N</t>
    <phoneticPr fontId="1"/>
  </si>
  <si>
    <t>FCL32N</t>
    <phoneticPr fontId="1"/>
  </si>
  <si>
    <t>2F通路</t>
    <rPh sb="2" eb="4">
      <t>ツウロ</t>
    </rPh>
    <phoneticPr fontId="1"/>
  </si>
  <si>
    <t>大南学園第七小学校</t>
    <rPh sb="0" eb="2">
      <t>オオミナミ</t>
    </rPh>
    <rPh sb="2" eb="4">
      <t>ガクエン</t>
    </rPh>
    <rPh sb="4" eb="5">
      <t>ダイ</t>
    </rPh>
    <rPh sb="5" eb="6">
      <t>ナナ</t>
    </rPh>
    <rPh sb="6" eb="9">
      <t>ショウガッコウ</t>
    </rPh>
    <phoneticPr fontId="1"/>
  </si>
  <si>
    <t>大南学園第四中学校</t>
    <rPh sb="0" eb="2">
      <t>オオミナミ</t>
    </rPh>
    <rPh sb="2" eb="4">
      <t>ガクエン</t>
    </rPh>
    <rPh sb="4" eb="5">
      <t>ダイ</t>
    </rPh>
    <rPh sb="5" eb="6">
      <t>ヨン</t>
    </rPh>
    <rPh sb="6" eb="9">
      <t>チュウガッコウ</t>
    </rPh>
    <phoneticPr fontId="1"/>
  </si>
  <si>
    <t>年間消費電力（kWh/年）</t>
    <rPh sb="0" eb="2">
      <t>ネンカン</t>
    </rPh>
    <rPh sb="2" eb="4">
      <t>ショウヒ</t>
    </rPh>
    <rPh sb="4" eb="6">
      <t>デンリョク</t>
    </rPh>
    <rPh sb="11" eb="12">
      <t>ネン</t>
    </rPh>
    <phoneticPr fontId="1"/>
  </si>
  <si>
    <t>器具当たり
消費電力
（W/台）</t>
    <rPh sb="0" eb="2">
      <t>キグ</t>
    </rPh>
    <rPh sb="2" eb="3">
      <t>ア</t>
    </rPh>
    <rPh sb="6" eb="8">
      <t>ショウヒ</t>
    </rPh>
    <rPh sb="8" eb="10">
      <t>デンリョク</t>
    </rPh>
    <rPh sb="14" eb="15">
      <t>ダイ</t>
    </rPh>
    <phoneticPr fontId="1"/>
  </si>
  <si>
    <t>年間点灯時間（h/年）</t>
    <rPh sb="0" eb="2">
      <t>ネンカン</t>
    </rPh>
    <rPh sb="2" eb="4">
      <t>テントウ</t>
    </rPh>
    <rPh sb="4" eb="6">
      <t>ジカン</t>
    </rPh>
    <rPh sb="9" eb="10">
      <t>ネン</t>
    </rPh>
    <phoneticPr fontId="1"/>
  </si>
  <si>
    <t>年間電気料金（円/年）</t>
    <rPh sb="0" eb="2">
      <t>ネンカン</t>
    </rPh>
    <rPh sb="2" eb="4">
      <t>デンキ</t>
    </rPh>
    <rPh sb="4" eb="6">
      <t>リョウキン</t>
    </rPh>
    <rPh sb="7" eb="8">
      <t>エン</t>
    </rPh>
    <rPh sb="9" eb="10">
      <t>ネン</t>
    </rPh>
    <phoneticPr fontId="1"/>
  </si>
  <si>
    <t>電力使用削減量（kWh/年）</t>
    <rPh sb="0" eb="7">
      <t>デンリョクシヨウサクゲンリョウ</t>
    </rPh>
    <rPh sb="12" eb="13">
      <t>ネン</t>
    </rPh>
    <phoneticPr fontId="1"/>
  </si>
  <si>
    <t>電気代削減額
（円/年）</t>
    <rPh sb="0" eb="3">
      <t>デンキダイ</t>
    </rPh>
    <rPh sb="3" eb="6">
      <t>サクゲンガク</t>
    </rPh>
    <rPh sb="8" eb="9">
      <t>エン</t>
    </rPh>
    <rPh sb="10" eb="11">
      <t>ネン</t>
    </rPh>
    <phoneticPr fontId="1"/>
  </si>
  <si>
    <t>校舎　4F</t>
    <rPh sb="0" eb="2">
      <t>コウシャ</t>
    </rPh>
    <phoneticPr fontId="1"/>
  </si>
  <si>
    <t>校舎　3F</t>
    <rPh sb="0" eb="2">
      <t>コウシャ</t>
    </rPh>
    <phoneticPr fontId="1"/>
  </si>
  <si>
    <t>校舎　2F</t>
    <rPh sb="0" eb="2">
      <t>コウシャ</t>
    </rPh>
    <phoneticPr fontId="1"/>
  </si>
  <si>
    <t>校舎　1F</t>
    <rPh sb="0" eb="2">
      <t>コウシャ</t>
    </rPh>
    <phoneticPr fontId="1"/>
  </si>
  <si>
    <t>2F控室（北）</t>
    <rPh sb="2" eb="4">
      <t>ヒカエシツ</t>
    </rPh>
    <rPh sb="5" eb="6">
      <t>キタ</t>
    </rPh>
    <phoneticPr fontId="1"/>
  </si>
  <si>
    <t>2F控室（南）</t>
    <rPh sb="2" eb="4">
      <t>ヒカエシツ</t>
    </rPh>
    <rPh sb="5" eb="6">
      <t>ミナミ</t>
    </rPh>
    <phoneticPr fontId="1"/>
  </si>
  <si>
    <t>控室（北）</t>
    <rPh sb="0" eb="2">
      <t>ヒカエシツ</t>
    </rPh>
    <rPh sb="3" eb="4">
      <t>キタ</t>
    </rPh>
    <phoneticPr fontId="1"/>
  </si>
  <si>
    <t>控室（南）</t>
    <rPh sb="0" eb="2">
      <t>ヒカエシツ</t>
    </rPh>
    <rPh sb="3" eb="4">
      <t>ミナミ</t>
    </rPh>
    <phoneticPr fontId="1"/>
  </si>
  <si>
    <t>用途別</t>
    <rPh sb="0" eb="3">
      <t>ヨウトベツ</t>
    </rPh>
    <phoneticPr fontId="1"/>
  </si>
  <si>
    <t>昇降口</t>
    <rPh sb="0" eb="3">
      <t>ショウコウグチ</t>
    </rPh>
    <phoneticPr fontId="1"/>
  </si>
  <si>
    <t>特別教室（その他）</t>
    <rPh sb="0" eb="2">
      <t>トクベツ</t>
    </rPh>
    <rPh sb="2" eb="4">
      <t>キョウシツ</t>
    </rPh>
    <rPh sb="7" eb="8">
      <t>タ</t>
    </rPh>
    <phoneticPr fontId="1"/>
  </si>
  <si>
    <t>特別教室（教科）</t>
    <rPh sb="0" eb="2">
      <t>トクベツ</t>
    </rPh>
    <rPh sb="2" eb="4">
      <t>キョウシツ</t>
    </rPh>
    <rPh sb="5" eb="7">
      <t>キョウカ</t>
    </rPh>
    <phoneticPr fontId="1"/>
  </si>
  <si>
    <t>廊下階段</t>
    <rPh sb="0" eb="2">
      <t>ロウカ</t>
    </rPh>
    <rPh sb="2" eb="4">
      <t>カイダン</t>
    </rPh>
    <phoneticPr fontId="1"/>
  </si>
  <si>
    <t>その他使用頻度極小</t>
    <rPh sb="2" eb="3">
      <t>タ</t>
    </rPh>
    <rPh sb="3" eb="5">
      <t>シヨウ</t>
    </rPh>
    <rPh sb="5" eb="7">
      <t>ヒンド</t>
    </rPh>
    <rPh sb="7" eb="9">
      <t>ゴクショウ</t>
    </rPh>
    <phoneticPr fontId="1"/>
  </si>
  <si>
    <t>用務員室</t>
    <rPh sb="0" eb="3">
      <t>ヨウムイン</t>
    </rPh>
    <rPh sb="3" eb="4">
      <t>シツ</t>
    </rPh>
    <phoneticPr fontId="1"/>
  </si>
  <si>
    <t>給食・配膳室</t>
    <rPh sb="0" eb="2">
      <t>キュウショク</t>
    </rPh>
    <rPh sb="3" eb="6">
      <t>ハイゼンシツ</t>
    </rPh>
    <phoneticPr fontId="1"/>
  </si>
  <si>
    <t>その他室</t>
    <rPh sb="2" eb="3">
      <t>タ</t>
    </rPh>
    <rPh sb="3" eb="4">
      <t>シツ</t>
    </rPh>
    <phoneticPr fontId="1"/>
  </si>
  <si>
    <t>普通教室</t>
    <rPh sb="0" eb="2">
      <t>フツウ</t>
    </rPh>
    <rPh sb="2" eb="4">
      <t>キョウシツ</t>
    </rPh>
    <phoneticPr fontId="1"/>
  </si>
  <si>
    <t>その他室</t>
    <rPh sb="2" eb="4">
      <t>タシツ</t>
    </rPh>
    <phoneticPr fontId="1"/>
  </si>
  <si>
    <t>外壁</t>
    <rPh sb="0" eb="2">
      <t>ガイヘキ</t>
    </rPh>
    <phoneticPr fontId="1"/>
  </si>
  <si>
    <t>学童</t>
    <rPh sb="0" eb="2">
      <t>ガクドウ</t>
    </rPh>
    <phoneticPr fontId="1"/>
  </si>
  <si>
    <t>体育館その他室</t>
    <rPh sb="0" eb="3">
      <t>タイイクカン</t>
    </rPh>
    <rPh sb="5" eb="6">
      <t>タ</t>
    </rPh>
    <rPh sb="6" eb="7">
      <t>シツ</t>
    </rPh>
    <phoneticPr fontId="1"/>
  </si>
  <si>
    <t>器具当たり
消費電力
（W/台）</t>
  </si>
  <si>
    <t>年間点灯時間（h/年）</t>
  </si>
  <si>
    <t>普通教室・中</t>
    <rPh sb="0" eb="2">
      <t>フツウ</t>
    </rPh>
    <rPh sb="2" eb="4">
      <t>キョウシツ</t>
    </rPh>
    <rPh sb="5" eb="6">
      <t>チュウ</t>
    </rPh>
    <phoneticPr fontId="1"/>
  </si>
  <si>
    <t>便所</t>
    <rPh sb="0" eb="2">
      <t>ベンジョ</t>
    </rPh>
    <phoneticPr fontId="1"/>
  </si>
  <si>
    <t>外灯</t>
    <rPh sb="0" eb="2">
      <t>ガイトウ</t>
    </rPh>
    <phoneticPr fontId="1"/>
  </si>
  <si>
    <t>FHF32</t>
    <phoneticPr fontId="1"/>
  </si>
  <si>
    <t>学童その他室</t>
    <rPh sb="0" eb="2">
      <t>ガクドウ</t>
    </rPh>
    <rPh sb="4" eb="6">
      <t>タシツ</t>
    </rPh>
    <phoneticPr fontId="1"/>
  </si>
  <si>
    <t>FHF32-2</t>
    <phoneticPr fontId="1"/>
  </si>
  <si>
    <t>FHF32EX-2</t>
    <phoneticPr fontId="1"/>
  </si>
  <si>
    <t>普通教室</t>
    <rPh sb="0" eb="4">
      <t>フツウキョウシツ</t>
    </rPh>
    <phoneticPr fontId="1"/>
  </si>
  <si>
    <t>廊下階段</t>
    <rPh sb="0" eb="4">
      <t>ロウカカイダン</t>
    </rPh>
    <phoneticPr fontId="1"/>
  </si>
  <si>
    <t>廊下階段</t>
  </si>
  <si>
    <t>用務員室</t>
    <rPh sb="0" eb="4">
      <t>ヨウムインシツ</t>
    </rPh>
    <phoneticPr fontId="1"/>
  </si>
  <si>
    <t>保健室・中</t>
  </si>
  <si>
    <t>廊下階段・中</t>
  </si>
  <si>
    <t>その他使用頻度極小</t>
    <phoneticPr fontId="1"/>
  </si>
  <si>
    <t>学童その他室</t>
  </si>
  <si>
    <t>公民館事務室</t>
    <rPh sb="0" eb="3">
      <t>コウミンカン</t>
    </rPh>
    <rPh sb="3" eb="6">
      <t>ジムシツ</t>
    </rPh>
    <phoneticPr fontId="1"/>
  </si>
  <si>
    <t>公民館貸出</t>
    <rPh sb="0" eb="3">
      <t>コウミンカン</t>
    </rPh>
    <rPh sb="3" eb="5">
      <t>カシダシ</t>
    </rPh>
    <phoneticPr fontId="1"/>
  </si>
  <si>
    <t>公民館その他</t>
    <rPh sb="0" eb="3">
      <t>コウミンカン</t>
    </rPh>
    <rPh sb="5" eb="6">
      <t>タ</t>
    </rPh>
    <phoneticPr fontId="1"/>
  </si>
  <si>
    <t>投光器</t>
    <rPh sb="0" eb="2">
      <t>トウコウ</t>
    </rPh>
    <rPh sb="2" eb="3">
      <t>キ</t>
    </rPh>
    <phoneticPr fontId="1"/>
  </si>
  <si>
    <t>その他使用頻度極小</t>
  </si>
  <si>
    <t>特別活動室9</t>
    <rPh sb="0" eb="2">
      <t>トクベツ</t>
    </rPh>
    <rPh sb="2" eb="4">
      <t>カツドウ</t>
    </rPh>
    <rPh sb="4" eb="5">
      <t>シツ</t>
    </rPh>
    <phoneticPr fontId="1"/>
  </si>
  <si>
    <t>調光器</t>
  </si>
  <si>
    <t>FLR40S-2</t>
    <phoneticPr fontId="1"/>
  </si>
  <si>
    <t>FLR40S-4</t>
    <phoneticPr fontId="1"/>
  </si>
  <si>
    <t>FLR40S-3</t>
    <phoneticPr fontId="1"/>
  </si>
  <si>
    <t>FL20SS-2</t>
    <phoneticPr fontId="1"/>
  </si>
  <si>
    <t>FL20SS-5</t>
    <phoneticPr fontId="1"/>
  </si>
  <si>
    <t>FL20SS-6</t>
    <phoneticPr fontId="1"/>
  </si>
  <si>
    <t>CF137-2</t>
    <phoneticPr fontId="1"/>
  </si>
  <si>
    <t>HF300X-3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</si>
</sst>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trike/>
      <sz val="10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BB3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2" fillId="0" borderId="3" xfId="1" applyFont="1" applyBorder="1" applyAlignment="1">
      <alignment horizontal="right" vertical="center"/>
    </xf>
    <xf numFmtId="38" fontId="2" fillId="0" borderId="3" xfId="1" quotePrefix="1" applyFont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38" fontId="2" fillId="0" borderId="3" xfId="0" applyNumberFormat="1" applyFont="1" applyBorder="1" applyAlignment="1">
      <alignment vertical="center"/>
    </xf>
    <xf numFmtId="11" fontId="2" fillId="0" borderId="3" xfId="0" quotePrefix="1" applyNumberFormat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38" fontId="2" fillId="0" borderId="3" xfId="1" applyFont="1" applyBorder="1" applyAlignment="1">
      <alignment vertical="center"/>
    </xf>
    <xf numFmtId="38" fontId="2" fillId="0" borderId="3" xfId="1" applyFont="1" applyBorder="1" applyAlignment="1">
      <alignment vertical="center" wrapText="1"/>
    </xf>
    <xf numFmtId="38" fontId="2" fillId="0" borderId="4" xfId="1" applyFont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4" fillId="0" borderId="3" xfId="1" applyFont="1" applyBorder="1" applyAlignment="1">
      <alignment vertical="center" wrapText="1"/>
    </xf>
    <xf numFmtId="38" fontId="2" fillId="0" borderId="3" xfId="1" applyFont="1" applyBorder="1" applyAlignment="1">
      <alignment vertical="center" shrinkToFit="1"/>
    </xf>
    <xf numFmtId="38" fontId="2" fillId="2" borderId="11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38" fontId="2" fillId="2" borderId="0" xfId="1" applyFont="1" applyFill="1" applyAlignment="1">
      <alignment vertical="center"/>
    </xf>
    <xf numFmtId="38" fontId="2" fillId="2" borderId="3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Alignment="1">
      <alignment horizontal="right" vertical="center"/>
    </xf>
    <xf numFmtId="38" fontId="4" fillId="0" borderId="4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38" fontId="4" fillId="0" borderId="3" xfId="0" applyNumberFormat="1" applyFont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2" fontId="2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38" fontId="2" fillId="0" borderId="14" xfId="1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4" borderId="8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1" fontId="2" fillId="0" borderId="7" xfId="0" quotePrefix="1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2" borderId="26" xfId="0" applyFont="1" applyFill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3" xfId="0" quotePrefix="1" applyFont="1" applyFill="1" applyBorder="1" applyAlignment="1">
      <alignment horizontal="left" vertical="center"/>
    </xf>
    <xf numFmtId="11" fontId="2" fillId="0" borderId="3" xfId="0" quotePrefix="1" applyNumberFormat="1" applyFont="1" applyFill="1" applyBorder="1" applyAlignment="1">
      <alignment horizontal="left" vertical="center"/>
    </xf>
    <xf numFmtId="38" fontId="2" fillId="0" borderId="3" xfId="1" quotePrefix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 shrinkToFit="1"/>
    </xf>
    <xf numFmtId="0" fontId="3" fillId="2" borderId="3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3" fillId="8" borderId="8" xfId="0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3" fillId="9" borderId="8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2" fillId="9" borderId="24" xfId="0" applyFont="1" applyFill="1" applyBorder="1" applyAlignment="1">
      <alignment vertical="center"/>
    </xf>
    <xf numFmtId="0" fontId="2" fillId="0" borderId="3" xfId="0" quotePrefix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center"/>
    </xf>
    <xf numFmtId="0" fontId="5" fillId="5" borderId="23" xfId="0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31" xfId="1" applyFont="1" applyBorder="1" applyAlignment="1">
      <alignment vertical="center"/>
    </xf>
    <xf numFmtId="38" fontId="2" fillId="0" borderId="32" xfId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31" xfId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0" fontId="2" fillId="10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38" fontId="2" fillId="0" borderId="3" xfId="1" applyFont="1" applyFill="1" applyBorder="1" applyAlignment="1">
      <alignment vertical="center" shrinkToFit="1"/>
    </xf>
    <xf numFmtId="0" fontId="2" fillId="0" borderId="3" xfId="0" quotePrefix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38" fontId="2" fillId="0" borderId="3" xfId="1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left" vertical="center"/>
    </xf>
    <xf numFmtId="0" fontId="2" fillId="11" borderId="3" xfId="0" applyFont="1" applyFill="1" applyBorder="1" applyAlignment="1">
      <alignment horizontal="right" vertical="center"/>
    </xf>
    <xf numFmtId="38" fontId="2" fillId="11" borderId="3" xfId="1" applyFont="1" applyFill="1" applyBorder="1" applyAlignment="1">
      <alignment horizontal="right" vertical="center"/>
    </xf>
    <xf numFmtId="38" fontId="2" fillId="11" borderId="3" xfId="0" applyNumberFormat="1" applyFont="1" applyFill="1" applyBorder="1" applyAlignment="1">
      <alignment vertical="center"/>
    </xf>
    <xf numFmtId="38" fontId="2" fillId="11" borderId="3" xfId="1" applyFont="1" applyFill="1" applyBorder="1" applyAlignment="1">
      <alignment vertical="center"/>
    </xf>
    <xf numFmtId="38" fontId="2" fillId="11" borderId="4" xfId="1" applyFont="1" applyFill="1" applyBorder="1" applyAlignment="1">
      <alignment vertical="center"/>
    </xf>
    <xf numFmtId="0" fontId="2" fillId="11" borderId="3" xfId="0" quotePrefix="1" applyFont="1" applyFill="1" applyBorder="1" applyAlignment="1">
      <alignment horizontal="left" vertical="center"/>
    </xf>
    <xf numFmtId="0" fontId="2" fillId="11" borderId="3" xfId="0" quotePrefix="1" applyFont="1" applyFill="1" applyBorder="1" applyAlignment="1">
      <alignment horizontal="right" vertical="center"/>
    </xf>
    <xf numFmtId="11" fontId="2" fillId="11" borderId="3" xfId="0" quotePrefix="1" applyNumberFormat="1" applyFont="1" applyFill="1" applyBorder="1" applyAlignment="1">
      <alignment horizontal="left" vertical="center"/>
    </xf>
    <xf numFmtId="0" fontId="2" fillId="11" borderId="3" xfId="0" applyFont="1" applyFill="1" applyBorder="1" applyAlignment="1">
      <alignment horizontal="left" vertical="center" indent="1"/>
    </xf>
    <xf numFmtId="38" fontId="2" fillId="11" borderId="3" xfId="1" applyFont="1" applyFill="1" applyBorder="1" applyAlignment="1">
      <alignment vertical="center" shrinkToFit="1"/>
    </xf>
    <xf numFmtId="0" fontId="2" fillId="11" borderId="3" xfId="0" applyFont="1" applyFill="1" applyBorder="1" applyAlignment="1">
      <alignment horizontal="right" vertical="center" shrinkToFit="1"/>
    </xf>
    <xf numFmtId="0" fontId="2" fillId="11" borderId="3" xfId="0" applyFont="1" applyFill="1" applyBorder="1" applyAlignment="1">
      <alignment vertical="center" shrinkToFit="1"/>
    </xf>
    <xf numFmtId="0" fontId="4" fillId="11" borderId="3" xfId="0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2" fillId="11" borderId="5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right" vertical="center"/>
    </xf>
    <xf numFmtId="0" fontId="4" fillId="11" borderId="5" xfId="0" applyFont="1" applyFill="1" applyBorder="1" applyAlignment="1">
      <alignment vertical="center"/>
    </xf>
    <xf numFmtId="0" fontId="2" fillId="11" borderId="0" xfId="0" applyFont="1" applyFill="1" applyAlignment="1">
      <alignment horizontal="left" vertical="center"/>
    </xf>
    <xf numFmtId="38" fontId="2" fillId="11" borderId="14" xfId="1" applyFont="1" applyFill="1" applyBorder="1" applyAlignment="1">
      <alignment horizontal="right" vertical="center"/>
    </xf>
    <xf numFmtId="0" fontId="2" fillId="11" borderId="0" xfId="0" applyFont="1" applyFill="1" applyBorder="1" applyAlignment="1">
      <alignment vertical="center"/>
    </xf>
    <xf numFmtId="0" fontId="2" fillId="11" borderId="8" xfId="0" applyFont="1" applyFill="1" applyBorder="1" applyAlignment="1">
      <alignment horizontal="left" vertical="center"/>
    </xf>
    <xf numFmtId="0" fontId="2" fillId="11" borderId="8" xfId="0" applyFont="1" applyFill="1" applyBorder="1" applyAlignment="1">
      <alignment vertical="center"/>
    </xf>
    <xf numFmtId="0" fontId="2" fillId="11" borderId="14" xfId="0" applyFont="1" applyFill="1" applyBorder="1" applyAlignment="1">
      <alignment vertical="center"/>
    </xf>
    <xf numFmtId="0" fontId="2" fillId="11" borderId="26" xfId="0" applyFont="1" applyFill="1" applyBorder="1" applyAlignment="1">
      <alignment vertical="center"/>
    </xf>
    <xf numFmtId="38" fontId="2" fillId="5" borderId="3" xfId="1" applyFont="1" applyFill="1" applyBorder="1" applyAlignment="1">
      <alignment horizontal="right" vertical="center"/>
    </xf>
    <xf numFmtId="38" fontId="2" fillId="5" borderId="3" xfId="0" applyNumberFormat="1" applyFont="1" applyFill="1" applyBorder="1" applyAlignment="1">
      <alignment vertical="center"/>
    </xf>
    <xf numFmtId="38" fontId="2" fillId="5" borderId="3" xfId="1" applyFont="1" applyFill="1" applyBorder="1" applyAlignment="1">
      <alignment vertical="center"/>
    </xf>
    <xf numFmtId="38" fontId="2" fillId="5" borderId="4" xfId="1" applyFont="1" applyFill="1" applyBorder="1" applyAlignment="1">
      <alignment vertical="center"/>
    </xf>
    <xf numFmtId="38" fontId="2" fillId="9" borderId="3" xfId="1" applyFont="1" applyFill="1" applyBorder="1" applyAlignment="1">
      <alignment horizontal="right" vertical="center"/>
    </xf>
    <xf numFmtId="38" fontId="2" fillId="9" borderId="3" xfId="0" applyNumberFormat="1" applyFont="1" applyFill="1" applyBorder="1" applyAlignment="1">
      <alignment vertical="center"/>
    </xf>
    <xf numFmtId="38" fontId="2" fillId="9" borderId="3" xfId="1" applyFont="1" applyFill="1" applyBorder="1" applyAlignment="1">
      <alignment vertical="center"/>
    </xf>
    <xf numFmtId="38" fontId="2" fillId="9" borderId="4" xfId="1" applyFont="1" applyFill="1" applyBorder="1" applyAlignment="1">
      <alignment vertical="center"/>
    </xf>
    <xf numFmtId="38" fontId="2" fillId="0" borderId="5" xfId="1" applyFont="1" applyBorder="1" applyAlignment="1">
      <alignment horizontal="right" vertical="center"/>
    </xf>
    <xf numFmtId="38" fontId="2" fillId="0" borderId="5" xfId="0" applyNumberFormat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4" borderId="8" xfId="1" applyFont="1" applyFill="1" applyBorder="1" applyAlignment="1">
      <alignment horizontal="right" vertical="center"/>
    </xf>
    <xf numFmtId="38" fontId="2" fillId="4" borderId="8" xfId="0" applyNumberFormat="1" applyFont="1" applyFill="1" applyBorder="1" applyAlignment="1">
      <alignment vertical="center"/>
    </xf>
    <xf numFmtId="38" fontId="2" fillId="4" borderId="8" xfId="1" applyFont="1" applyFill="1" applyBorder="1" applyAlignment="1">
      <alignment vertical="center"/>
    </xf>
    <xf numFmtId="38" fontId="2" fillId="4" borderId="10" xfId="1" applyFont="1" applyFill="1" applyBorder="1" applyAlignment="1">
      <alignment vertical="center"/>
    </xf>
    <xf numFmtId="38" fontId="2" fillId="5" borderId="8" xfId="1" applyFont="1" applyFill="1" applyBorder="1" applyAlignment="1">
      <alignment horizontal="right" vertical="center"/>
    </xf>
    <xf numFmtId="38" fontId="2" fillId="5" borderId="8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38" fontId="2" fillId="5" borderId="8" xfId="1" applyFont="1" applyFill="1" applyBorder="1" applyAlignment="1">
      <alignment vertical="center"/>
    </xf>
    <xf numFmtId="38" fontId="2" fillId="5" borderId="10" xfId="1" applyFont="1" applyFill="1" applyBorder="1" applyAlignment="1">
      <alignment vertical="center"/>
    </xf>
    <xf numFmtId="38" fontId="2" fillId="9" borderId="8" xfId="1" applyFont="1" applyFill="1" applyBorder="1" applyAlignment="1">
      <alignment horizontal="right" vertical="center"/>
    </xf>
    <xf numFmtId="38" fontId="2" fillId="9" borderId="8" xfId="0" applyNumberFormat="1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38" fontId="2" fillId="9" borderId="8" xfId="1" applyFont="1" applyFill="1" applyBorder="1" applyAlignment="1">
      <alignment vertical="center"/>
    </xf>
    <xf numFmtId="38" fontId="2" fillId="9" borderId="10" xfId="1" applyFont="1" applyFill="1" applyBorder="1" applyAlignment="1">
      <alignment vertical="center"/>
    </xf>
    <xf numFmtId="38" fontId="2" fillId="2" borderId="5" xfId="1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38" fontId="2" fillId="7" borderId="8" xfId="1" applyFont="1" applyFill="1" applyBorder="1" applyAlignment="1">
      <alignment horizontal="right" vertical="center"/>
    </xf>
    <xf numFmtId="38" fontId="2" fillId="7" borderId="8" xfId="0" applyNumberFormat="1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38" fontId="2" fillId="7" borderId="8" xfId="1" applyFont="1" applyFill="1" applyBorder="1" applyAlignment="1">
      <alignment vertical="center"/>
    </xf>
    <xf numFmtId="38" fontId="2" fillId="7" borderId="10" xfId="1" applyFont="1" applyFill="1" applyBorder="1" applyAlignment="1">
      <alignment vertical="center"/>
    </xf>
    <xf numFmtId="38" fontId="2" fillId="11" borderId="5" xfId="1" applyFont="1" applyFill="1" applyBorder="1" applyAlignment="1">
      <alignment horizontal="right" vertical="center"/>
    </xf>
    <xf numFmtId="38" fontId="2" fillId="11" borderId="5" xfId="0" applyNumberFormat="1" applyFont="1" applyFill="1" applyBorder="1" applyAlignment="1">
      <alignment vertical="center"/>
    </xf>
    <xf numFmtId="38" fontId="2" fillId="11" borderId="5" xfId="1" applyFont="1" applyFill="1" applyBorder="1" applyAlignment="1">
      <alignment vertical="center"/>
    </xf>
    <xf numFmtId="38" fontId="2" fillId="11" borderId="6" xfId="1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3" fillId="5" borderId="30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2" fillId="9" borderId="12" xfId="0" applyFont="1" applyFill="1" applyBorder="1" applyAlignment="1">
      <alignment vertical="center"/>
    </xf>
    <xf numFmtId="0" fontId="2" fillId="9" borderId="9" xfId="0" applyFont="1" applyFill="1" applyBorder="1" applyAlignment="1">
      <alignment vertical="center"/>
    </xf>
    <xf numFmtId="0" fontId="2" fillId="7" borderId="3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/>
    </xf>
    <xf numFmtId="38" fontId="2" fillId="3" borderId="8" xfId="1" applyFont="1" applyFill="1" applyBorder="1" applyAlignment="1">
      <alignment vertical="center" shrinkToFit="1"/>
    </xf>
    <xf numFmtId="38" fontId="2" fillId="3" borderId="8" xfId="1" applyFont="1" applyFill="1" applyBorder="1" applyAlignment="1">
      <alignment horizontal="right" vertical="center"/>
    </xf>
    <xf numFmtId="38" fontId="2" fillId="3" borderId="8" xfId="0" applyNumberFormat="1" applyFont="1" applyFill="1" applyBorder="1" applyAlignment="1">
      <alignment vertical="center"/>
    </xf>
    <xf numFmtId="38" fontId="2" fillId="3" borderId="8" xfId="1" applyFont="1" applyFill="1" applyBorder="1" applyAlignment="1">
      <alignment vertical="center"/>
    </xf>
    <xf numFmtId="38" fontId="2" fillId="3" borderId="10" xfId="1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2" fillId="9" borderId="20" xfId="0" applyFont="1" applyFill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5" fillId="9" borderId="20" xfId="0" applyFont="1" applyFill="1" applyBorder="1" applyAlignment="1">
      <alignment vertical="center"/>
    </xf>
    <xf numFmtId="0" fontId="2" fillId="9" borderId="33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38" fontId="2" fillId="8" borderId="8" xfId="1" applyFont="1" applyFill="1" applyBorder="1" applyAlignment="1">
      <alignment horizontal="right" vertical="center"/>
    </xf>
    <xf numFmtId="38" fontId="2" fillId="8" borderId="8" xfId="0" applyNumberFormat="1" applyFont="1" applyFill="1" applyBorder="1" applyAlignment="1">
      <alignment vertical="center"/>
    </xf>
    <xf numFmtId="38" fontId="2" fillId="8" borderId="8" xfId="1" applyFont="1" applyFill="1" applyBorder="1" applyAlignment="1">
      <alignment vertical="center"/>
    </xf>
    <xf numFmtId="38" fontId="2" fillId="8" borderId="10" xfId="1" applyFont="1" applyFill="1" applyBorder="1" applyAlignment="1">
      <alignment vertical="center"/>
    </xf>
    <xf numFmtId="0" fontId="3" fillId="8" borderId="30" xfId="0" applyFont="1" applyFill="1" applyBorder="1" applyAlignment="1">
      <alignment vertical="center"/>
    </xf>
    <xf numFmtId="0" fontId="2" fillId="8" borderId="12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3" fillId="9" borderId="12" xfId="0" applyFont="1" applyFill="1" applyBorder="1" applyAlignment="1">
      <alignment vertical="center"/>
    </xf>
    <xf numFmtId="0" fontId="3" fillId="9" borderId="33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38" fontId="2" fillId="6" borderId="8" xfId="1" applyFont="1" applyFill="1" applyBorder="1" applyAlignment="1">
      <alignment horizontal="right" vertical="center"/>
    </xf>
    <xf numFmtId="38" fontId="2" fillId="6" borderId="8" xfId="0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38" fontId="2" fillId="6" borderId="8" xfId="1" applyFont="1" applyFill="1" applyBorder="1" applyAlignment="1">
      <alignment vertical="center"/>
    </xf>
    <xf numFmtId="38" fontId="2" fillId="6" borderId="10" xfId="1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right" vertical="center"/>
    </xf>
    <xf numFmtId="0" fontId="2" fillId="7" borderId="7" xfId="0" applyFont="1" applyFill="1" applyBorder="1" applyAlignment="1">
      <alignment vertical="center"/>
    </xf>
    <xf numFmtId="0" fontId="3" fillId="7" borderId="30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6" borderId="0" xfId="0" applyFont="1" applyFill="1" applyAlignment="1">
      <alignment vertical="center" shrinkToFit="1"/>
    </xf>
    <xf numFmtId="0" fontId="2" fillId="7" borderId="0" xfId="0" applyFont="1" applyFill="1" applyAlignment="1">
      <alignment vertical="center" shrinkToFit="1"/>
    </xf>
    <xf numFmtId="0" fontId="2" fillId="5" borderId="0" xfId="0" applyFont="1" applyFill="1" applyAlignment="1">
      <alignment vertical="center" shrinkToFit="1"/>
    </xf>
    <xf numFmtId="0" fontId="2" fillId="9" borderId="0" xfId="0" applyFont="1" applyFill="1" applyAlignment="1">
      <alignment vertical="center" shrinkToFit="1"/>
    </xf>
    <xf numFmtId="38" fontId="2" fillId="0" borderId="34" xfId="1" applyFont="1" applyBorder="1" applyAlignment="1">
      <alignment vertical="center"/>
    </xf>
    <xf numFmtId="38" fontId="2" fillId="0" borderId="36" xfId="1" applyFont="1" applyBorder="1" applyAlignment="1">
      <alignment vertical="center" shrinkToFit="1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 shrinkToFit="1"/>
    </xf>
    <xf numFmtId="0" fontId="2" fillId="0" borderId="36" xfId="0" applyFont="1" applyBorder="1" applyAlignment="1">
      <alignment vertical="center"/>
    </xf>
    <xf numFmtId="0" fontId="2" fillId="4" borderId="36" xfId="0" applyFont="1" applyFill="1" applyBorder="1" applyAlignment="1">
      <alignment vertical="center"/>
    </xf>
    <xf numFmtId="38" fontId="2" fillId="8" borderId="0" xfId="1" applyFont="1" applyFill="1" applyAlignment="1">
      <alignment vertical="center"/>
    </xf>
    <xf numFmtId="38" fontId="2" fillId="5" borderId="0" xfId="1" applyFont="1" applyFill="1" applyAlignment="1">
      <alignment vertical="center"/>
    </xf>
    <xf numFmtId="0" fontId="2" fillId="12" borderId="0" xfId="0" applyFont="1" applyFill="1" applyAlignment="1">
      <alignment vertical="center"/>
    </xf>
    <xf numFmtId="38" fontId="2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38" fontId="2" fillId="0" borderId="11" xfId="1" applyFont="1" applyFill="1" applyBorder="1" applyAlignment="1">
      <alignment horizontal="left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8" fontId="2" fillId="0" borderId="29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B050"/>
      <color rgb="FFFBB3E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2331-9D5E-48A7-8D6E-B494A8933EED}">
  <sheetPr>
    <pageSetUpPr fitToPage="1"/>
  </sheetPr>
  <dimension ref="A1:AA674"/>
  <sheetViews>
    <sheetView tabSelected="1" view="pageBreakPreview" topLeftCell="E4" zoomScale="90" zoomScaleNormal="70" zoomScaleSheetLayoutView="90" workbookViewId="0">
      <selection activeCell="F15" sqref="F15"/>
    </sheetView>
  </sheetViews>
  <sheetFormatPr defaultRowHeight="18" customHeight="1"/>
  <cols>
    <col min="1" max="1" width="14.75" style="279" customWidth="1"/>
    <col min="2" max="2" width="3.5" style="1" customWidth="1"/>
    <col min="3" max="3" width="16.375" style="1" customWidth="1"/>
    <col min="4" max="4" width="0" style="62" hidden="1" customWidth="1"/>
    <col min="5" max="5" width="11.375" style="1" customWidth="1"/>
    <col min="6" max="6" width="10" style="1" customWidth="1"/>
    <col min="7" max="7" width="13.625" style="62" customWidth="1"/>
    <col min="8" max="8" width="9" style="2" customWidth="1"/>
    <col min="9" max="9" width="9" style="1" customWidth="1"/>
    <col min="10" max="10" width="7.25" style="1" customWidth="1"/>
    <col min="11" max="13" width="9" style="1"/>
    <col min="14" max="14" width="10" style="1" customWidth="1"/>
    <col min="15" max="15" width="16.375" style="34" customWidth="1"/>
    <col min="16" max="16" width="7.25" style="1" customWidth="1"/>
    <col min="17" max="17" width="8" style="34" customWidth="1"/>
    <col min="18" max="21" width="9" style="1"/>
    <col min="22" max="22" width="10.125" style="1" customWidth="1"/>
    <col min="23" max="23" width="9" style="36"/>
    <col min="24" max="24" width="9" style="4"/>
    <col min="25" max="25" width="9" style="36"/>
    <col min="26" max="26" width="10" style="4" customWidth="1"/>
    <col min="27" max="16384" width="9" style="1"/>
  </cols>
  <sheetData>
    <row r="1" spans="1:26" ht="18" customHeight="1">
      <c r="B1" s="17" t="s">
        <v>163</v>
      </c>
      <c r="J1" s="1" t="s">
        <v>165</v>
      </c>
      <c r="O1" s="1"/>
      <c r="Q1" s="1"/>
      <c r="W1" s="38"/>
      <c r="X1" s="38"/>
      <c r="Y1" s="38"/>
      <c r="Z1" s="38"/>
    </row>
    <row r="2" spans="1:26" ht="18" customHeight="1" thickBot="1">
      <c r="B2" s="1" t="s">
        <v>496</v>
      </c>
      <c r="J2" s="1" t="s">
        <v>176</v>
      </c>
      <c r="O2" s="1"/>
      <c r="Q2" s="1"/>
      <c r="W2" s="38"/>
      <c r="X2" s="38"/>
      <c r="Y2" s="38"/>
      <c r="Z2" s="38"/>
    </row>
    <row r="3" spans="1:26" ht="18" customHeight="1">
      <c r="B3" s="307" t="s">
        <v>78</v>
      </c>
      <c r="C3" s="308"/>
      <c r="D3" s="308"/>
      <c r="E3" s="54">
        <v>24.332000000000001</v>
      </c>
      <c r="O3" s="1"/>
      <c r="Q3" s="1"/>
      <c r="W3" s="38"/>
      <c r="X3" s="38"/>
      <c r="Y3" s="38"/>
      <c r="Z3" s="39"/>
    </row>
    <row r="4" spans="1:26" ht="24" customHeight="1">
      <c r="A4" s="296" t="s">
        <v>512</v>
      </c>
      <c r="B4" s="310" t="s">
        <v>64</v>
      </c>
      <c r="C4" s="311"/>
      <c r="D4" s="300" t="s">
        <v>10</v>
      </c>
      <c r="E4" s="300" t="s">
        <v>76</v>
      </c>
      <c r="F4" s="300"/>
      <c r="G4" s="300"/>
      <c r="H4" s="300"/>
      <c r="I4" s="300"/>
      <c r="J4" s="300"/>
      <c r="K4" s="300"/>
      <c r="L4" s="300"/>
      <c r="M4" s="300"/>
      <c r="N4" s="300"/>
      <c r="O4" s="300" t="s">
        <v>72</v>
      </c>
      <c r="P4" s="300"/>
      <c r="Q4" s="300"/>
      <c r="R4" s="300"/>
      <c r="S4" s="300"/>
      <c r="T4" s="300"/>
      <c r="U4" s="300"/>
      <c r="V4" s="300"/>
      <c r="W4" s="305" t="s">
        <v>161</v>
      </c>
      <c r="X4" s="305"/>
      <c r="Y4" s="305"/>
      <c r="Z4" s="306"/>
    </row>
    <row r="5" spans="1:26" ht="24" customHeight="1">
      <c r="A5" s="296"/>
      <c r="B5" s="312"/>
      <c r="C5" s="313"/>
      <c r="D5" s="302"/>
      <c r="E5" s="302" t="s">
        <v>68</v>
      </c>
      <c r="F5" s="302"/>
      <c r="G5" s="302"/>
      <c r="H5" s="302"/>
      <c r="I5" s="302" t="s">
        <v>0</v>
      </c>
      <c r="J5" s="302" t="s">
        <v>1</v>
      </c>
      <c r="K5" s="309" t="s">
        <v>526</v>
      </c>
      <c r="L5" s="301" t="s">
        <v>527</v>
      </c>
      <c r="M5" s="302" t="s">
        <v>73</v>
      </c>
      <c r="N5" s="302"/>
      <c r="O5" s="302" t="s">
        <v>57</v>
      </c>
      <c r="P5" s="302" t="s">
        <v>58</v>
      </c>
      <c r="Q5" s="301" t="s">
        <v>59</v>
      </c>
      <c r="R5" s="301" t="s">
        <v>500</v>
      </c>
      <c r="S5" s="302" t="s">
        <v>73</v>
      </c>
      <c r="T5" s="302"/>
      <c r="U5" s="9"/>
      <c r="V5" s="9"/>
      <c r="W5" s="298" t="s">
        <v>74</v>
      </c>
      <c r="X5" s="298"/>
      <c r="Y5" s="299" t="s">
        <v>63</v>
      </c>
      <c r="Z5" s="303" t="s">
        <v>157</v>
      </c>
    </row>
    <row r="6" spans="1:26" ht="26.25" customHeight="1">
      <c r="A6" s="296"/>
      <c r="B6" s="312"/>
      <c r="C6" s="313"/>
      <c r="D6" s="302"/>
      <c r="E6" s="302"/>
      <c r="F6" s="302"/>
      <c r="G6" s="302"/>
      <c r="H6" s="302"/>
      <c r="I6" s="302"/>
      <c r="J6" s="302"/>
      <c r="K6" s="309"/>
      <c r="L6" s="301"/>
      <c r="M6" s="22" t="s">
        <v>498</v>
      </c>
      <c r="N6" s="22" t="s">
        <v>501</v>
      </c>
      <c r="O6" s="302"/>
      <c r="P6" s="302"/>
      <c r="Q6" s="301"/>
      <c r="R6" s="301"/>
      <c r="S6" s="22" t="s">
        <v>498</v>
      </c>
      <c r="T6" s="22" t="s">
        <v>501</v>
      </c>
      <c r="U6" s="22" t="s">
        <v>502</v>
      </c>
      <c r="V6" s="22" t="s">
        <v>503</v>
      </c>
      <c r="W6" s="59" t="s">
        <v>60</v>
      </c>
      <c r="X6" s="59" t="s">
        <v>61</v>
      </c>
      <c r="Y6" s="298"/>
      <c r="Z6" s="303"/>
    </row>
    <row r="7" spans="1:26" ht="26.25" customHeight="1">
      <c r="B7" s="314"/>
      <c r="C7" s="315"/>
      <c r="D7" s="61"/>
      <c r="E7" s="9" t="s">
        <v>66</v>
      </c>
      <c r="F7" s="60" t="s">
        <v>67</v>
      </c>
      <c r="G7" s="60" t="s">
        <v>166</v>
      </c>
      <c r="H7" s="60" t="s">
        <v>69</v>
      </c>
      <c r="I7" s="60"/>
      <c r="J7" s="60"/>
      <c r="K7" s="27"/>
      <c r="L7" s="27"/>
      <c r="M7" s="31">
        <f>SUM(M10:M349)</f>
        <v>52107.8505</v>
      </c>
      <c r="N7" s="31">
        <f>SUM(N10:N349)</f>
        <v>1267888.2183660003</v>
      </c>
      <c r="O7" s="9"/>
      <c r="P7" s="9"/>
      <c r="Q7" s="9"/>
      <c r="R7" s="9"/>
      <c r="S7" s="9">
        <f>SUM(S10:S349)</f>
        <v>0</v>
      </c>
      <c r="T7" s="9">
        <f>SUM(T10:T349)</f>
        <v>0</v>
      </c>
      <c r="U7" s="49">
        <f>SUM(U10:U349)</f>
        <v>52107.8505</v>
      </c>
      <c r="V7" s="49">
        <f>SUM(V10:V349)</f>
        <v>1267888.2183660003</v>
      </c>
      <c r="W7" s="29"/>
      <c r="X7" s="29"/>
      <c r="Y7" s="29"/>
      <c r="Z7" s="40">
        <f>SUM(Z9:Z349)</f>
        <v>5000</v>
      </c>
    </row>
    <row r="8" spans="1:26" ht="18" customHeight="1">
      <c r="B8" s="222" t="s">
        <v>33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9" spans="1:26" ht="18" customHeight="1">
      <c r="B9" s="223" t="s">
        <v>507</v>
      </c>
      <c r="C9" s="228"/>
      <c r="D9" s="227"/>
      <c r="E9" s="228"/>
      <c r="F9" s="229"/>
      <c r="G9" s="227"/>
      <c r="H9" s="229"/>
      <c r="I9" s="229"/>
      <c r="J9" s="229"/>
      <c r="K9" s="231"/>
      <c r="L9" s="231"/>
      <c r="M9" s="231"/>
      <c r="N9" s="231"/>
      <c r="O9" s="228"/>
      <c r="P9" s="228"/>
      <c r="Q9" s="228"/>
      <c r="R9" s="228"/>
      <c r="S9" s="228"/>
      <c r="T9" s="228"/>
      <c r="U9" s="228"/>
      <c r="V9" s="228"/>
      <c r="W9" s="233"/>
      <c r="X9" s="233"/>
      <c r="Y9" s="233"/>
      <c r="Z9" s="234"/>
    </row>
    <row r="10" spans="1:26" ht="18" customHeight="1">
      <c r="A10" s="279" t="s">
        <v>513</v>
      </c>
      <c r="B10" s="224"/>
      <c r="C10" s="9" t="s">
        <v>177</v>
      </c>
      <c r="D10" s="119" t="s">
        <v>112</v>
      </c>
      <c r="E10" s="9" t="s">
        <v>246</v>
      </c>
      <c r="F10" s="9" t="s">
        <v>247</v>
      </c>
      <c r="G10" s="119" t="s">
        <v>248</v>
      </c>
      <c r="H10" s="14" t="s">
        <v>550</v>
      </c>
      <c r="I10" s="14">
        <v>2</v>
      </c>
      <c r="J10" s="14">
        <v>4</v>
      </c>
      <c r="K10" s="18">
        <v>73</v>
      </c>
      <c r="L10" s="18">
        <v>420</v>
      </c>
      <c r="M10" s="18">
        <f>(J10*K10*L10)/1000</f>
        <v>122.64</v>
      </c>
      <c r="N10" s="18">
        <f>M10*$E$3</f>
        <v>2984.0764800000002</v>
      </c>
      <c r="O10" s="11"/>
      <c r="P10" s="23">
        <f>J10</f>
        <v>4</v>
      </c>
      <c r="Q10" s="11"/>
      <c r="R10" s="23">
        <f>L10</f>
        <v>420</v>
      </c>
      <c r="S10" s="23">
        <f>P10*Q10*R10</f>
        <v>0</v>
      </c>
      <c r="T10" s="9">
        <f>$E$3*S10</f>
        <v>0</v>
      </c>
      <c r="U10" s="23">
        <f>M10-S10</f>
        <v>122.64</v>
      </c>
      <c r="V10" s="23">
        <f>N10-T10</f>
        <v>2984.0764800000002</v>
      </c>
      <c r="W10" s="37">
        <v>1000</v>
      </c>
      <c r="X10" s="26">
        <f>P10*W10</f>
        <v>4000</v>
      </c>
      <c r="Y10" s="37">
        <v>1000</v>
      </c>
      <c r="Z10" s="28">
        <f>X10+Y10</f>
        <v>5000</v>
      </c>
    </row>
    <row r="11" spans="1:26" ht="18" customHeight="1">
      <c r="A11" s="279" t="s">
        <v>513</v>
      </c>
      <c r="B11" s="224"/>
      <c r="C11" s="9" t="s">
        <v>42</v>
      </c>
      <c r="D11" s="119" t="s">
        <v>112</v>
      </c>
      <c r="E11" s="9" t="s">
        <v>246</v>
      </c>
      <c r="F11" s="9" t="s">
        <v>247</v>
      </c>
      <c r="G11" s="119" t="s">
        <v>251</v>
      </c>
      <c r="H11" s="14" t="s">
        <v>550</v>
      </c>
      <c r="I11" s="14">
        <v>2</v>
      </c>
      <c r="J11" s="14">
        <v>5</v>
      </c>
      <c r="K11" s="18">
        <v>73</v>
      </c>
      <c r="L11" s="18">
        <v>420</v>
      </c>
      <c r="M11" s="18">
        <f t="shared" ref="M11:M74" si="0">(J11*K11*L11)/1000</f>
        <v>153.30000000000001</v>
      </c>
      <c r="N11" s="18">
        <f t="shared" ref="N11:N74" si="1">M11*$E$3</f>
        <v>3730.0956000000006</v>
      </c>
      <c r="O11" s="11"/>
      <c r="P11" s="23">
        <f t="shared" ref="P11:P74" si="2">J11</f>
        <v>5</v>
      </c>
      <c r="Q11" s="11"/>
      <c r="R11" s="23">
        <f t="shared" ref="R11:R74" si="3">L11</f>
        <v>420</v>
      </c>
      <c r="S11" s="23">
        <f t="shared" ref="S11:S74" si="4">P11*Q11*R11</f>
        <v>0</v>
      </c>
      <c r="T11" s="9">
        <f t="shared" ref="T11:T74" si="5">$E$3*S11</f>
        <v>0</v>
      </c>
      <c r="U11" s="23">
        <f t="shared" ref="U11:U74" si="6">M11-S11</f>
        <v>153.30000000000001</v>
      </c>
      <c r="V11" s="23">
        <f t="shared" ref="V11:V74" si="7">N11-T11</f>
        <v>3730.0956000000006</v>
      </c>
      <c r="W11" s="37"/>
      <c r="X11" s="26">
        <f t="shared" ref="X11:X74" si="8">P11*W11</f>
        <v>0</v>
      </c>
      <c r="Y11" s="37"/>
      <c r="Z11" s="28">
        <f t="shared" ref="Z11:Z74" si="9">X11+Y11</f>
        <v>0</v>
      </c>
    </row>
    <row r="12" spans="1:26" ht="18" customHeight="1">
      <c r="A12" s="279" t="s">
        <v>513</v>
      </c>
      <c r="B12" s="224"/>
      <c r="C12" s="147"/>
      <c r="D12" s="148"/>
      <c r="E12" s="147" t="s">
        <v>250</v>
      </c>
      <c r="F12" s="147" t="s">
        <v>247</v>
      </c>
      <c r="G12" s="148" t="s">
        <v>272</v>
      </c>
      <c r="H12" s="149"/>
      <c r="I12" s="149">
        <v>1</v>
      </c>
      <c r="J12" s="149">
        <v>3</v>
      </c>
      <c r="K12" s="150"/>
      <c r="L12" s="150"/>
      <c r="M12" s="150"/>
      <c r="N12" s="150"/>
      <c r="O12" s="147"/>
      <c r="P12" s="151"/>
      <c r="Q12" s="147"/>
      <c r="R12" s="151"/>
      <c r="S12" s="151"/>
      <c r="T12" s="147"/>
      <c r="U12" s="151"/>
      <c r="V12" s="151"/>
      <c r="W12" s="152"/>
      <c r="X12" s="152"/>
      <c r="Y12" s="152"/>
      <c r="Z12" s="153"/>
    </row>
    <row r="13" spans="1:26" ht="18" customHeight="1">
      <c r="A13" s="279" t="s">
        <v>513</v>
      </c>
      <c r="B13" s="224"/>
      <c r="C13" s="9" t="s">
        <v>223</v>
      </c>
      <c r="D13" s="119" t="s">
        <v>130</v>
      </c>
      <c r="E13" s="9" t="s">
        <v>246</v>
      </c>
      <c r="F13" s="9" t="s">
        <v>247</v>
      </c>
      <c r="G13" s="119" t="s">
        <v>251</v>
      </c>
      <c r="H13" s="14" t="s">
        <v>550</v>
      </c>
      <c r="I13" s="14">
        <v>2</v>
      </c>
      <c r="J13" s="14">
        <v>4</v>
      </c>
      <c r="K13" s="18">
        <v>73</v>
      </c>
      <c r="L13" s="18">
        <v>420</v>
      </c>
      <c r="M13" s="18">
        <f t="shared" si="0"/>
        <v>122.64</v>
      </c>
      <c r="N13" s="18">
        <f t="shared" si="1"/>
        <v>2984.0764800000002</v>
      </c>
      <c r="O13" s="11"/>
      <c r="P13" s="23">
        <f t="shared" si="2"/>
        <v>4</v>
      </c>
      <c r="Q13" s="11"/>
      <c r="R13" s="23">
        <f t="shared" si="3"/>
        <v>420</v>
      </c>
      <c r="S13" s="23">
        <f t="shared" si="4"/>
        <v>0</v>
      </c>
      <c r="T13" s="9">
        <f t="shared" si="5"/>
        <v>0</v>
      </c>
      <c r="U13" s="23">
        <f t="shared" si="6"/>
        <v>122.64</v>
      </c>
      <c r="V13" s="23">
        <f t="shared" si="7"/>
        <v>2984.0764800000002</v>
      </c>
      <c r="W13" s="37"/>
      <c r="X13" s="26">
        <f t="shared" si="8"/>
        <v>0</v>
      </c>
      <c r="Y13" s="37"/>
      <c r="Z13" s="28">
        <f t="shared" si="9"/>
        <v>0</v>
      </c>
    </row>
    <row r="14" spans="1:26" ht="18" customHeight="1">
      <c r="A14" s="280" t="s">
        <v>514</v>
      </c>
      <c r="B14" s="224"/>
      <c r="C14" s="93" t="s">
        <v>170</v>
      </c>
      <c r="D14" s="119" t="s">
        <v>79</v>
      </c>
      <c r="E14" s="9" t="s">
        <v>246</v>
      </c>
      <c r="F14" s="9" t="s">
        <v>247</v>
      </c>
      <c r="G14" s="119" t="s">
        <v>251</v>
      </c>
      <c r="H14" s="14" t="s">
        <v>249</v>
      </c>
      <c r="I14" s="14">
        <v>1</v>
      </c>
      <c r="J14" s="14">
        <v>2</v>
      </c>
      <c r="K14" s="18">
        <v>38</v>
      </c>
      <c r="L14" s="18">
        <v>210</v>
      </c>
      <c r="M14" s="18">
        <f t="shared" si="0"/>
        <v>15.96</v>
      </c>
      <c r="N14" s="18">
        <f t="shared" si="1"/>
        <v>388.33872000000002</v>
      </c>
      <c r="O14" s="11"/>
      <c r="P14" s="23">
        <f t="shared" si="2"/>
        <v>2</v>
      </c>
      <c r="Q14" s="11"/>
      <c r="R14" s="23">
        <f t="shared" si="3"/>
        <v>210</v>
      </c>
      <c r="S14" s="23">
        <f t="shared" si="4"/>
        <v>0</v>
      </c>
      <c r="T14" s="9">
        <f t="shared" si="5"/>
        <v>0</v>
      </c>
      <c r="U14" s="23">
        <f t="shared" si="6"/>
        <v>15.96</v>
      </c>
      <c r="V14" s="23">
        <f t="shared" si="7"/>
        <v>388.33872000000002</v>
      </c>
      <c r="W14" s="37"/>
      <c r="X14" s="26">
        <f t="shared" si="8"/>
        <v>0</v>
      </c>
      <c r="Y14" s="37"/>
      <c r="Z14" s="28">
        <f t="shared" si="9"/>
        <v>0</v>
      </c>
    </row>
    <row r="15" spans="1:26" ht="18" customHeight="1">
      <c r="A15" s="280" t="s">
        <v>514</v>
      </c>
      <c r="B15" s="224"/>
      <c r="C15" s="9"/>
      <c r="D15" s="119" t="s">
        <v>131</v>
      </c>
      <c r="E15" s="9" t="s">
        <v>246</v>
      </c>
      <c r="F15" s="9" t="s">
        <v>247</v>
      </c>
      <c r="G15" s="119" t="s">
        <v>248</v>
      </c>
      <c r="H15" s="14" t="s">
        <v>550</v>
      </c>
      <c r="I15" s="14">
        <v>2</v>
      </c>
      <c r="J15" s="14">
        <v>3</v>
      </c>
      <c r="K15" s="18">
        <v>73</v>
      </c>
      <c r="L15" s="18">
        <v>210</v>
      </c>
      <c r="M15" s="18">
        <f t="shared" si="0"/>
        <v>45.99</v>
      </c>
      <c r="N15" s="18">
        <f t="shared" si="1"/>
        <v>1119.0286800000001</v>
      </c>
      <c r="O15" s="11"/>
      <c r="P15" s="23">
        <f t="shared" si="2"/>
        <v>3</v>
      </c>
      <c r="Q15" s="11"/>
      <c r="R15" s="23">
        <f t="shared" si="3"/>
        <v>210</v>
      </c>
      <c r="S15" s="23">
        <f t="shared" si="4"/>
        <v>0</v>
      </c>
      <c r="T15" s="9">
        <f t="shared" si="5"/>
        <v>0</v>
      </c>
      <c r="U15" s="23">
        <f t="shared" si="6"/>
        <v>45.99</v>
      </c>
      <c r="V15" s="23">
        <f t="shared" si="7"/>
        <v>1119.0286800000001</v>
      </c>
      <c r="W15" s="37"/>
      <c r="X15" s="26">
        <f t="shared" si="8"/>
        <v>0</v>
      </c>
      <c r="Y15" s="37"/>
      <c r="Z15" s="28">
        <f t="shared" si="9"/>
        <v>0</v>
      </c>
    </row>
    <row r="16" spans="1:26" ht="18" customHeight="1">
      <c r="A16" s="280" t="s">
        <v>514</v>
      </c>
      <c r="B16" s="224"/>
      <c r="C16" s="147"/>
      <c r="D16" s="148"/>
      <c r="E16" s="147" t="s">
        <v>246</v>
      </c>
      <c r="F16" s="147" t="s">
        <v>247</v>
      </c>
      <c r="G16" s="148" t="s">
        <v>344</v>
      </c>
      <c r="H16" s="149"/>
      <c r="I16" s="149">
        <v>1</v>
      </c>
      <c r="J16" s="149">
        <v>3</v>
      </c>
      <c r="K16" s="150"/>
      <c r="L16" s="150"/>
      <c r="M16" s="150"/>
      <c r="N16" s="150"/>
      <c r="O16" s="147"/>
      <c r="P16" s="151"/>
      <c r="Q16" s="147"/>
      <c r="R16" s="151"/>
      <c r="S16" s="151"/>
      <c r="T16" s="147"/>
      <c r="U16" s="151"/>
      <c r="V16" s="151"/>
      <c r="W16" s="152"/>
      <c r="X16" s="152"/>
      <c r="Y16" s="152"/>
      <c r="Z16" s="153"/>
    </row>
    <row r="17" spans="1:27" ht="18" customHeight="1">
      <c r="A17" s="280" t="s">
        <v>514</v>
      </c>
      <c r="B17" s="224"/>
      <c r="C17" s="9" t="s">
        <v>12</v>
      </c>
      <c r="D17" s="119" t="s">
        <v>112</v>
      </c>
      <c r="E17" s="9" t="s">
        <v>246</v>
      </c>
      <c r="F17" s="9" t="s">
        <v>247</v>
      </c>
      <c r="G17" s="119" t="s">
        <v>251</v>
      </c>
      <c r="H17" s="80" t="s">
        <v>284</v>
      </c>
      <c r="I17" s="14">
        <v>1</v>
      </c>
      <c r="J17" s="14">
        <v>2</v>
      </c>
      <c r="K17" s="18">
        <v>48</v>
      </c>
      <c r="L17" s="18">
        <v>210</v>
      </c>
      <c r="M17" s="18">
        <f t="shared" si="0"/>
        <v>20.16</v>
      </c>
      <c r="N17" s="18">
        <f t="shared" si="1"/>
        <v>490.53312</v>
      </c>
      <c r="O17" s="11"/>
      <c r="P17" s="23">
        <f t="shared" si="2"/>
        <v>2</v>
      </c>
      <c r="Q17" s="11"/>
      <c r="R17" s="23">
        <f t="shared" si="3"/>
        <v>210</v>
      </c>
      <c r="S17" s="23">
        <f t="shared" si="4"/>
        <v>0</v>
      </c>
      <c r="T17" s="9">
        <f t="shared" si="5"/>
        <v>0</v>
      </c>
      <c r="U17" s="23">
        <f t="shared" si="6"/>
        <v>20.16</v>
      </c>
      <c r="V17" s="23">
        <f t="shared" si="7"/>
        <v>490.53312</v>
      </c>
      <c r="W17" s="37"/>
      <c r="X17" s="26">
        <f t="shared" si="8"/>
        <v>0</v>
      </c>
      <c r="Y17" s="37"/>
      <c r="Z17" s="28">
        <f t="shared" si="9"/>
        <v>0</v>
      </c>
    </row>
    <row r="18" spans="1:27" ht="18" customHeight="1">
      <c r="A18" s="280" t="s">
        <v>514</v>
      </c>
      <c r="B18" s="224"/>
      <c r="C18" s="9"/>
      <c r="D18" s="119" t="s">
        <v>130</v>
      </c>
      <c r="E18" s="9" t="s">
        <v>246</v>
      </c>
      <c r="F18" s="9" t="s">
        <v>247</v>
      </c>
      <c r="G18" s="119" t="s">
        <v>248</v>
      </c>
      <c r="H18" s="14" t="s">
        <v>550</v>
      </c>
      <c r="I18" s="14">
        <v>2</v>
      </c>
      <c r="J18" s="14">
        <v>6</v>
      </c>
      <c r="K18" s="18">
        <v>73</v>
      </c>
      <c r="L18" s="18">
        <v>210</v>
      </c>
      <c r="M18" s="18">
        <f t="shared" si="0"/>
        <v>91.98</v>
      </c>
      <c r="N18" s="18">
        <f t="shared" si="1"/>
        <v>2238.0573600000002</v>
      </c>
      <c r="O18" s="11"/>
      <c r="P18" s="23">
        <f t="shared" si="2"/>
        <v>6</v>
      </c>
      <c r="Q18" s="11"/>
      <c r="R18" s="23">
        <f t="shared" si="3"/>
        <v>210</v>
      </c>
      <c r="S18" s="23">
        <f t="shared" si="4"/>
        <v>0</v>
      </c>
      <c r="T18" s="9">
        <f t="shared" si="5"/>
        <v>0</v>
      </c>
      <c r="U18" s="23">
        <f t="shared" si="6"/>
        <v>91.98</v>
      </c>
      <c r="V18" s="23">
        <f t="shared" si="7"/>
        <v>2238.0573600000002</v>
      </c>
      <c r="W18" s="37"/>
      <c r="X18" s="26">
        <f t="shared" si="8"/>
        <v>0</v>
      </c>
      <c r="Y18" s="37"/>
      <c r="Z18" s="28">
        <f t="shared" si="9"/>
        <v>0</v>
      </c>
    </row>
    <row r="19" spans="1:27" ht="18" customHeight="1">
      <c r="A19" s="279" t="s">
        <v>11</v>
      </c>
      <c r="B19" s="224"/>
      <c r="C19" s="9" t="s">
        <v>11</v>
      </c>
      <c r="D19" s="119" t="s">
        <v>79</v>
      </c>
      <c r="E19" s="9" t="s">
        <v>246</v>
      </c>
      <c r="F19" s="9" t="s">
        <v>247</v>
      </c>
      <c r="G19" s="119" t="s">
        <v>248</v>
      </c>
      <c r="H19" s="14" t="s">
        <v>550</v>
      </c>
      <c r="I19" s="14">
        <v>2</v>
      </c>
      <c r="J19" s="14">
        <v>6</v>
      </c>
      <c r="K19" s="18">
        <v>73</v>
      </c>
      <c r="L19" s="18">
        <v>1470</v>
      </c>
      <c r="M19" s="18">
        <f t="shared" si="0"/>
        <v>643.86</v>
      </c>
      <c r="N19" s="18">
        <f t="shared" si="1"/>
        <v>15666.401520000001</v>
      </c>
      <c r="O19" s="11"/>
      <c r="P19" s="23">
        <f t="shared" si="2"/>
        <v>6</v>
      </c>
      <c r="Q19" s="11"/>
      <c r="R19" s="23">
        <f t="shared" si="3"/>
        <v>1470</v>
      </c>
      <c r="S19" s="23">
        <f t="shared" si="4"/>
        <v>0</v>
      </c>
      <c r="T19" s="9">
        <f t="shared" si="5"/>
        <v>0</v>
      </c>
      <c r="U19" s="23">
        <f t="shared" si="6"/>
        <v>643.86</v>
      </c>
      <c r="V19" s="23">
        <f t="shared" si="7"/>
        <v>15666.401520000001</v>
      </c>
      <c r="W19" s="37"/>
      <c r="X19" s="26">
        <f t="shared" si="8"/>
        <v>0</v>
      </c>
      <c r="Y19" s="37"/>
      <c r="Z19" s="28">
        <f t="shared" si="9"/>
        <v>0</v>
      </c>
    </row>
    <row r="20" spans="1:27" ht="18" customHeight="1">
      <c r="A20" s="280" t="s">
        <v>514</v>
      </c>
      <c r="B20" s="224"/>
      <c r="C20" s="9" t="s">
        <v>318</v>
      </c>
      <c r="D20" s="119" t="s">
        <v>132</v>
      </c>
      <c r="E20" s="9" t="s">
        <v>246</v>
      </c>
      <c r="F20" s="9" t="s">
        <v>247</v>
      </c>
      <c r="G20" s="119" t="s">
        <v>248</v>
      </c>
      <c r="H20" s="14" t="s">
        <v>550</v>
      </c>
      <c r="I20" s="14">
        <v>2</v>
      </c>
      <c r="J20" s="14">
        <v>3</v>
      </c>
      <c r="K20" s="18">
        <v>73</v>
      </c>
      <c r="L20" s="18">
        <v>210</v>
      </c>
      <c r="M20" s="18">
        <f t="shared" si="0"/>
        <v>45.99</v>
      </c>
      <c r="N20" s="18">
        <f t="shared" si="1"/>
        <v>1119.0286800000001</v>
      </c>
      <c r="O20" s="11"/>
      <c r="P20" s="23">
        <f t="shared" si="2"/>
        <v>3</v>
      </c>
      <c r="Q20" s="11"/>
      <c r="R20" s="23">
        <f t="shared" si="3"/>
        <v>210</v>
      </c>
      <c r="S20" s="23">
        <f t="shared" si="4"/>
        <v>0</v>
      </c>
      <c r="T20" s="9">
        <f t="shared" si="5"/>
        <v>0</v>
      </c>
      <c r="U20" s="23">
        <f t="shared" si="6"/>
        <v>45.99</v>
      </c>
      <c r="V20" s="23">
        <f t="shared" si="7"/>
        <v>1119.0286800000001</v>
      </c>
      <c r="W20" s="37"/>
      <c r="X20" s="26">
        <f t="shared" si="8"/>
        <v>0</v>
      </c>
      <c r="Y20" s="37"/>
      <c r="Z20" s="28">
        <f t="shared" si="9"/>
        <v>0</v>
      </c>
    </row>
    <row r="21" spans="1:27" ht="18" customHeight="1">
      <c r="A21" s="280" t="s">
        <v>515</v>
      </c>
      <c r="B21" s="224"/>
      <c r="C21" s="9" t="s">
        <v>44</v>
      </c>
      <c r="D21" s="119" t="s">
        <v>133</v>
      </c>
      <c r="E21" s="9" t="s">
        <v>269</v>
      </c>
      <c r="F21" s="9" t="s">
        <v>247</v>
      </c>
      <c r="G21" s="119"/>
      <c r="H21" s="14" t="s">
        <v>550</v>
      </c>
      <c r="I21" s="14">
        <v>2</v>
      </c>
      <c r="J21" s="14">
        <v>16</v>
      </c>
      <c r="K21" s="18">
        <v>73</v>
      </c>
      <c r="L21" s="18">
        <v>630</v>
      </c>
      <c r="M21" s="18">
        <f t="shared" si="0"/>
        <v>735.84</v>
      </c>
      <c r="N21" s="18">
        <f t="shared" si="1"/>
        <v>17904.458880000002</v>
      </c>
      <c r="O21" s="11"/>
      <c r="P21" s="23">
        <f t="shared" si="2"/>
        <v>16</v>
      </c>
      <c r="Q21" s="11"/>
      <c r="R21" s="23">
        <f t="shared" si="3"/>
        <v>630</v>
      </c>
      <c r="S21" s="23">
        <f t="shared" si="4"/>
        <v>0</v>
      </c>
      <c r="T21" s="9">
        <f t="shared" si="5"/>
        <v>0</v>
      </c>
      <c r="U21" s="23">
        <f t="shared" si="6"/>
        <v>735.84</v>
      </c>
      <c r="V21" s="23">
        <f t="shared" si="7"/>
        <v>17904.458880000002</v>
      </c>
      <c r="W21" s="37"/>
      <c r="X21" s="26">
        <f t="shared" si="8"/>
        <v>0</v>
      </c>
      <c r="Y21" s="37"/>
      <c r="Z21" s="28">
        <f t="shared" si="9"/>
        <v>0</v>
      </c>
    </row>
    <row r="22" spans="1:27" ht="18" customHeight="1">
      <c r="A22" s="280" t="s">
        <v>515</v>
      </c>
      <c r="B22" s="223"/>
      <c r="C22" s="147"/>
      <c r="D22" s="148"/>
      <c r="E22" s="147" t="s">
        <v>269</v>
      </c>
      <c r="F22" s="147" t="s">
        <v>247</v>
      </c>
      <c r="G22" s="148" t="s">
        <v>272</v>
      </c>
      <c r="H22" s="149"/>
      <c r="I22" s="147">
        <v>1</v>
      </c>
      <c r="J22" s="147">
        <v>4</v>
      </c>
      <c r="K22" s="150"/>
      <c r="L22" s="150"/>
      <c r="M22" s="150"/>
      <c r="N22" s="150"/>
      <c r="O22" s="147"/>
      <c r="P22" s="151"/>
      <c r="Q22" s="147"/>
      <c r="R22" s="151"/>
      <c r="S22" s="151"/>
      <c r="T22" s="147"/>
      <c r="U22" s="151"/>
      <c r="V22" s="151"/>
      <c r="W22" s="152"/>
      <c r="X22" s="152"/>
      <c r="Y22" s="152"/>
      <c r="Z22" s="153"/>
    </row>
    <row r="23" spans="1:27" ht="18" customHeight="1">
      <c r="A23" s="280" t="s">
        <v>515</v>
      </c>
      <c r="B23" s="224"/>
      <c r="C23" s="9"/>
      <c r="D23" s="119"/>
      <c r="E23" s="9" t="s">
        <v>250</v>
      </c>
      <c r="F23" s="9" t="s">
        <v>247</v>
      </c>
      <c r="G23" s="119"/>
      <c r="H23" s="80" t="s">
        <v>284</v>
      </c>
      <c r="I23" s="14">
        <v>1</v>
      </c>
      <c r="J23" s="14">
        <v>2</v>
      </c>
      <c r="K23" s="18">
        <v>48</v>
      </c>
      <c r="L23" s="18">
        <v>630</v>
      </c>
      <c r="M23" s="18">
        <f t="shared" si="0"/>
        <v>60.48</v>
      </c>
      <c r="N23" s="18">
        <f t="shared" si="1"/>
        <v>1471.5993599999999</v>
      </c>
      <c r="O23" s="11"/>
      <c r="P23" s="23">
        <f t="shared" si="2"/>
        <v>2</v>
      </c>
      <c r="Q23" s="11"/>
      <c r="R23" s="23">
        <f t="shared" si="3"/>
        <v>630</v>
      </c>
      <c r="S23" s="23">
        <f t="shared" si="4"/>
        <v>0</v>
      </c>
      <c r="T23" s="9">
        <f t="shared" si="5"/>
        <v>0</v>
      </c>
      <c r="U23" s="23">
        <f t="shared" si="6"/>
        <v>60.48</v>
      </c>
      <c r="V23" s="23">
        <f t="shared" si="7"/>
        <v>1471.5993599999999</v>
      </c>
      <c r="W23" s="37"/>
      <c r="X23" s="26">
        <f t="shared" si="8"/>
        <v>0</v>
      </c>
      <c r="Y23" s="37"/>
      <c r="Z23" s="28">
        <f t="shared" si="9"/>
        <v>0</v>
      </c>
    </row>
    <row r="24" spans="1:27" ht="18" customHeight="1">
      <c r="A24" s="279" t="s">
        <v>516</v>
      </c>
      <c r="B24" s="224"/>
      <c r="C24" s="9" t="s">
        <v>345</v>
      </c>
      <c r="D24" s="119"/>
      <c r="E24" s="9" t="s">
        <v>250</v>
      </c>
      <c r="F24" s="9" t="s">
        <v>247</v>
      </c>
      <c r="G24" s="119"/>
      <c r="H24" s="14" t="s">
        <v>553</v>
      </c>
      <c r="I24" s="14">
        <v>2</v>
      </c>
      <c r="J24" s="14">
        <v>1</v>
      </c>
      <c r="K24" s="18">
        <v>41</v>
      </c>
      <c r="L24" s="18">
        <v>1680</v>
      </c>
      <c r="M24" s="18">
        <f t="shared" si="0"/>
        <v>68.88</v>
      </c>
      <c r="N24" s="18">
        <f t="shared" si="1"/>
        <v>1675.9881599999999</v>
      </c>
      <c r="O24" s="11"/>
      <c r="P24" s="23">
        <f t="shared" si="2"/>
        <v>1</v>
      </c>
      <c r="Q24" s="11"/>
      <c r="R24" s="23">
        <f t="shared" si="3"/>
        <v>1680</v>
      </c>
      <c r="S24" s="23">
        <f t="shared" si="4"/>
        <v>0</v>
      </c>
      <c r="T24" s="9">
        <f t="shared" si="5"/>
        <v>0</v>
      </c>
      <c r="U24" s="23">
        <f t="shared" si="6"/>
        <v>68.88</v>
      </c>
      <c r="V24" s="23">
        <f t="shared" si="7"/>
        <v>1675.9881599999999</v>
      </c>
      <c r="W24" s="37"/>
      <c r="X24" s="26">
        <f t="shared" si="8"/>
        <v>0</v>
      </c>
      <c r="Y24" s="37"/>
      <c r="Z24" s="28">
        <f t="shared" si="9"/>
        <v>0</v>
      </c>
    </row>
    <row r="25" spans="1:27" ht="18" customHeight="1">
      <c r="A25" s="279" t="s">
        <v>516</v>
      </c>
      <c r="B25" s="224"/>
      <c r="C25" s="147"/>
      <c r="D25" s="148"/>
      <c r="E25" s="147" t="s">
        <v>250</v>
      </c>
      <c r="F25" s="147" t="s">
        <v>2</v>
      </c>
      <c r="G25" s="148" t="s">
        <v>272</v>
      </c>
      <c r="H25" s="149"/>
      <c r="I25" s="149">
        <v>1</v>
      </c>
      <c r="J25" s="149">
        <v>1</v>
      </c>
      <c r="K25" s="150"/>
      <c r="L25" s="150"/>
      <c r="M25" s="150"/>
      <c r="N25" s="150"/>
      <c r="O25" s="147"/>
      <c r="P25" s="151"/>
      <c r="Q25" s="147"/>
      <c r="R25" s="151"/>
      <c r="S25" s="151"/>
      <c r="T25" s="147"/>
      <c r="U25" s="151"/>
      <c r="V25" s="151"/>
      <c r="W25" s="152"/>
      <c r="X25" s="152"/>
      <c r="Y25" s="152"/>
      <c r="Z25" s="153"/>
    </row>
    <row r="26" spans="1:27" ht="18" customHeight="1">
      <c r="A26" s="279" t="s">
        <v>517</v>
      </c>
      <c r="B26" s="224"/>
      <c r="C26" s="9" t="s">
        <v>262</v>
      </c>
      <c r="D26" s="119" t="s">
        <v>128</v>
      </c>
      <c r="E26" s="9" t="s">
        <v>250</v>
      </c>
      <c r="F26" s="9" t="s">
        <v>247</v>
      </c>
      <c r="G26" s="119"/>
      <c r="H26" s="14" t="s">
        <v>258</v>
      </c>
      <c r="I26" s="14">
        <v>1</v>
      </c>
      <c r="J26" s="14">
        <v>1</v>
      </c>
      <c r="K26" s="18">
        <v>21</v>
      </c>
      <c r="L26" s="18">
        <v>1</v>
      </c>
      <c r="M26" s="18">
        <f t="shared" si="0"/>
        <v>2.1000000000000001E-2</v>
      </c>
      <c r="N26" s="18">
        <f t="shared" si="1"/>
        <v>0.51097200000000009</v>
      </c>
      <c r="O26" s="11"/>
      <c r="P26" s="23">
        <f t="shared" si="2"/>
        <v>1</v>
      </c>
      <c r="Q26" s="11"/>
      <c r="R26" s="23">
        <f t="shared" si="3"/>
        <v>1</v>
      </c>
      <c r="S26" s="23">
        <f t="shared" si="4"/>
        <v>0</v>
      </c>
      <c r="T26" s="9">
        <f t="shared" si="5"/>
        <v>0</v>
      </c>
      <c r="U26" s="23">
        <f t="shared" si="6"/>
        <v>2.1000000000000001E-2</v>
      </c>
      <c r="V26" s="23">
        <f t="shared" si="7"/>
        <v>0.51097200000000009</v>
      </c>
      <c r="W26" s="37"/>
      <c r="X26" s="26">
        <f t="shared" si="8"/>
        <v>0</v>
      </c>
      <c r="Y26" s="37"/>
      <c r="Z26" s="28">
        <f t="shared" si="9"/>
        <v>0</v>
      </c>
    </row>
    <row r="27" spans="1:27" ht="18" customHeight="1">
      <c r="A27" s="279" t="s">
        <v>516</v>
      </c>
      <c r="B27" s="224"/>
      <c r="C27" s="9" t="s">
        <v>351</v>
      </c>
      <c r="D27" s="119"/>
      <c r="E27" s="9" t="s">
        <v>250</v>
      </c>
      <c r="F27" s="9" t="s">
        <v>247</v>
      </c>
      <c r="G27" s="119"/>
      <c r="H27" s="14" t="s">
        <v>553</v>
      </c>
      <c r="I27" s="14">
        <v>2</v>
      </c>
      <c r="J27" s="14">
        <v>1</v>
      </c>
      <c r="K27" s="18">
        <v>41</v>
      </c>
      <c r="L27" s="18">
        <v>1680</v>
      </c>
      <c r="M27" s="18">
        <f t="shared" si="0"/>
        <v>68.88</v>
      </c>
      <c r="N27" s="18">
        <f t="shared" si="1"/>
        <v>1675.9881599999999</v>
      </c>
      <c r="O27" s="11"/>
      <c r="P27" s="23">
        <f t="shared" si="2"/>
        <v>1</v>
      </c>
      <c r="Q27" s="11"/>
      <c r="R27" s="23">
        <f t="shared" si="3"/>
        <v>1680</v>
      </c>
      <c r="S27" s="23">
        <f t="shared" si="4"/>
        <v>0</v>
      </c>
      <c r="T27" s="9">
        <f t="shared" si="5"/>
        <v>0</v>
      </c>
      <c r="U27" s="23">
        <f t="shared" si="6"/>
        <v>68.88</v>
      </c>
      <c r="V27" s="23">
        <f t="shared" si="7"/>
        <v>1675.9881599999999</v>
      </c>
      <c r="W27" s="37"/>
      <c r="X27" s="26">
        <f t="shared" si="8"/>
        <v>0</v>
      </c>
      <c r="Y27" s="37"/>
      <c r="Z27" s="28">
        <f t="shared" si="9"/>
        <v>0</v>
      </c>
    </row>
    <row r="28" spans="1:27" ht="18" customHeight="1">
      <c r="A28" s="279" t="s">
        <v>517</v>
      </c>
      <c r="B28" s="224"/>
      <c r="C28" s="9" t="s">
        <v>349</v>
      </c>
      <c r="D28" s="119"/>
      <c r="E28" s="9" t="s">
        <v>250</v>
      </c>
      <c r="F28" s="9" t="s">
        <v>247</v>
      </c>
      <c r="G28" s="119"/>
      <c r="H28" s="14" t="s">
        <v>258</v>
      </c>
      <c r="I28" s="14">
        <v>1</v>
      </c>
      <c r="J28" s="14">
        <v>1</v>
      </c>
      <c r="K28" s="18">
        <v>21</v>
      </c>
      <c r="L28" s="18">
        <v>1</v>
      </c>
      <c r="M28" s="18">
        <f t="shared" si="0"/>
        <v>2.1000000000000001E-2</v>
      </c>
      <c r="N28" s="18">
        <f t="shared" si="1"/>
        <v>0.51097200000000009</v>
      </c>
      <c r="O28" s="11"/>
      <c r="P28" s="23">
        <f t="shared" si="2"/>
        <v>1</v>
      </c>
      <c r="Q28" s="11"/>
      <c r="R28" s="23">
        <f t="shared" si="3"/>
        <v>1</v>
      </c>
      <c r="S28" s="23">
        <f t="shared" si="4"/>
        <v>0</v>
      </c>
      <c r="T28" s="9">
        <f t="shared" si="5"/>
        <v>0</v>
      </c>
      <c r="U28" s="23">
        <f t="shared" si="6"/>
        <v>2.1000000000000001E-2</v>
      </c>
      <c r="V28" s="23">
        <f t="shared" si="7"/>
        <v>0.51097200000000009</v>
      </c>
      <c r="W28" s="37"/>
      <c r="X28" s="26">
        <f t="shared" si="8"/>
        <v>0</v>
      </c>
      <c r="Y28" s="37"/>
      <c r="Z28" s="28">
        <f t="shared" si="9"/>
        <v>0</v>
      </c>
    </row>
    <row r="29" spans="1:27" ht="18" customHeight="1">
      <c r="A29" s="279" t="s">
        <v>516</v>
      </c>
      <c r="B29" s="224"/>
      <c r="C29" s="9" t="s">
        <v>355</v>
      </c>
      <c r="D29" s="119"/>
      <c r="E29" s="9" t="s">
        <v>250</v>
      </c>
      <c r="F29" s="9" t="s">
        <v>247</v>
      </c>
      <c r="G29" s="119"/>
      <c r="H29" s="14" t="s">
        <v>553</v>
      </c>
      <c r="I29" s="14">
        <v>2</v>
      </c>
      <c r="J29" s="14">
        <v>2</v>
      </c>
      <c r="K29" s="18">
        <v>41</v>
      </c>
      <c r="L29" s="18">
        <v>1680</v>
      </c>
      <c r="M29" s="18">
        <f t="shared" si="0"/>
        <v>137.76</v>
      </c>
      <c r="N29" s="18">
        <f t="shared" si="1"/>
        <v>3351.9763199999998</v>
      </c>
      <c r="O29" s="11"/>
      <c r="P29" s="23">
        <f t="shared" si="2"/>
        <v>2</v>
      </c>
      <c r="Q29" s="11"/>
      <c r="R29" s="23">
        <f t="shared" si="3"/>
        <v>1680</v>
      </c>
      <c r="S29" s="23">
        <f t="shared" si="4"/>
        <v>0</v>
      </c>
      <c r="T29" s="9">
        <f t="shared" si="5"/>
        <v>0</v>
      </c>
      <c r="U29" s="23">
        <f t="shared" si="6"/>
        <v>137.76</v>
      </c>
      <c r="V29" s="23">
        <f t="shared" si="7"/>
        <v>3351.9763199999998</v>
      </c>
      <c r="W29" s="37"/>
      <c r="X29" s="26">
        <f t="shared" si="8"/>
        <v>0</v>
      </c>
      <c r="Y29" s="37"/>
      <c r="Z29" s="28">
        <f t="shared" si="9"/>
        <v>0</v>
      </c>
    </row>
    <row r="30" spans="1:27" ht="18" customHeight="1">
      <c r="A30" s="279" t="s">
        <v>516</v>
      </c>
      <c r="B30" s="224"/>
      <c r="C30" s="9"/>
      <c r="D30" s="119"/>
      <c r="E30" s="9" t="s">
        <v>250</v>
      </c>
      <c r="F30" s="9" t="s">
        <v>2</v>
      </c>
      <c r="G30" s="119"/>
      <c r="H30" s="80" t="s">
        <v>286</v>
      </c>
      <c r="I30" s="14">
        <v>1</v>
      </c>
      <c r="J30" s="14">
        <v>1</v>
      </c>
      <c r="K30" s="18">
        <v>4</v>
      </c>
      <c r="L30" s="18">
        <v>1680</v>
      </c>
      <c r="M30" s="18">
        <f t="shared" si="0"/>
        <v>6.72</v>
      </c>
      <c r="N30" s="18">
        <f t="shared" si="1"/>
        <v>163.51104000000001</v>
      </c>
      <c r="O30" s="11"/>
      <c r="P30" s="23">
        <f t="shared" si="2"/>
        <v>1</v>
      </c>
      <c r="Q30" s="11"/>
      <c r="R30" s="23">
        <f t="shared" si="3"/>
        <v>1680</v>
      </c>
      <c r="S30" s="23">
        <f t="shared" si="4"/>
        <v>0</v>
      </c>
      <c r="T30" s="9">
        <f t="shared" si="5"/>
        <v>0</v>
      </c>
      <c r="U30" s="23">
        <f t="shared" si="6"/>
        <v>6.72</v>
      </c>
      <c r="V30" s="23">
        <f t="shared" si="7"/>
        <v>163.51104000000001</v>
      </c>
      <c r="W30" s="37"/>
      <c r="X30" s="26">
        <f t="shared" si="8"/>
        <v>0</v>
      </c>
      <c r="Y30" s="37"/>
      <c r="Z30" s="28">
        <f t="shared" si="9"/>
        <v>0</v>
      </c>
    </row>
    <row r="31" spans="1:27" s="9" customFormat="1" ht="18" customHeight="1">
      <c r="A31" s="279" t="s">
        <v>517</v>
      </c>
      <c r="B31" s="264"/>
      <c r="C31" s="9" t="s">
        <v>262</v>
      </c>
      <c r="D31" s="119" t="s">
        <v>128</v>
      </c>
      <c r="E31" s="9" t="s">
        <v>250</v>
      </c>
      <c r="F31" s="9" t="s">
        <v>247</v>
      </c>
      <c r="G31" s="119"/>
      <c r="H31" s="14" t="s">
        <v>258</v>
      </c>
      <c r="I31" s="14">
        <v>1</v>
      </c>
      <c r="J31" s="14">
        <v>1</v>
      </c>
      <c r="K31" s="18">
        <v>21</v>
      </c>
      <c r="L31" s="18">
        <v>1</v>
      </c>
      <c r="M31" s="18">
        <f t="shared" si="0"/>
        <v>2.1000000000000001E-2</v>
      </c>
      <c r="N31" s="18">
        <f t="shared" si="1"/>
        <v>0.51097200000000009</v>
      </c>
      <c r="O31" s="11"/>
      <c r="P31" s="23">
        <f t="shared" si="2"/>
        <v>1</v>
      </c>
      <c r="Q31" s="11"/>
      <c r="R31" s="23">
        <f t="shared" si="3"/>
        <v>1</v>
      </c>
      <c r="S31" s="23">
        <f t="shared" si="4"/>
        <v>0</v>
      </c>
      <c r="T31" s="9">
        <f t="shared" si="5"/>
        <v>0</v>
      </c>
      <c r="U31" s="23">
        <f t="shared" si="6"/>
        <v>2.1000000000000001E-2</v>
      </c>
      <c r="V31" s="23">
        <f t="shared" si="7"/>
        <v>0.51097200000000009</v>
      </c>
      <c r="W31" s="37"/>
      <c r="X31" s="26">
        <f t="shared" si="8"/>
        <v>0</v>
      </c>
      <c r="Y31" s="37"/>
      <c r="Z31" s="28">
        <f t="shared" si="9"/>
        <v>0</v>
      </c>
      <c r="AA31" s="84"/>
    </row>
    <row r="32" spans="1:27" ht="18" customHeight="1">
      <c r="A32" s="280" t="s">
        <v>529</v>
      </c>
      <c r="B32" s="223"/>
      <c r="C32" s="9" t="s">
        <v>346</v>
      </c>
      <c r="D32" s="119"/>
      <c r="E32" s="9" t="s">
        <v>250</v>
      </c>
      <c r="F32" s="9" t="s">
        <v>247</v>
      </c>
      <c r="G32" s="119"/>
      <c r="H32" s="80" t="s">
        <v>284</v>
      </c>
      <c r="I32" s="14">
        <v>1</v>
      </c>
      <c r="J32" s="14">
        <v>3</v>
      </c>
      <c r="K32" s="18">
        <v>48</v>
      </c>
      <c r="L32" s="18">
        <v>210</v>
      </c>
      <c r="M32" s="18">
        <f t="shared" si="0"/>
        <v>30.24</v>
      </c>
      <c r="N32" s="18">
        <f t="shared" si="1"/>
        <v>735.79967999999997</v>
      </c>
      <c r="O32" s="11"/>
      <c r="P32" s="23">
        <f t="shared" si="2"/>
        <v>3</v>
      </c>
      <c r="Q32" s="11"/>
      <c r="R32" s="23">
        <f t="shared" si="3"/>
        <v>210</v>
      </c>
      <c r="S32" s="23">
        <f t="shared" si="4"/>
        <v>0</v>
      </c>
      <c r="T32" s="9">
        <f t="shared" si="5"/>
        <v>0</v>
      </c>
      <c r="U32" s="23">
        <f t="shared" si="6"/>
        <v>30.24</v>
      </c>
      <c r="V32" s="23">
        <f t="shared" si="7"/>
        <v>735.79967999999997</v>
      </c>
      <c r="W32" s="37"/>
      <c r="X32" s="26">
        <f t="shared" si="8"/>
        <v>0</v>
      </c>
      <c r="Y32" s="37"/>
      <c r="Z32" s="28">
        <f t="shared" si="9"/>
        <v>0</v>
      </c>
    </row>
    <row r="33" spans="1:26" ht="18" customHeight="1">
      <c r="A33" s="280" t="s">
        <v>529</v>
      </c>
      <c r="B33" s="223"/>
      <c r="C33" s="9"/>
      <c r="D33" s="119"/>
      <c r="E33" s="9" t="s">
        <v>250</v>
      </c>
      <c r="F33" s="9" t="s">
        <v>247</v>
      </c>
      <c r="G33" s="119"/>
      <c r="H33" s="14" t="s">
        <v>258</v>
      </c>
      <c r="I33" s="14">
        <v>1</v>
      </c>
      <c r="J33" s="14">
        <v>2</v>
      </c>
      <c r="K33" s="18">
        <v>21</v>
      </c>
      <c r="L33" s="18">
        <v>210</v>
      </c>
      <c r="M33" s="18">
        <f t="shared" si="0"/>
        <v>8.82</v>
      </c>
      <c r="N33" s="18">
        <f t="shared" si="1"/>
        <v>214.60824000000002</v>
      </c>
      <c r="O33" s="11"/>
      <c r="P33" s="23">
        <f t="shared" si="2"/>
        <v>2</v>
      </c>
      <c r="Q33" s="11"/>
      <c r="R33" s="23">
        <f t="shared" si="3"/>
        <v>210</v>
      </c>
      <c r="S33" s="23">
        <f t="shared" si="4"/>
        <v>0</v>
      </c>
      <c r="T33" s="9">
        <f t="shared" si="5"/>
        <v>0</v>
      </c>
      <c r="U33" s="23">
        <f t="shared" si="6"/>
        <v>8.82</v>
      </c>
      <c r="V33" s="23">
        <f t="shared" si="7"/>
        <v>214.60824000000002</v>
      </c>
      <c r="W33" s="37"/>
      <c r="X33" s="26">
        <f t="shared" si="8"/>
        <v>0</v>
      </c>
      <c r="Y33" s="37"/>
      <c r="Z33" s="28">
        <f t="shared" si="9"/>
        <v>0</v>
      </c>
    </row>
    <row r="34" spans="1:26" ht="18" customHeight="1">
      <c r="A34" s="280" t="s">
        <v>529</v>
      </c>
      <c r="B34" s="223"/>
      <c r="C34" s="9" t="s">
        <v>211</v>
      </c>
      <c r="D34" s="119"/>
      <c r="E34" s="9" t="s">
        <v>250</v>
      </c>
      <c r="F34" s="9" t="s">
        <v>247</v>
      </c>
      <c r="G34" s="119"/>
      <c r="H34" s="80" t="s">
        <v>284</v>
      </c>
      <c r="I34" s="14">
        <v>1</v>
      </c>
      <c r="J34" s="14">
        <v>3</v>
      </c>
      <c r="K34" s="18">
        <v>48</v>
      </c>
      <c r="L34" s="18">
        <v>210</v>
      </c>
      <c r="M34" s="18">
        <f t="shared" si="0"/>
        <v>30.24</v>
      </c>
      <c r="N34" s="18">
        <f t="shared" si="1"/>
        <v>735.79967999999997</v>
      </c>
      <c r="O34" s="11"/>
      <c r="P34" s="23">
        <f t="shared" si="2"/>
        <v>3</v>
      </c>
      <c r="Q34" s="11"/>
      <c r="R34" s="23">
        <f t="shared" si="3"/>
        <v>210</v>
      </c>
      <c r="S34" s="23">
        <f t="shared" si="4"/>
        <v>0</v>
      </c>
      <c r="T34" s="9">
        <f t="shared" si="5"/>
        <v>0</v>
      </c>
      <c r="U34" s="23">
        <f t="shared" si="6"/>
        <v>30.24</v>
      </c>
      <c r="V34" s="23">
        <f t="shared" si="7"/>
        <v>735.79967999999997</v>
      </c>
      <c r="W34" s="37"/>
      <c r="X34" s="26">
        <f t="shared" si="8"/>
        <v>0</v>
      </c>
      <c r="Y34" s="37"/>
      <c r="Z34" s="28">
        <f t="shared" si="9"/>
        <v>0</v>
      </c>
    </row>
    <row r="35" spans="1:26" ht="18" customHeight="1">
      <c r="A35" s="280" t="s">
        <v>529</v>
      </c>
      <c r="B35" s="223"/>
      <c r="C35" s="9"/>
      <c r="D35" s="119"/>
      <c r="E35" s="9" t="s">
        <v>250</v>
      </c>
      <c r="F35" s="9" t="s">
        <v>247</v>
      </c>
      <c r="G35" s="119"/>
      <c r="H35" s="14" t="s">
        <v>258</v>
      </c>
      <c r="I35" s="14">
        <v>1</v>
      </c>
      <c r="J35" s="14">
        <v>2</v>
      </c>
      <c r="K35" s="18">
        <v>21</v>
      </c>
      <c r="L35" s="18">
        <v>210</v>
      </c>
      <c r="M35" s="18">
        <f t="shared" si="0"/>
        <v>8.82</v>
      </c>
      <c r="N35" s="18">
        <f t="shared" si="1"/>
        <v>214.60824000000002</v>
      </c>
      <c r="O35" s="11"/>
      <c r="P35" s="23">
        <f t="shared" si="2"/>
        <v>2</v>
      </c>
      <c r="Q35" s="11"/>
      <c r="R35" s="23">
        <f t="shared" si="3"/>
        <v>210</v>
      </c>
      <c r="S35" s="23">
        <f t="shared" si="4"/>
        <v>0</v>
      </c>
      <c r="T35" s="9">
        <f t="shared" si="5"/>
        <v>0</v>
      </c>
      <c r="U35" s="23">
        <f t="shared" si="6"/>
        <v>8.82</v>
      </c>
      <c r="V35" s="23">
        <f t="shared" si="7"/>
        <v>214.60824000000002</v>
      </c>
      <c r="W35" s="37"/>
      <c r="X35" s="26">
        <f t="shared" si="8"/>
        <v>0</v>
      </c>
      <c r="Y35" s="37"/>
      <c r="Z35" s="28">
        <f t="shared" si="9"/>
        <v>0</v>
      </c>
    </row>
    <row r="36" spans="1:26" ht="18" customHeight="1">
      <c r="A36" s="280" t="s">
        <v>529</v>
      </c>
      <c r="B36" s="223"/>
      <c r="C36" s="9" t="s">
        <v>352</v>
      </c>
      <c r="D36" s="119"/>
      <c r="E36" s="9" t="s">
        <v>250</v>
      </c>
      <c r="F36" s="9" t="s">
        <v>247</v>
      </c>
      <c r="G36" s="119"/>
      <c r="H36" s="14" t="s">
        <v>249</v>
      </c>
      <c r="I36" s="14">
        <v>1</v>
      </c>
      <c r="J36" s="14">
        <v>2</v>
      </c>
      <c r="K36" s="18">
        <v>38</v>
      </c>
      <c r="L36" s="18">
        <v>210</v>
      </c>
      <c r="M36" s="18">
        <f t="shared" si="0"/>
        <v>15.96</v>
      </c>
      <c r="N36" s="18">
        <f t="shared" si="1"/>
        <v>388.33872000000002</v>
      </c>
      <c r="O36" s="11"/>
      <c r="P36" s="23">
        <f t="shared" si="2"/>
        <v>2</v>
      </c>
      <c r="Q36" s="11"/>
      <c r="R36" s="23">
        <f t="shared" si="3"/>
        <v>210</v>
      </c>
      <c r="S36" s="23">
        <f t="shared" si="4"/>
        <v>0</v>
      </c>
      <c r="T36" s="9">
        <f t="shared" si="5"/>
        <v>0</v>
      </c>
      <c r="U36" s="23">
        <f t="shared" si="6"/>
        <v>15.96</v>
      </c>
      <c r="V36" s="23">
        <f t="shared" si="7"/>
        <v>388.33872000000002</v>
      </c>
      <c r="W36" s="37"/>
      <c r="X36" s="26">
        <f t="shared" si="8"/>
        <v>0</v>
      </c>
      <c r="Y36" s="37"/>
      <c r="Z36" s="28">
        <f t="shared" si="9"/>
        <v>0</v>
      </c>
    </row>
    <row r="37" spans="1:26" ht="18" customHeight="1">
      <c r="A37" s="280" t="s">
        <v>529</v>
      </c>
      <c r="B37" s="223"/>
      <c r="C37" s="9" t="s">
        <v>213</v>
      </c>
      <c r="D37" s="119"/>
      <c r="E37" s="9" t="s">
        <v>250</v>
      </c>
      <c r="F37" s="9" t="s">
        <v>247</v>
      </c>
      <c r="G37" s="119"/>
      <c r="H37" s="14" t="s">
        <v>249</v>
      </c>
      <c r="I37" s="14">
        <v>1</v>
      </c>
      <c r="J37" s="14">
        <v>2</v>
      </c>
      <c r="K37" s="18">
        <v>38</v>
      </c>
      <c r="L37" s="18">
        <v>210</v>
      </c>
      <c r="M37" s="18">
        <f t="shared" si="0"/>
        <v>15.96</v>
      </c>
      <c r="N37" s="18">
        <f t="shared" si="1"/>
        <v>388.33872000000002</v>
      </c>
      <c r="O37" s="11"/>
      <c r="P37" s="23">
        <f t="shared" si="2"/>
        <v>2</v>
      </c>
      <c r="Q37" s="11"/>
      <c r="R37" s="23">
        <f t="shared" si="3"/>
        <v>210</v>
      </c>
      <c r="S37" s="23">
        <f t="shared" si="4"/>
        <v>0</v>
      </c>
      <c r="T37" s="9">
        <f t="shared" si="5"/>
        <v>0</v>
      </c>
      <c r="U37" s="23">
        <f t="shared" si="6"/>
        <v>15.96</v>
      </c>
      <c r="V37" s="23">
        <f t="shared" si="7"/>
        <v>388.33872000000002</v>
      </c>
      <c r="W37" s="37"/>
      <c r="X37" s="26">
        <f t="shared" si="8"/>
        <v>0</v>
      </c>
      <c r="Y37" s="37"/>
      <c r="Z37" s="28">
        <f t="shared" si="9"/>
        <v>0</v>
      </c>
    </row>
    <row r="38" spans="1:26" ht="18" customHeight="1">
      <c r="A38" s="280" t="s">
        <v>529</v>
      </c>
      <c r="B38" s="223"/>
      <c r="C38" s="9" t="s">
        <v>353</v>
      </c>
      <c r="D38" s="119"/>
      <c r="E38" s="9" t="s">
        <v>250</v>
      </c>
      <c r="F38" s="9" t="s">
        <v>247</v>
      </c>
      <c r="G38" s="119"/>
      <c r="H38" s="80" t="s">
        <v>284</v>
      </c>
      <c r="I38" s="14">
        <v>1</v>
      </c>
      <c r="J38" s="14">
        <v>3</v>
      </c>
      <c r="K38" s="18">
        <v>48</v>
      </c>
      <c r="L38" s="18">
        <v>210</v>
      </c>
      <c r="M38" s="18">
        <f t="shared" si="0"/>
        <v>30.24</v>
      </c>
      <c r="N38" s="18">
        <f t="shared" si="1"/>
        <v>735.79967999999997</v>
      </c>
      <c r="O38" s="11"/>
      <c r="P38" s="23">
        <f t="shared" si="2"/>
        <v>3</v>
      </c>
      <c r="Q38" s="11"/>
      <c r="R38" s="23">
        <f t="shared" si="3"/>
        <v>210</v>
      </c>
      <c r="S38" s="23">
        <f t="shared" si="4"/>
        <v>0</v>
      </c>
      <c r="T38" s="9">
        <f t="shared" si="5"/>
        <v>0</v>
      </c>
      <c r="U38" s="23">
        <f t="shared" si="6"/>
        <v>30.24</v>
      </c>
      <c r="V38" s="23">
        <f t="shared" si="7"/>
        <v>735.79967999999997</v>
      </c>
      <c r="W38" s="37"/>
      <c r="X38" s="26">
        <f t="shared" si="8"/>
        <v>0</v>
      </c>
      <c r="Y38" s="37"/>
      <c r="Z38" s="28">
        <f t="shared" si="9"/>
        <v>0</v>
      </c>
    </row>
    <row r="39" spans="1:26" ht="18" customHeight="1">
      <c r="A39" s="280" t="s">
        <v>529</v>
      </c>
      <c r="B39" s="223"/>
      <c r="C39" s="9"/>
      <c r="D39" s="119"/>
      <c r="E39" s="9" t="s">
        <v>250</v>
      </c>
      <c r="F39" s="9" t="s">
        <v>247</v>
      </c>
      <c r="G39" s="119"/>
      <c r="H39" s="14" t="s">
        <v>258</v>
      </c>
      <c r="I39" s="14">
        <v>1</v>
      </c>
      <c r="J39" s="14">
        <v>2</v>
      </c>
      <c r="K39" s="18">
        <v>21</v>
      </c>
      <c r="L39" s="18">
        <v>210</v>
      </c>
      <c r="M39" s="18">
        <f t="shared" si="0"/>
        <v>8.82</v>
      </c>
      <c r="N39" s="18">
        <f t="shared" si="1"/>
        <v>214.60824000000002</v>
      </c>
      <c r="O39" s="11"/>
      <c r="P39" s="23">
        <f t="shared" si="2"/>
        <v>2</v>
      </c>
      <c r="Q39" s="11"/>
      <c r="R39" s="23">
        <f t="shared" si="3"/>
        <v>210</v>
      </c>
      <c r="S39" s="23">
        <f t="shared" si="4"/>
        <v>0</v>
      </c>
      <c r="T39" s="9">
        <f t="shared" si="5"/>
        <v>0</v>
      </c>
      <c r="U39" s="23">
        <f t="shared" si="6"/>
        <v>8.82</v>
      </c>
      <c r="V39" s="23">
        <f t="shared" si="7"/>
        <v>214.60824000000002</v>
      </c>
      <c r="W39" s="37"/>
      <c r="X39" s="26">
        <f t="shared" si="8"/>
        <v>0</v>
      </c>
      <c r="Y39" s="37"/>
      <c r="Z39" s="28">
        <f t="shared" si="9"/>
        <v>0</v>
      </c>
    </row>
    <row r="40" spans="1:26" ht="18" customHeight="1">
      <c r="A40" s="280" t="s">
        <v>529</v>
      </c>
      <c r="B40" s="223"/>
      <c r="C40" s="9" t="s">
        <v>354</v>
      </c>
      <c r="D40" s="119"/>
      <c r="E40" s="9" t="s">
        <v>250</v>
      </c>
      <c r="F40" s="9" t="s">
        <v>247</v>
      </c>
      <c r="G40" s="119"/>
      <c r="H40" s="80" t="s">
        <v>284</v>
      </c>
      <c r="I40" s="14">
        <v>1</v>
      </c>
      <c r="J40" s="14">
        <v>3</v>
      </c>
      <c r="K40" s="18">
        <v>48</v>
      </c>
      <c r="L40" s="18">
        <v>210</v>
      </c>
      <c r="M40" s="18">
        <f t="shared" si="0"/>
        <v>30.24</v>
      </c>
      <c r="N40" s="18">
        <f t="shared" si="1"/>
        <v>735.79967999999997</v>
      </c>
      <c r="O40" s="11"/>
      <c r="P40" s="23">
        <f t="shared" si="2"/>
        <v>3</v>
      </c>
      <c r="Q40" s="11"/>
      <c r="R40" s="23">
        <f t="shared" si="3"/>
        <v>210</v>
      </c>
      <c r="S40" s="23">
        <f t="shared" si="4"/>
        <v>0</v>
      </c>
      <c r="T40" s="9">
        <f t="shared" si="5"/>
        <v>0</v>
      </c>
      <c r="U40" s="23">
        <f t="shared" si="6"/>
        <v>30.24</v>
      </c>
      <c r="V40" s="23">
        <f t="shared" si="7"/>
        <v>735.79967999999997</v>
      </c>
      <c r="W40" s="37"/>
      <c r="X40" s="26">
        <f t="shared" si="8"/>
        <v>0</v>
      </c>
      <c r="Y40" s="37"/>
      <c r="Z40" s="28">
        <f t="shared" si="9"/>
        <v>0</v>
      </c>
    </row>
    <row r="41" spans="1:26" ht="18" customHeight="1">
      <c r="A41" s="280" t="s">
        <v>529</v>
      </c>
      <c r="B41" s="223"/>
      <c r="C41" s="9"/>
      <c r="D41" s="119"/>
      <c r="E41" s="9" t="s">
        <v>250</v>
      </c>
      <c r="F41" s="9" t="s">
        <v>247</v>
      </c>
      <c r="G41" s="119"/>
      <c r="H41" s="14" t="s">
        <v>258</v>
      </c>
      <c r="I41" s="14">
        <v>1</v>
      </c>
      <c r="J41" s="14">
        <v>2</v>
      </c>
      <c r="K41" s="18">
        <v>21</v>
      </c>
      <c r="L41" s="18">
        <v>210</v>
      </c>
      <c r="M41" s="18">
        <f t="shared" si="0"/>
        <v>8.82</v>
      </c>
      <c r="N41" s="18">
        <f t="shared" si="1"/>
        <v>214.60824000000002</v>
      </c>
      <c r="O41" s="11"/>
      <c r="P41" s="23">
        <f t="shared" si="2"/>
        <v>2</v>
      </c>
      <c r="Q41" s="11"/>
      <c r="R41" s="23">
        <f t="shared" si="3"/>
        <v>210</v>
      </c>
      <c r="S41" s="23">
        <f t="shared" si="4"/>
        <v>0</v>
      </c>
      <c r="T41" s="9">
        <f t="shared" si="5"/>
        <v>0</v>
      </c>
      <c r="U41" s="23">
        <f t="shared" si="6"/>
        <v>8.82</v>
      </c>
      <c r="V41" s="23">
        <f t="shared" si="7"/>
        <v>214.60824000000002</v>
      </c>
      <c r="W41" s="37"/>
      <c r="X41" s="26">
        <f t="shared" si="8"/>
        <v>0</v>
      </c>
      <c r="Y41" s="37"/>
      <c r="Z41" s="28">
        <f t="shared" si="9"/>
        <v>0</v>
      </c>
    </row>
    <row r="42" spans="1:26" ht="18" customHeight="1">
      <c r="A42" s="279" t="s">
        <v>518</v>
      </c>
      <c r="B42" s="223"/>
      <c r="C42" s="9" t="s">
        <v>257</v>
      </c>
      <c r="D42" s="119"/>
      <c r="E42" s="9" t="s">
        <v>246</v>
      </c>
      <c r="F42" s="9" t="s">
        <v>247</v>
      </c>
      <c r="G42" s="119"/>
      <c r="H42" s="91" t="s">
        <v>348</v>
      </c>
      <c r="I42" s="14">
        <v>2</v>
      </c>
      <c r="J42" s="14">
        <v>1</v>
      </c>
      <c r="K42" s="18">
        <v>62</v>
      </c>
      <c r="L42" s="18">
        <v>2160</v>
      </c>
      <c r="M42" s="18">
        <f t="shared" si="0"/>
        <v>133.91999999999999</v>
      </c>
      <c r="N42" s="18">
        <f t="shared" si="1"/>
        <v>3258.54144</v>
      </c>
      <c r="O42" s="11"/>
      <c r="P42" s="23">
        <f t="shared" si="2"/>
        <v>1</v>
      </c>
      <c r="Q42" s="11"/>
      <c r="R42" s="23">
        <f t="shared" si="3"/>
        <v>2160</v>
      </c>
      <c r="S42" s="23">
        <f t="shared" si="4"/>
        <v>0</v>
      </c>
      <c r="T42" s="9">
        <f t="shared" si="5"/>
        <v>0</v>
      </c>
      <c r="U42" s="23">
        <f t="shared" si="6"/>
        <v>133.91999999999999</v>
      </c>
      <c r="V42" s="23">
        <f t="shared" si="7"/>
        <v>3258.54144</v>
      </c>
      <c r="W42" s="37"/>
      <c r="X42" s="26">
        <f t="shared" si="8"/>
        <v>0</v>
      </c>
      <c r="Y42" s="37"/>
      <c r="Z42" s="28">
        <f t="shared" si="9"/>
        <v>0</v>
      </c>
    </row>
    <row r="43" spans="1:26" ht="18" customHeight="1">
      <c r="A43" s="279" t="s">
        <v>518</v>
      </c>
      <c r="B43" s="223"/>
      <c r="C43" s="147"/>
      <c r="D43" s="148"/>
      <c r="E43" s="147" t="s">
        <v>250</v>
      </c>
      <c r="F43" s="147" t="s">
        <v>247</v>
      </c>
      <c r="G43" s="148" t="s">
        <v>347</v>
      </c>
      <c r="H43" s="149"/>
      <c r="I43" s="149">
        <v>1</v>
      </c>
      <c r="J43" s="149">
        <v>1</v>
      </c>
      <c r="K43" s="150"/>
      <c r="L43" s="150"/>
      <c r="M43" s="150"/>
      <c r="N43" s="150"/>
      <c r="O43" s="147"/>
      <c r="P43" s="151"/>
      <c r="Q43" s="147"/>
      <c r="R43" s="151"/>
      <c r="S43" s="151"/>
      <c r="T43" s="147"/>
      <c r="U43" s="151"/>
      <c r="V43" s="151"/>
      <c r="W43" s="152"/>
      <c r="X43" s="152"/>
      <c r="Y43" s="152"/>
      <c r="Z43" s="153"/>
    </row>
    <row r="44" spans="1:26" ht="18" customHeight="1">
      <c r="A44" s="279" t="s">
        <v>520</v>
      </c>
      <c r="B44" s="223"/>
      <c r="C44" s="9"/>
      <c r="D44" s="119"/>
      <c r="E44" s="9" t="s">
        <v>250</v>
      </c>
      <c r="F44" s="9" t="s">
        <v>247</v>
      </c>
      <c r="G44" s="119" t="s">
        <v>343</v>
      </c>
      <c r="H44" s="14" t="s">
        <v>258</v>
      </c>
      <c r="I44" s="14">
        <v>1</v>
      </c>
      <c r="J44" s="14">
        <v>1</v>
      </c>
      <c r="K44" s="18">
        <v>21</v>
      </c>
      <c r="L44" s="18">
        <v>240</v>
      </c>
      <c r="M44" s="18">
        <f t="shared" si="0"/>
        <v>5.04</v>
      </c>
      <c r="N44" s="18">
        <f t="shared" si="1"/>
        <v>122.63328</v>
      </c>
      <c r="O44" s="11"/>
      <c r="P44" s="23">
        <f t="shared" si="2"/>
        <v>1</v>
      </c>
      <c r="Q44" s="11"/>
      <c r="R44" s="23">
        <f t="shared" si="3"/>
        <v>240</v>
      </c>
      <c r="S44" s="23">
        <f t="shared" si="4"/>
        <v>0</v>
      </c>
      <c r="T44" s="9">
        <f t="shared" si="5"/>
        <v>0</v>
      </c>
      <c r="U44" s="23">
        <f t="shared" si="6"/>
        <v>5.04</v>
      </c>
      <c r="V44" s="23">
        <f t="shared" si="7"/>
        <v>122.63328</v>
      </c>
      <c r="W44" s="37"/>
      <c r="X44" s="26">
        <f t="shared" si="8"/>
        <v>0</v>
      </c>
      <c r="Y44" s="37"/>
      <c r="Z44" s="28">
        <f t="shared" si="9"/>
        <v>0</v>
      </c>
    </row>
    <row r="45" spans="1:26" ht="18" customHeight="1">
      <c r="A45" s="279" t="s">
        <v>517</v>
      </c>
      <c r="B45" s="223"/>
      <c r="C45" s="9" t="s">
        <v>349</v>
      </c>
      <c r="D45" s="119"/>
      <c r="E45" s="9" t="s">
        <v>250</v>
      </c>
      <c r="F45" s="9" t="s">
        <v>247</v>
      </c>
      <c r="G45" s="119"/>
      <c r="H45" s="14" t="s">
        <v>550</v>
      </c>
      <c r="I45" s="14">
        <v>2</v>
      </c>
      <c r="J45" s="14">
        <v>2</v>
      </c>
      <c r="K45" s="18">
        <v>73</v>
      </c>
      <c r="L45" s="18">
        <v>1</v>
      </c>
      <c r="M45" s="18">
        <f t="shared" si="0"/>
        <v>0.14599999999999999</v>
      </c>
      <c r="N45" s="18">
        <f t="shared" si="1"/>
        <v>3.5524719999999999</v>
      </c>
      <c r="O45" s="11"/>
      <c r="P45" s="23">
        <f t="shared" si="2"/>
        <v>2</v>
      </c>
      <c r="Q45" s="11"/>
      <c r="R45" s="23">
        <f t="shared" si="3"/>
        <v>1</v>
      </c>
      <c r="S45" s="23">
        <f t="shared" si="4"/>
        <v>0</v>
      </c>
      <c r="T45" s="9">
        <f t="shared" si="5"/>
        <v>0</v>
      </c>
      <c r="U45" s="23">
        <f t="shared" si="6"/>
        <v>0.14599999999999999</v>
      </c>
      <c r="V45" s="23">
        <f t="shared" si="7"/>
        <v>3.5524719999999999</v>
      </c>
      <c r="W45" s="37"/>
      <c r="X45" s="26">
        <f t="shared" si="8"/>
        <v>0</v>
      </c>
      <c r="Y45" s="37"/>
      <c r="Z45" s="28">
        <f t="shared" si="9"/>
        <v>0</v>
      </c>
    </row>
    <row r="46" spans="1:26" ht="18" customHeight="1">
      <c r="A46" s="279" t="s">
        <v>519</v>
      </c>
      <c r="B46" s="223"/>
      <c r="C46" s="9" t="s">
        <v>350</v>
      </c>
      <c r="D46" s="119"/>
      <c r="E46" s="9" t="s">
        <v>250</v>
      </c>
      <c r="F46" s="9" t="s">
        <v>247</v>
      </c>
      <c r="G46" s="119"/>
      <c r="H46" s="14" t="s">
        <v>550</v>
      </c>
      <c r="I46" s="14">
        <v>2</v>
      </c>
      <c r="J46" s="14">
        <v>4</v>
      </c>
      <c r="K46" s="18">
        <v>73</v>
      </c>
      <c r="L46" s="18">
        <v>1050</v>
      </c>
      <c r="M46" s="18">
        <f t="shared" si="0"/>
        <v>306.60000000000002</v>
      </c>
      <c r="N46" s="18">
        <f t="shared" si="1"/>
        <v>7460.1912000000011</v>
      </c>
      <c r="O46" s="11"/>
      <c r="P46" s="23">
        <f t="shared" si="2"/>
        <v>4</v>
      </c>
      <c r="Q46" s="11"/>
      <c r="R46" s="23">
        <f t="shared" si="3"/>
        <v>1050</v>
      </c>
      <c r="S46" s="23">
        <f t="shared" si="4"/>
        <v>0</v>
      </c>
      <c r="T46" s="9">
        <f t="shared" si="5"/>
        <v>0</v>
      </c>
      <c r="U46" s="23">
        <f t="shared" si="6"/>
        <v>306.60000000000002</v>
      </c>
      <c r="V46" s="23">
        <f t="shared" si="7"/>
        <v>7460.1912000000011</v>
      </c>
      <c r="W46" s="37"/>
      <c r="X46" s="26">
        <f t="shared" si="8"/>
        <v>0</v>
      </c>
      <c r="Y46" s="37"/>
      <c r="Z46" s="28">
        <f t="shared" si="9"/>
        <v>0</v>
      </c>
    </row>
    <row r="47" spans="1:26" ht="18" customHeight="1">
      <c r="A47" s="279" t="s">
        <v>516</v>
      </c>
      <c r="B47" s="223"/>
      <c r="C47" s="9" t="s">
        <v>13</v>
      </c>
      <c r="D47" s="119" t="s">
        <v>146</v>
      </c>
      <c r="E47" s="9" t="s">
        <v>250</v>
      </c>
      <c r="F47" s="9" t="s">
        <v>247</v>
      </c>
      <c r="G47" s="119"/>
      <c r="H47" s="14" t="s">
        <v>258</v>
      </c>
      <c r="I47" s="14">
        <v>2</v>
      </c>
      <c r="J47" s="14">
        <v>10</v>
      </c>
      <c r="K47" s="18">
        <v>21</v>
      </c>
      <c r="L47" s="18">
        <v>1680</v>
      </c>
      <c r="M47" s="18">
        <f t="shared" si="0"/>
        <v>352.8</v>
      </c>
      <c r="N47" s="18">
        <f t="shared" si="1"/>
        <v>8584.3296000000009</v>
      </c>
      <c r="O47" s="11"/>
      <c r="P47" s="23">
        <f t="shared" si="2"/>
        <v>10</v>
      </c>
      <c r="Q47" s="11"/>
      <c r="R47" s="23">
        <f t="shared" si="3"/>
        <v>1680</v>
      </c>
      <c r="S47" s="23">
        <f t="shared" si="4"/>
        <v>0</v>
      </c>
      <c r="T47" s="9">
        <f t="shared" si="5"/>
        <v>0</v>
      </c>
      <c r="U47" s="23">
        <f t="shared" si="6"/>
        <v>352.8</v>
      </c>
      <c r="V47" s="23">
        <f t="shared" si="7"/>
        <v>8584.3296000000009</v>
      </c>
      <c r="W47" s="37"/>
      <c r="X47" s="26">
        <f t="shared" si="8"/>
        <v>0</v>
      </c>
      <c r="Y47" s="37"/>
      <c r="Z47" s="28">
        <f t="shared" si="9"/>
        <v>0</v>
      </c>
    </row>
    <row r="48" spans="1:26" ht="18" customHeight="1">
      <c r="A48" s="279" t="s">
        <v>516</v>
      </c>
      <c r="B48" s="223"/>
      <c r="C48" s="147"/>
      <c r="D48" s="148"/>
      <c r="E48" s="147" t="s">
        <v>250</v>
      </c>
      <c r="F48" s="147" t="s">
        <v>2</v>
      </c>
      <c r="G48" s="148" t="s">
        <v>272</v>
      </c>
      <c r="H48" s="149"/>
      <c r="I48" s="149">
        <v>1</v>
      </c>
      <c r="J48" s="149">
        <v>3</v>
      </c>
      <c r="K48" s="150"/>
      <c r="L48" s="150"/>
      <c r="M48" s="150"/>
      <c r="N48" s="150"/>
      <c r="O48" s="147"/>
      <c r="P48" s="151"/>
      <c r="Q48" s="147"/>
      <c r="R48" s="151"/>
      <c r="S48" s="151"/>
      <c r="T48" s="147"/>
      <c r="U48" s="151"/>
      <c r="V48" s="151"/>
      <c r="W48" s="152"/>
      <c r="X48" s="152"/>
      <c r="Y48" s="152"/>
      <c r="Z48" s="153"/>
    </row>
    <row r="49" spans="1:26" ht="18" customHeight="1">
      <c r="B49" s="223" t="s">
        <v>506</v>
      </c>
      <c r="C49" s="228"/>
      <c r="D49" s="227"/>
      <c r="E49" s="228"/>
      <c r="F49" s="229"/>
      <c r="G49" s="227"/>
      <c r="H49" s="229"/>
      <c r="I49" s="229"/>
      <c r="J49" s="229"/>
      <c r="K49" s="231"/>
      <c r="L49" s="231"/>
      <c r="M49" s="231"/>
      <c r="N49" s="231"/>
      <c r="O49" s="228"/>
      <c r="P49" s="232"/>
      <c r="Q49" s="228"/>
      <c r="R49" s="232"/>
      <c r="S49" s="232"/>
      <c r="T49" s="228"/>
      <c r="U49" s="232"/>
      <c r="V49" s="232"/>
      <c r="W49" s="233"/>
      <c r="X49" s="233"/>
      <c r="Y49" s="233"/>
      <c r="Z49" s="234"/>
    </row>
    <row r="50" spans="1:26" ht="18" customHeight="1">
      <c r="A50" s="280" t="s">
        <v>514</v>
      </c>
      <c r="B50" s="223"/>
      <c r="C50" s="9" t="s">
        <v>43</v>
      </c>
      <c r="D50" s="119"/>
      <c r="E50" s="9" t="s">
        <v>246</v>
      </c>
      <c r="F50" s="9" t="s">
        <v>247</v>
      </c>
      <c r="G50" s="119" t="s">
        <v>251</v>
      </c>
      <c r="H50" s="14" t="s">
        <v>249</v>
      </c>
      <c r="I50" s="14">
        <v>1</v>
      </c>
      <c r="J50" s="14">
        <v>2</v>
      </c>
      <c r="K50" s="18">
        <v>38</v>
      </c>
      <c r="L50" s="18">
        <v>210</v>
      </c>
      <c r="M50" s="18">
        <f t="shared" si="0"/>
        <v>15.96</v>
      </c>
      <c r="N50" s="18">
        <f t="shared" si="1"/>
        <v>388.33872000000002</v>
      </c>
      <c r="O50" s="11"/>
      <c r="P50" s="23">
        <f t="shared" si="2"/>
        <v>2</v>
      </c>
      <c r="Q50" s="11"/>
      <c r="R50" s="23">
        <f t="shared" si="3"/>
        <v>210</v>
      </c>
      <c r="S50" s="23">
        <f t="shared" si="4"/>
        <v>0</v>
      </c>
      <c r="T50" s="9">
        <f t="shared" si="5"/>
        <v>0</v>
      </c>
      <c r="U50" s="23">
        <f t="shared" si="6"/>
        <v>15.96</v>
      </c>
      <c r="V50" s="23">
        <f t="shared" si="7"/>
        <v>388.33872000000002</v>
      </c>
      <c r="W50" s="37"/>
      <c r="X50" s="26">
        <f t="shared" si="8"/>
        <v>0</v>
      </c>
      <c r="Y50" s="37"/>
      <c r="Z50" s="28">
        <f t="shared" si="9"/>
        <v>0</v>
      </c>
    </row>
    <row r="51" spans="1:26" ht="18" customHeight="1">
      <c r="A51" s="280" t="s">
        <v>514</v>
      </c>
      <c r="B51" s="223"/>
      <c r="C51" s="9"/>
      <c r="D51" s="119"/>
      <c r="E51" s="9" t="s">
        <v>246</v>
      </c>
      <c r="F51" s="9" t="s">
        <v>247</v>
      </c>
      <c r="G51" s="119" t="s">
        <v>248</v>
      </c>
      <c r="H51" s="14" t="s">
        <v>550</v>
      </c>
      <c r="I51" s="14">
        <v>2</v>
      </c>
      <c r="J51" s="14">
        <v>6</v>
      </c>
      <c r="K51" s="18">
        <v>73</v>
      </c>
      <c r="L51" s="18">
        <v>210</v>
      </c>
      <c r="M51" s="18">
        <f t="shared" si="0"/>
        <v>91.98</v>
      </c>
      <c r="N51" s="18">
        <f t="shared" si="1"/>
        <v>2238.0573600000002</v>
      </c>
      <c r="O51" s="11"/>
      <c r="P51" s="23">
        <f t="shared" si="2"/>
        <v>6</v>
      </c>
      <c r="Q51" s="11"/>
      <c r="R51" s="23">
        <f t="shared" si="3"/>
        <v>210</v>
      </c>
      <c r="S51" s="23">
        <f t="shared" si="4"/>
        <v>0</v>
      </c>
      <c r="T51" s="9">
        <f t="shared" si="5"/>
        <v>0</v>
      </c>
      <c r="U51" s="23">
        <f t="shared" si="6"/>
        <v>91.98</v>
      </c>
      <c r="V51" s="23">
        <f t="shared" si="7"/>
        <v>2238.0573600000002</v>
      </c>
      <c r="W51" s="37"/>
      <c r="X51" s="26">
        <f t="shared" si="8"/>
        <v>0</v>
      </c>
      <c r="Y51" s="37"/>
      <c r="Z51" s="28">
        <f t="shared" si="9"/>
        <v>0</v>
      </c>
    </row>
    <row r="52" spans="1:26" ht="18" customHeight="1">
      <c r="A52" s="279" t="s">
        <v>19</v>
      </c>
      <c r="B52" s="223"/>
      <c r="C52" s="9" t="s">
        <v>224</v>
      </c>
      <c r="D52" s="119"/>
      <c r="E52" s="9" t="s">
        <v>246</v>
      </c>
      <c r="F52" s="9" t="s">
        <v>247</v>
      </c>
      <c r="G52" s="119" t="s">
        <v>251</v>
      </c>
      <c r="H52" s="14" t="s">
        <v>249</v>
      </c>
      <c r="I52" s="14">
        <v>1</v>
      </c>
      <c r="J52" s="14">
        <v>2</v>
      </c>
      <c r="K52" s="18">
        <v>38</v>
      </c>
      <c r="L52" s="18">
        <v>2880</v>
      </c>
      <c r="M52" s="18">
        <f t="shared" si="0"/>
        <v>218.88</v>
      </c>
      <c r="N52" s="18">
        <f t="shared" si="1"/>
        <v>5325.7881600000001</v>
      </c>
      <c r="O52" s="11"/>
      <c r="P52" s="23">
        <f t="shared" si="2"/>
        <v>2</v>
      </c>
      <c r="Q52" s="11"/>
      <c r="R52" s="23">
        <f t="shared" si="3"/>
        <v>2880</v>
      </c>
      <c r="S52" s="23">
        <f t="shared" si="4"/>
        <v>0</v>
      </c>
      <c r="T52" s="9">
        <f t="shared" si="5"/>
        <v>0</v>
      </c>
      <c r="U52" s="23">
        <f t="shared" si="6"/>
        <v>218.88</v>
      </c>
      <c r="V52" s="23">
        <f t="shared" si="7"/>
        <v>5325.7881600000001</v>
      </c>
      <c r="W52" s="37"/>
      <c r="X52" s="26">
        <f t="shared" si="8"/>
        <v>0</v>
      </c>
      <c r="Y52" s="37"/>
      <c r="Z52" s="28">
        <f t="shared" si="9"/>
        <v>0</v>
      </c>
    </row>
    <row r="53" spans="1:26" ht="18" customHeight="1">
      <c r="A53" s="279" t="s">
        <v>19</v>
      </c>
      <c r="B53" s="223"/>
      <c r="C53" s="9"/>
      <c r="D53" s="119"/>
      <c r="E53" s="9" t="s">
        <v>246</v>
      </c>
      <c r="F53" s="9" t="s">
        <v>247</v>
      </c>
      <c r="G53" s="119" t="s">
        <v>248</v>
      </c>
      <c r="H53" s="14" t="s">
        <v>550</v>
      </c>
      <c r="I53" s="14">
        <v>2</v>
      </c>
      <c r="J53" s="14">
        <v>3</v>
      </c>
      <c r="K53" s="18">
        <v>73</v>
      </c>
      <c r="L53" s="18">
        <v>2880</v>
      </c>
      <c r="M53" s="18">
        <f t="shared" si="0"/>
        <v>630.72</v>
      </c>
      <c r="N53" s="18">
        <f t="shared" si="1"/>
        <v>15346.679040000001</v>
      </c>
      <c r="O53" s="11"/>
      <c r="P53" s="23">
        <f t="shared" si="2"/>
        <v>3</v>
      </c>
      <c r="Q53" s="11"/>
      <c r="R53" s="23">
        <f t="shared" si="3"/>
        <v>2880</v>
      </c>
      <c r="S53" s="23">
        <f t="shared" si="4"/>
        <v>0</v>
      </c>
      <c r="T53" s="9">
        <f t="shared" si="5"/>
        <v>0</v>
      </c>
      <c r="U53" s="23">
        <f t="shared" si="6"/>
        <v>630.72</v>
      </c>
      <c r="V53" s="23">
        <f t="shared" si="7"/>
        <v>15346.679040000001</v>
      </c>
      <c r="W53" s="37"/>
      <c r="X53" s="26">
        <f t="shared" si="8"/>
        <v>0</v>
      </c>
      <c r="Y53" s="37"/>
      <c r="Z53" s="28">
        <f t="shared" si="9"/>
        <v>0</v>
      </c>
    </row>
    <row r="54" spans="1:26" ht="18" customHeight="1">
      <c r="A54" s="279" t="s">
        <v>19</v>
      </c>
      <c r="B54" s="223"/>
      <c r="C54" s="147"/>
      <c r="D54" s="148"/>
      <c r="E54" s="147" t="s">
        <v>250</v>
      </c>
      <c r="F54" s="147" t="s">
        <v>247</v>
      </c>
      <c r="G54" s="148" t="s">
        <v>272</v>
      </c>
      <c r="H54" s="149"/>
      <c r="I54" s="149">
        <v>1</v>
      </c>
      <c r="J54" s="149">
        <v>3</v>
      </c>
      <c r="K54" s="150"/>
      <c r="L54" s="150"/>
      <c r="M54" s="150"/>
      <c r="N54" s="150"/>
      <c r="O54" s="147"/>
      <c r="P54" s="151"/>
      <c r="Q54" s="147"/>
      <c r="R54" s="151"/>
      <c r="S54" s="151"/>
      <c r="T54" s="147"/>
      <c r="U54" s="151"/>
      <c r="V54" s="151"/>
      <c r="W54" s="152"/>
      <c r="X54" s="152"/>
      <c r="Y54" s="152"/>
      <c r="Z54" s="153"/>
    </row>
    <row r="55" spans="1:26" ht="18" customHeight="1">
      <c r="A55" s="1" t="s">
        <v>520</v>
      </c>
      <c r="B55" s="224"/>
      <c r="C55" s="9" t="s">
        <v>191</v>
      </c>
      <c r="D55" s="119" t="s">
        <v>112</v>
      </c>
      <c r="E55" s="9" t="s">
        <v>246</v>
      </c>
      <c r="F55" s="9" t="s">
        <v>247</v>
      </c>
      <c r="G55" s="119" t="s">
        <v>251</v>
      </c>
      <c r="H55" s="14" t="s">
        <v>249</v>
      </c>
      <c r="I55" s="14">
        <v>1</v>
      </c>
      <c r="J55" s="14">
        <v>2</v>
      </c>
      <c r="K55" s="18">
        <v>38</v>
      </c>
      <c r="L55" s="18">
        <v>240</v>
      </c>
      <c r="M55" s="18">
        <f t="shared" si="0"/>
        <v>18.239999999999998</v>
      </c>
      <c r="N55" s="18">
        <f t="shared" si="1"/>
        <v>443.81567999999999</v>
      </c>
      <c r="O55" s="11"/>
      <c r="P55" s="23">
        <f t="shared" si="2"/>
        <v>2</v>
      </c>
      <c r="Q55" s="11"/>
      <c r="R55" s="23">
        <f t="shared" si="3"/>
        <v>240</v>
      </c>
      <c r="S55" s="23">
        <f t="shared" si="4"/>
        <v>0</v>
      </c>
      <c r="T55" s="9">
        <f t="shared" si="5"/>
        <v>0</v>
      </c>
      <c r="U55" s="23">
        <f t="shared" si="6"/>
        <v>18.239999999999998</v>
      </c>
      <c r="V55" s="23">
        <f t="shared" si="7"/>
        <v>443.81567999999999</v>
      </c>
      <c r="W55" s="37"/>
      <c r="X55" s="26">
        <f t="shared" si="8"/>
        <v>0</v>
      </c>
      <c r="Y55" s="37"/>
      <c r="Z55" s="28">
        <f t="shared" si="9"/>
        <v>0</v>
      </c>
    </row>
    <row r="56" spans="1:26" ht="18" customHeight="1">
      <c r="A56" s="1" t="s">
        <v>520</v>
      </c>
      <c r="B56" s="224"/>
      <c r="C56" s="9"/>
      <c r="D56" s="119" t="s">
        <v>130</v>
      </c>
      <c r="E56" s="9" t="s">
        <v>246</v>
      </c>
      <c r="F56" s="9" t="s">
        <v>247</v>
      </c>
      <c r="G56" s="119" t="s">
        <v>248</v>
      </c>
      <c r="H56" s="14" t="s">
        <v>550</v>
      </c>
      <c r="I56" s="14">
        <v>2</v>
      </c>
      <c r="J56" s="14">
        <v>6</v>
      </c>
      <c r="K56" s="18">
        <v>73</v>
      </c>
      <c r="L56" s="18">
        <v>240</v>
      </c>
      <c r="M56" s="18">
        <f t="shared" si="0"/>
        <v>105.12</v>
      </c>
      <c r="N56" s="18">
        <f t="shared" si="1"/>
        <v>2557.7798400000001</v>
      </c>
      <c r="O56" s="11"/>
      <c r="P56" s="23">
        <f t="shared" si="2"/>
        <v>6</v>
      </c>
      <c r="Q56" s="11"/>
      <c r="R56" s="23">
        <f t="shared" si="3"/>
        <v>240</v>
      </c>
      <c r="S56" s="23">
        <f t="shared" si="4"/>
        <v>0</v>
      </c>
      <c r="T56" s="9">
        <f t="shared" si="5"/>
        <v>0</v>
      </c>
      <c r="U56" s="23">
        <f t="shared" si="6"/>
        <v>105.12</v>
      </c>
      <c r="V56" s="23">
        <f t="shared" si="7"/>
        <v>2557.7798400000001</v>
      </c>
      <c r="W56" s="37"/>
      <c r="X56" s="26">
        <f t="shared" si="8"/>
        <v>0</v>
      </c>
      <c r="Y56" s="37"/>
      <c r="Z56" s="28">
        <f t="shared" si="9"/>
        <v>0</v>
      </c>
    </row>
    <row r="57" spans="1:26" ht="18" customHeight="1">
      <c r="A57" s="1" t="s">
        <v>21</v>
      </c>
      <c r="B57" s="224"/>
      <c r="C57" s="9" t="s">
        <v>21</v>
      </c>
      <c r="D57" s="119" t="s">
        <v>112</v>
      </c>
      <c r="E57" s="9" t="s">
        <v>269</v>
      </c>
      <c r="F57" s="9" t="s">
        <v>247</v>
      </c>
      <c r="G57" s="119"/>
      <c r="H57" s="14" t="s">
        <v>550</v>
      </c>
      <c r="I57" s="14">
        <v>2</v>
      </c>
      <c r="J57" s="14">
        <v>3</v>
      </c>
      <c r="K57" s="18">
        <v>73</v>
      </c>
      <c r="L57" s="18">
        <v>2520</v>
      </c>
      <c r="M57" s="18">
        <f t="shared" si="0"/>
        <v>551.88</v>
      </c>
      <c r="N57" s="18">
        <f t="shared" si="1"/>
        <v>13428.344160000001</v>
      </c>
      <c r="O57" s="11"/>
      <c r="P57" s="23">
        <f t="shared" si="2"/>
        <v>3</v>
      </c>
      <c r="Q57" s="11"/>
      <c r="R57" s="23">
        <f t="shared" si="3"/>
        <v>2520</v>
      </c>
      <c r="S57" s="23">
        <f t="shared" si="4"/>
        <v>0</v>
      </c>
      <c r="T57" s="9">
        <f t="shared" si="5"/>
        <v>0</v>
      </c>
      <c r="U57" s="23">
        <f t="shared" si="6"/>
        <v>551.88</v>
      </c>
      <c r="V57" s="23">
        <f t="shared" si="7"/>
        <v>13428.344160000001</v>
      </c>
      <c r="W57" s="37"/>
      <c r="X57" s="26">
        <f t="shared" si="8"/>
        <v>0</v>
      </c>
      <c r="Y57" s="37"/>
      <c r="Z57" s="28">
        <f t="shared" si="9"/>
        <v>0</v>
      </c>
    </row>
    <row r="58" spans="1:26" ht="18" customHeight="1">
      <c r="A58" s="1" t="s">
        <v>21</v>
      </c>
      <c r="B58" s="224"/>
      <c r="C58" s="9"/>
      <c r="D58" s="119" t="s">
        <v>130</v>
      </c>
      <c r="E58" s="9" t="s">
        <v>250</v>
      </c>
      <c r="F58" s="9" t="s">
        <v>247</v>
      </c>
      <c r="G58" s="119" t="s">
        <v>264</v>
      </c>
      <c r="H58" s="14" t="s">
        <v>492</v>
      </c>
      <c r="I58" s="14">
        <v>1</v>
      </c>
      <c r="J58" s="14">
        <v>1</v>
      </c>
      <c r="K58" s="18">
        <v>13</v>
      </c>
      <c r="L58" s="18">
        <v>2520</v>
      </c>
      <c r="M58" s="18">
        <f t="shared" si="0"/>
        <v>32.76</v>
      </c>
      <c r="N58" s="18">
        <f t="shared" si="1"/>
        <v>797.11631999999997</v>
      </c>
      <c r="O58" s="11"/>
      <c r="P58" s="23">
        <f t="shared" si="2"/>
        <v>1</v>
      </c>
      <c r="Q58" s="11"/>
      <c r="R58" s="23">
        <f t="shared" si="3"/>
        <v>2520</v>
      </c>
      <c r="S58" s="23">
        <f t="shared" si="4"/>
        <v>0</v>
      </c>
      <c r="T58" s="9">
        <f t="shared" si="5"/>
        <v>0</v>
      </c>
      <c r="U58" s="23">
        <f t="shared" si="6"/>
        <v>32.76</v>
      </c>
      <c r="V58" s="23">
        <f t="shared" si="7"/>
        <v>797.11631999999997</v>
      </c>
      <c r="W58" s="37"/>
      <c r="X58" s="26">
        <f t="shared" si="8"/>
        <v>0</v>
      </c>
      <c r="Y58" s="37"/>
      <c r="Z58" s="28">
        <f t="shared" si="9"/>
        <v>0</v>
      </c>
    </row>
    <row r="59" spans="1:26" ht="18" customHeight="1">
      <c r="A59" s="1" t="s">
        <v>520</v>
      </c>
      <c r="B59" s="224"/>
      <c r="C59" s="9" t="s">
        <v>20</v>
      </c>
      <c r="D59" s="145" t="s">
        <v>112</v>
      </c>
      <c r="E59" s="9" t="s">
        <v>250</v>
      </c>
      <c r="F59" s="9" t="s">
        <v>356</v>
      </c>
      <c r="G59" s="145" t="s">
        <v>357</v>
      </c>
      <c r="H59" s="14" t="s">
        <v>492</v>
      </c>
      <c r="I59" s="14">
        <v>1</v>
      </c>
      <c r="J59" s="14">
        <v>1</v>
      </c>
      <c r="K59" s="18">
        <v>13</v>
      </c>
      <c r="L59" s="18">
        <v>240</v>
      </c>
      <c r="M59" s="18">
        <f t="shared" si="0"/>
        <v>3.12</v>
      </c>
      <c r="N59" s="18">
        <f t="shared" si="1"/>
        <v>75.915840000000003</v>
      </c>
      <c r="O59" s="11"/>
      <c r="P59" s="23">
        <f t="shared" si="2"/>
        <v>1</v>
      </c>
      <c r="Q59" s="11"/>
      <c r="R59" s="23">
        <f t="shared" si="3"/>
        <v>240</v>
      </c>
      <c r="S59" s="23">
        <f t="shared" si="4"/>
        <v>0</v>
      </c>
      <c r="T59" s="9">
        <f t="shared" si="5"/>
        <v>0</v>
      </c>
      <c r="U59" s="23">
        <f t="shared" si="6"/>
        <v>3.12</v>
      </c>
      <c r="V59" s="23">
        <f t="shared" si="7"/>
        <v>75.915840000000003</v>
      </c>
      <c r="W59" s="37"/>
      <c r="X59" s="26">
        <f t="shared" si="8"/>
        <v>0</v>
      </c>
      <c r="Y59" s="37"/>
      <c r="Z59" s="28">
        <f t="shared" si="9"/>
        <v>0</v>
      </c>
    </row>
    <row r="60" spans="1:26" ht="18" customHeight="1">
      <c r="A60" s="1" t="s">
        <v>520</v>
      </c>
      <c r="B60" s="224"/>
      <c r="C60" s="9"/>
      <c r="D60" s="119" t="s">
        <v>130</v>
      </c>
      <c r="E60" s="9" t="s">
        <v>250</v>
      </c>
      <c r="F60" s="9" t="s">
        <v>247</v>
      </c>
      <c r="G60" s="119"/>
      <c r="H60" s="14" t="s">
        <v>550</v>
      </c>
      <c r="I60" s="14">
        <v>2</v>
      </c>
      <c r="J60" s="14">
        <v>2</v>
      </c>
      <c r="K60" s="18">
        <v>73</v>
      </c>
      <c r="L60" s="18">
        <v>240</v>
      </c>
      <c r="M60" s="18">
        <f t="shared" si="0"/>
        <v>35.04</v>
      </c>
      <c r="N60" s="18">
        <f t="shared" si="1"/>
        <v>852.59328000000005</v>
      </c>
      <c r="O60" s="11"/>
      <c r="P60" s="23">
        <f t="shared" si="2"/>
        <v>2</v>
      </c>
      <c r="Q60" s="11"/>
      <c r="R60" s="23">
        <f t="shared" si="3"/>
        <v>240</v>
      </c>
      <c r="S60" s="23">
        <f t="shared" si="4"/>
        <v>0</v>
      </c>
      <c r="T60" s="9">
        <f t="shared" si="5"/>
        <v>0</v>
      </c>
      <c r="U60" s="23">
        <f t="shared" si="6"/>
        <v>35.04</v>
      </c>
      <c r="V60" s="23">
        <f t="shared" si="7"/>
        <v>852.59328000000005</v>
      </c>
      <c r="W60" s="37"/>
      <c r="X60" s="26">
        <f t="shared" si="8"/>
        <v>0</v>
      </c>
      <c r="Y60" s="37"/>
      <c r="Z60" s="28">
        <f t="shared" si="9"/>
        <v>0</v>
      </c>
    </row>
    <row r="61" spans="1:26" ht="18" customHeight="1">
      <c r="A61" s="1" t="s">
        <v>520</v>
      </c>
      <c r="B61" s="224"/>
      <c r="C61" s="9"/>
      <c r="D61" s="119"/>
      <c r="E61" s="9" t="s">
        <v>246</v>
      </c>
      <c r="F61" s="9" t="s">
        <v>247</v>
      </c>
      <c r="G61" s="119" t="s">
        <v>248</v>
      </c>
      <c r="H61" s="14" t="s">
        <v>550</v>
      </c>
      <c r="I61" s="14">
        <v>2</v>
      </c>
      <c r="J61" s="14">
        <v>1</v>
      </c>
      <c r="K61" s="18">
        <v>73</v>
      </c>
      <c r="L61" s="18">
        <v>240</v>
      </c>
      <c r="M61" s="18">
        <f t="shared" si="0"/>
        <v>17.52</v>
      </c>
      <c r="N61" s="18">
        <f t="shared" si="1"/>
        <v>426.29664000000002</v>
      </c>
      <c r="O61" s="11"/>
      <c r="P61" s="23">
        <f t="shared" si="2"/>
        <v>1</v>
      </c>
      <c r="Q61" s="11"/>
      <c r="R61" s="23">
        <f t="shared" si="3"/>
        <v>240</v>
      </c>
      <c r="S61" s="23">
        <f t="shared" si="4"/>
        <v>0</v>
      </c>
      <c r="T61" s="9">
        <f t="shared" si="5"/>
        <v>0</v>
      </c>
      <c r="U61" s="23">
        <f t="shared" si="6"/>
        <v>17.52</v>
      </c>
      <c r="V61" s="23">
        <f t="shared" si="7"/>
        <v>426.29664000000002</v>
      </c>
      <c r="W61" s="37"/>
      <c r="X61" s="26">
        <f t="shared" si="8"/>
        <v>0</v>
      </c>
      <c r="Y61" s="37"/>
      <c r="Z61" s="28">
        <f t="shared" si="9"/>
        <v>0</v>
      </c>
    </row>
    <row r="62" spans="1:26" ht="18" customHeight="1">
      <c r="A62" s="279" t="s">
        <v>19</v>
      </c>
      <c r="B62" s="224"/>
      <c r="C62" s="9" t="s">
        <v>188</v>
      </c>
      <c r="D62" s="119" t="s">
        <v>112</v>
      </c>
      <c r="E62" s="9" t="s">
        <v>246</v>
      </c>
      <c r="F62" s="9" t="s">
        <v>247</v>
      </c>
      <c r="G62" s="119" t="s">
        <v>248</v>
      </c>
      <c r="H62" s="14" t="s">
        <v>550</v>
      </c>
      <c r="I62" s="14">
        <v>2</v>
      </c>
      <c r="J62" s="14">
        <v>11</v>
      </c>
      <c r="K62" s="18">
        <v>73</v>
      </c>
      <c r="L62" s="18">
        <v>2880</v>
      </c>
      <c r="M62" s="18">
        <f t="shared" si="0"/>
        <v>2312.64</v>
      </c>
      <c r="N62" s="18">
        <f t="shared" si="1"/>
        <v>56271.156479999998</v>
      </c>
      <c r="O62" s="11"/>
      <c r="P62" s="23">
        <f t="shared" si="2"/>
        <v>11</v>
      </c>
      <c r="Q62" s="11"/>
      <c r="R62" s="23">
        <f t="shared" si="3"/>
        <v>2880</v>
      </c>
      <c r="S62" s="23">
        <f t="shared" si="4"/>
        <v>0</v>
      </c>
      <c r="T62" s="9">
        <f t="shared" si="5"/>
        <v>0</v>
      </c>
      <c r="U62" s="23">
        <f t="shared" si="6"/>
        <v>2312.64</v>
      </c>
      <c r="V62" s="23">
        <f t="shared" si="7"/>
        <v>56271.156479999998</v>
      </c>
      <c r="W62" s="37"/>
      <c r="X62" s="26">
        <f t="shared" si="8"/>
        <v>0</v>
      </c>
      <c r="Y62" s="37"/>
      <c r="Z62" s="28">
        <f t="shared" si="9"/>
        <v>0</v>
      </c>
    </row>
    <row r="63" spans="1:26" ht="18" customHeight="1">
      <c r="A63" s="279" t="s">
        <v>19</v>
      </c>
      <c r="B63" s="224"/>
      <c r="C63" s="9"/>
      <c r="D63" s="119" t="s">
        <v>130</v>
      </c>
      <c r="E63" s="9" t="s">
        <v>246</v>
      </c>
      <c r="F63" s="9" t="s">
        <v>247</v>
      </c>
      <c r="G63" s="119" t="s">
        <v>248</v>
      </c>
      <c r="H63" s="14" t="s">
        <v>533</v>
      </c>
      <c r="I63" s="14">
        <v>2</v>
      </c>
      <c r="J63" s="14">
        <v>5</v>
      </c>
      <c r="K63" s="18">
        <v>71</v>
      </c>
      <c r="L63" s="18">
        <v>2880</v>
      </c>
      <c r="M63" s="18">
        <f t="shared" si="0"/>
        <v>1022.4</v>
      </c>
      <c r="N63" s="18">
        <f t="shared" si="1"/>
        <v>24877.036800000002</v>
      </c>
      <c r="O63" s="11"/>
      <c r="P63" s="23">
        <f t="shared" si="2"/>
        <v>5</v>
      </c>
      <c r="Q63" s="11"/>
      <c r="R63" s="23">
        <f t="shared" si="3"/>
        <v>2880</v>
      </c>
      <c r="S63" s="23">
        <f t="shared" si="4"/>
        <v>0</v>
      </c>
      <c r="T63" s="9">
        <f t="shared" si="5"/>
        <v>0</v>
      </c>
      <c r="U63" s="23">
        <f t="shared" si="6"/>
        <v>1022.4</v>
      </c>
      <c r="V63" s="23">
        <f t="shared" si="7"/>
        <v>24877.036800000002</v>
      </c>
      <c r="W63" s="37"/>
      <c r="X63" s="26">
        <f t="shared" si="8"/>
        <v>0</v>
      </c>
      <c r="Y63" s="37"/>
      <c r="Z63" s="28">
        <f t="shared" si="9"/>
        <v>0</v>
      </c>
    </row>
    <row r="64" spans="1:26" ht="18" customHeight="1">
      <c r="A64" s="280" t="s">
        <v>514</v>
      </c>
      <c r="B64" s="224"/>
      <c r="C64" s="93" t="s">
        <v>358</v>
      </c>
      <c r="D64" s="119" t="s">
        <v>129</v>
      </c>
      <c r="E64" s="9" t="s">
        <v>246</v>
      </c>
      <c r="F64" s="9" t="s">
        <v>247</v>
      </c>
      <c r="G64" s="119" t="s">
        <v>251</v>
      </c>
      <c r="H64" s="14" t="s">
        <v>284</v>
      </c>
      <c r="I64" s="14">
        <v>1</v>
      </c>
      <c r="J64" s="14">
        <v>2</v>
      </c>
      <c r="K64" s="18">
        <v>48</v>
      </c>
      <c r="L64" s="18">
        <v>210</v>
      </c>
      <c r="M64" s="18">
        <f t="shared" si="0"/>
        <v>20.16</v>
      </c>
      <c r="N64" s="18">
        <f t="shared" si="1"/>
        <v>490.53312</v>
      </c>
      <c r="O64" s="11"/>
      <c r="P64" s="23">
        <f t="shared" si="2"/>
        <v>2</v>
      </c>
      <c r="Q64" s="11"/>
      <c r="R64" s="23">
        <f t="shared" si="3"/>
        <v>210</v>
      </c>
      <c r="S64" s="23">
        <f t="shared" si="4"/>
        <v>0</v>
      </c>
      <c r="T64" s="9">
        <f t="shared" si="5"/>
        <v>0</v>
      </c>
      <c r="U64" s="23">
        <f t="shared" si="6"/>
        <v>20.16</v>
      </c>
      <c r="V64" s="23">
        <f t="shared" si="7"/>
        <v>490.53312</v>
      </c>
      <c r="W64" s="37"/>
      <c r="X64" s="26">
        <f t="shared" si="8"/>
        <v>0</v>
      </c>
      <c r="Y64" s="37"/>
      <c r="Z64" s="28">
        <f t="shared" si="9"/>
        <v>0</v>
      </c>
    </row>
    <row r="65" spans="1:26" ht="18" customHeight="1">
      <c r="A65" s="280" t="s">
        <v>514</v>
      </c>
      <c r="B65" s="224"/>
      <c r="C65" s="9"/>
      <c r="D65" s="119" t="s">
        <v>127</v>
      </c>
      <c r="E65" s="9" t="s">
        <v>246</v>
      </c>
      <c r="F65" s="9" t="s">
        <v>247</v>
      </c>
      <c r="G65" s="119" t="s">
        <v>251</v>
      </c>
      <c r="H65" s="14" t="s">
        <v>534</v>
      </c>
      <c r="I65" s="14">
        <v>2</v>
      </c>
      <c r="J65" s="14">
        <v>6</v>
      </c>
      <c r="K65" s="18">
        <v>95</v>
      </c>
      <c r="L65" s="18">
        <v>210</v>
      </c>
      <c r="M65" s="18">
        <f t="shared" si="0"/>
        <v>119.7</v>
      </c>
      <c r="N65" s="18">
        <f t="shared" si="1"/>
        <v>2912.5404000000003</v>
      </c>
      <c r="O65" s="11"/>
      <c r="P65" s="23">
        <f t="shared" si="2"/>
        <v>6</v>
      </c>
      <c r="Q65" s="11"/>
      <c r="R65" s="23">
        <f t="shared" si="3"/>
        <v>210</v>
      </c>
      <c r="S65" s="23">
        <f t="shared" si="4"/>
        <v>0</v>
      </c>
      <c r="T65" s="9">
        <f t="shared" si="5"/>
        <v>0</v>
      </c>
      <c r="U65" s="23">
        <f t="shared" si="6"/>
        <v>119.7</v>
      </c>
      <c r="V65" s="23">
        <f t="shared" si="7"/>
        <v>2912.5404000000003</v>
      </c>
      <c r="W65" s="37"/>
      <c r="X65" s="26">
        <f t="shared" si="8"/>
        <v>0</v>
      </c>
      <c r="Y65" s="37"/>
      <c r="Z65" s="28">
        <f t="shared" si="9"/>
        <v>0</v>
      </c>
    </row>
    <row r="66" spans="1:26" ht="18" customHeight="1">
      <c r="A66" s="280" t="s">
        <v>521</v>
      </c>
      <c r="B66" s="224"/>
      <c r="C66" s="9" t="s">
        <v>3</v>
      </c>
      <c r="D66" s="119" t="s">
        <v>83</v>
      </c>
      <c r="E66" s="9" t="s">
        <v>246</v>
      </c>
      <c r="F66" s="9" t="s">
        <v>247</v>
      </c>
      <c r="G66" s="119" t="s">
        <v>251</v>
      </c>
      <c r="H66" s="14" t="s">
        <v>284</v>
      </c>
      <c r="I66" s="14">
        <v>1</v>
      </c>
      <c r="J66" s="14">
        <v>2</v>
      </c>
      <c r="K66" s="18">
        <v>48</v>
      </c>
      <c r="L66" s="18">
        <v>1470</v>
      </c>
      <c r="M66" s="18">
        <f t="shared" si="0"/>
        <v>141.12</v>
      </c>
      <c r="N66" s="18">
        <f t="shared" si="1"/>
        <v>3433.7318400000004</v>
      </c>
      <c r="O66" s="11"/>
      <c r="P66" s="23">
        <f t="shared" si="2"/>
        <v>2</v>
      </c>
      <c r="Q66" s="11"/>
      <c r="R66" s="23">
        <f t="shared" si="3"/>
        <v>1470</v>
      </c>
      <c r="S66" s="23">
        <f t="shared" si="4"/>
        <v>0</v>
      </c>
      <c r="T66" s="9">
        <f t="shared" si="5"/>
        <v>0</v>
      </c>
      <c r="U66" s="23">
        <f t="shared" si="6"/>
        <v>141.12</v>
      </c>
      <c r="V66" s="23">
        <f t="shared" si="7"/>
        <v>3433.7318400000004</v>
      </c>
      <c r="W66" s="37"/>
      <c r="X66" s="26">
        <f t="shared" si="8"/>
        <v>0</v>
      </c>
      <c r="Y66" s="37"/>
      <c r="Z66" s="28">
        <f t="shared" si="9"/>
        <v>0</v>
      </c>
    </row>
    <row r="67" spans="1:26" ht="18" customHeight="1">
      <c r="A67" s="280" t="s">
        <v>521</v>
      </c>
      <c r="B67" s="224"/>
      <c r="C67" s="9"/>
      <c r="D67" s="119" t="s">
        <v>112</v>
      </c>
      <c r="E67" s="9" t="s">
        <v>246</v>
      </c>
      <c r="F67" s="9" t="s">
        <v>247</v>
      </c>
      <c r="G67" s="119" t="s">
        <v>248</v>
      </c>
      <c r="H67" s="14" t="s">
        <v>533</v>
      </c>
      <c r="I67" s="14">
        <v>2</v>
      </c>
      <c r="J67" s="14">
        <v>6</v>
      </c>
      <c r="K67" s="18">
        <v>71</v>
      </c>
      <c r="L67" s="18">
        <v>1470</v>
      </c>
      <c r="M67" s="18">
        <f t="shared" si="0"/>
        <v>626.22</v>
      </c>
      <c r="N67" s="18">
        <f t="shared" si="1"/>
        <v>15237.18504</v>
      </c>
      <c r="O67" s="11"/>
      <c r="P67" s="23">
        <f t="shared" si="2"/>
        <v>6</v>
      </c>
      <c r="Q67" s="11"/>
      <c r="R67" s="23">
        <f t="shared" si="3"/>
        <v>1470</v>
      </c>
      <c r="S67" s="23">
        <f t="shared" si="4"/>
        <v>0</v>
      </c>
      <c r="T67" s="9">
        <f t="shared" si="5"/>
        <v>0</v>
      </c>
      <c r="U67" s="23">
        <f t="shared" si="6"/>
        <v>626.22</v>
      </c>
      <c r="V67" s="23">
        <f t="shared" si="7"/>
        <v>15237.18504</v>
      </c>
      <c r="W67" s="37"/>
      <c r="X67" s="26">
        <f t="shared" si="8"/>
        <v>0</v>
      </c>
      <c r="Y67" s="37"/>
      <c r="Z67" s="28">
        <f t="shared" si="9"/>
        <v>0</v>
      </c>
    </row>
    <row r="68" spans="1:26" ht="18" customHeight="1">
      <c r="A68" s="280" t="s">
        <v>521</v>
      </c>
      <c r="B68" s="224"/>
      <c r="C68" s="9"/>
      <c r="D68" s="119"/>
      <c r="E68" s="9" t="s">
        <v>246</v>
      </c>
      <c r="F68" s="9" t="s">
        <v>247</v>
      </c>
      <c r="G68" s="119" t="s">
        <v>248</v>
      </c>
      <c r="H68" s="14" t="s">
        <v>531</v>
      </c>
      <c r="I68" s="14">
        <v>1</v>
      </c>
      <c r="J68" s="14">
        <v>2</v>
      </c>
      <c r="K68" s="18">
        <v>36</v>
      </c>
      <c r="L68" s="18">
        <v>1470</v>
      </c>
      <c r="M68" s="18">
        <f t="shared" si="0"/>
        <v>105.84</v>
      </c>
      <c r="N68" s="18">
        <f t="shared" si="1"/>
        <v>2575.2988800000003</v>
      </c>
      <c r="O68" s="11"/>
      <c r="P68" s="23">
        <f t="shared" si="2"/>
        <v>2</v>
      </c>
      <c r="Q68" s="11"/>
      <c r="R68" s="23">
        <f t="shared" si="3"/>
        <v>1470</v>
      </c>
      <c r="S68" s="23">
        <f t="shared" si="4"/>
        <v>0</v>
      </c>
      <c r="T68" s="9">
        <f t="shared" si="5"/>
        <v>0</v>
      </c>
      <c r="U68" s="23">
        <f t="shared" si="6"/>
        <v>105.84</v>
      </c>
      <c r="V68" s="23">
        <f t="shared" si="7"/>
        <v>2575.2988800000003</v>
      </c>
      <c r="W68" s="37"/>
      <c r="X68" s="26">
        <f t="shared" si="8"/>
        <v>0</v>
      </c>
      <c r="Y68" s="37"/>
      <c r="Z68" s="28">
        <f t="shared" si="9"/>
        <v>0</v>
      </c>
    </row>
    <row r="69" spans="1:26" ht="18" customHeight="1">
      <c r="A69" s="280" t="s">
        <v>521</v>
      </c>
      <c r="B69" s="224"/>
      <c r="C69" s="9" t="s">
        <v>4</v>
      </c>
      <c r="D69" s="119" t="s">
        <v>130</v>
      </c>
      <c r="E69" s="9" t="s">
        <v>246</v>
      </c>
      <c r="F69" s="9" t="s">
        <v>247</v>
      </c>
      <c r="G69" s="119" t="s">
        <v>251</v>
      </c>
      <c r="H69" s="14" t="s">
        <v>284</v>
      </c>
      <c r="I69" s="14">
        <v>1</v>
      </c>
      <c r="J69" s="14">
        <v>2</v>
      </c>
      <c r="K69" s="18">
        <v>48</v>
      </c>
      <c r="L69" s="18">
        <v>1470</v>
      </c>
      <c r="M69" s="18">
        <f t="shared" si="0"/>
        <v>141.12</v>
      </c>
      <c r="N69" s="18">
        <f t="shared" si="1"/>
        <v>3433.7318400000004</v>
      </c>
      <c r="O69" s="11"/>
      <c r="P69" s="23">
        <f t="shared" si="2"/>
        <v>2</v>
      </c>
      <c r="Q69" s="11"/>
      <c r="R69" s="23">
        <f t="shared" si="3"/>
        <v>1470</v>
      </c>
      <c r="S69" s="23">
        <f t="shared" si="4"/>
        <v>0</v>
      </c>
      <c r="T69" s="9">
        <f t="shared" si="5"/>
        <v>0</v>
      </c>
      <c r="U69" s="23">
        <f t="shared" si="6"/>
        <v>141.12</v>
      </c>
      <c r="V69" s="23">
        <f t="shared" si="7"/>
        <v>3433.7318400000004</v>
      </c>
      <c r="W69" s="37"/>
      <c r="X69" s="26">
        <f t="shared" si="8"/>
        <v>0</v>
      </c>
      <c r="Y69" s="37"/>
      <c r="Z69" s="28">
        <f t="shared" si="9"/>
        <v>0</v>
      </c>
    </row>
    <row r="70" spans="1:26" ht="18" customHeight="1">
      <c r="A70" s="280" t="s">
        <v>521</v>
      </c>
      <c r="B70" s="224"/>
      <c r="C70" s="9"/>
      <c r="D70" s="119"/>
      <c r="E70" s="9" t="s">
        <v>246</v>
      </c>
      <c r="F70" s="9" t="s">
        <v>247</v>
      </c>
      <c r="G70" s="119" t="s">
        <v>248</v>
      </c>
      <c r="H70" s="14" t="s">
        <v>533</v>
      </c>
      <c r="I70" s="14">
        <v>2</v>
      </c>
      <c r="J70" s="14">
        <v>6</v>
      </c>
      <c r="K70" s="18">
        <v>71</v>
      </c>
      <c r="L70" s="18">
        <v>1470</v>
      </c>
      <c r="M70" s="18">
        <f t="shared" si="0"/>
        <v>626.22</v>
      </c>
      <c r="N70" s="18">
        <f t="shared" si="1"/>
        <v>15237.18504</v>
      </c>
      <c r="O70" s="11"/>
      <c r="P70" s="23">
        <f t="shared" si="2"/>
        <v>6</v>
      </c>
      <c r="Q70" s="11"/>
      <c r="R70" s="23">
        <f t="shared" si="3"/>
        <v>1470</v>
      </c>
      <c r="S70" s="23">
        <f t="shared" si="4"/>
        <v>0</v>
      </c>
      <c r="T70" s="9">
        <f t="shared" si="5"/>
        <v>0</v>
      </c>
      <c r="U70" s="23">
        <f t="shared" si="6"/>
        <v>626.22</v>
      </c>
      <c r="V70" s="23">
        <f t="shared" si="7"/>
        <v>15237.18504</v>
      </c>
      <c r="W70" s="37"/>
      <c r="X70" s="26">
        <f t="shared" si="8"/>
        <v>0</v>
      </c>
      <c r="Y70" s="37"/>
      <c r="Z70" s="28">
        <f t="shared" si="9"/>
        <v>0</v>
      </c>
    </row>
    <row r="71" spans="1:26" ht="18" customHeight="1">
      <c r="A71" s="280" t="s">
        <v>521</v>
      </c>
      <c r="B71" s="224"/>
      <c r="C71" s="9"/>
      <c r="D71" s="119" t="s">
        <v>112</v>
      </c>
      <c r="E71" s="9" t="s">
        <v>246</v>
      </c>
      <c r="F71" s="9" t="s">
        <v>247</v>
      </c>
      <c r="G71" s="119" t="s">
        <v>248</v>
      </c>
      <c r="H71" s="14" t="s">
        <v>531</v>
      </c>
      <c r="I71" s="14">
        <v>1</v>
      </c>
      <c r="J71" s="14">
        <v>2</v>
      </c>
      <c r="K71" s="18">
        <v>36</v>
      </c>
      <c r="L71" s="18">
        <v>1470</v>
      </c>
      <c r="M71" s="18">
        <f t="shared" si="0"/>
        <v>105.84</v>
      </c>
      <c r="N71" s="18">
        <f t="shared" si="1"/>
        <v>2575.2988800000003</v>
      </c>
      <c r="O71" s="11"/>
      <c r="P71" s="23">
        <f t="shared" si="2"/>
        <v>2</v>
      </c>
      <c r="Q71" s="11"/>
      <c r="R71" s="23">
        <f t="shared" si="3"/>
        <v>1470</v>
      </c>
      <c r="S71" s="23">
        <f t="shared" si="4"/>
        <v>0</v>
      </c>
      <c r="T71" s="9">
        <f t="shared" si="5"/>
        <v>0</v>
      </c>
      <c r="U71" s="23">
        <f t="shared" si="6"/>
        <v>105.84</v>
      </c>
      <c r="V71" s="23">
        <f t="shared" si="7"/>
        <v>2575.2988800000003</v>
      </c>
      <c r="W71" s="37"/>
      <c r="X71" s="26">
        <f t="shared" si="8"/>
        <v>0</v>
      </c>
      <c r="Y71" s="37"/>
      <c r="Z71" s="28">
        <f t="shared" si="9"/>
        <v>0</v>
      </c>
    </row>
    <row r="72" spans="1:26" ht="18" customHeight="1">
      <c r="A72" s="280" t="s">
        <v>521</v>
      </c>
      <c r="B72" s="224"/>
      <c r="C72" s="9" t="s">
        <v>167</v>
      </c>
      <c r="D72" s="119" t="s">
        <v>130</v>
      </c>
      <c r="E72" s="9" t="s">
        <v>246</v>
      </c>
      <c r="F72" s="9" t="s">
        <v>247</v>
      </c>
      <c r="G72" s="119" t="s">
        <v>251</v>
      </c>
      <c r="H72" s="14" t="s">
        <v>284</v>
      </c>
      <c r="I72" s="14">
        <v>1</v>
      </c>
      <c r="J72" s="14">
        <v>2</v>
      </c>
      <c r="K72" s="18">
        <v>48</v>
      </c>
      <c r="L72" s="18">
        <v>1470</v>
      </c>
      <c r="M72" s="18">
        <f t="shared" si="0"/>
        <v>141.12</v>
      </c>
      <c r="N72" s="18">
        <f t="shared" si="1"/>
        <v>3433.7318400000004</v>
      </c>
      <c r="O72" s="11"/>
      <c r="P72" s="23">
        <f t="shared" si="2"/>
        <v>2</v>
      </c>
      <c r="Q72" s="11"/>
      <c r="R72" s="23">
        <f t="shared" si="3"/>
        <v>1470</v>
      </c>
      <c r="S72" s="23">
        <f t="shared" si="4"/>
        <v>0</v>
      </c>
      <c r="T72" s="9">
        <f t="shared" si="5"/>
        <v>0</v>
      </c>
      <c r="U72" s="23">
        <f t="shared" si="6"/>
        <v>141.12</v>
      </c>
      <c r="V72" s="23">
        <f t="shared" si="7"/>
        <v>3433.7318400000004</v>
      </c>
      <c r="W72" s="37"/>
      <c r="X72" s="26">
        <f t="shared" si="8"/>
        <v>0</v>
      </c>
      <c r="Y72" s="37"/>
      <c r="Z72" s="28">
        <f t="shared" si="9"/>
        <v>0</v>
      </c>
    </row>
    <row r="73" spans="1:26" ht="18" customHeight="1">
      <c r="A73" s="280" t="s">
        <v>521</v>
      </c>
      <c r="B73" s="224"/>
      <c r="C73" s="9"/>
      <c r="D73" s="119" t="s">
        <v>112</v>
      </c>
      <c r="E73" s="9" t="s">
        <v>246</v>
      </c>
      <c r="F73" s="9" t="s">
        <v>247</v>
      </c>
      <c r="G73" s="119" t="s">
        <v>248</v>
      </c>
      <c r="H73" s="14" t="s">
        <v>533</v>
      </c>
      <c r="I73" s="14">
        <v>2</v>
      </c>
      <c r="J73" s="14">
        <v>6</v>
      </c>
      <c r="K73" s="18">
        <v>71</v>
      </c>
      <c r="L73" s="18">
        <v>1470</v>
      </c>
      <c r="M73" s="18">
        <f t="shared" si="0"/>
        <v>626.22</v>
      </c>
      <c r="N73" s="18">
        <f t="shared" si="1"/>
        <v>15237.18504</v>
      </c>
      <c r="O73" s="11"/>
      <c r="P73" s="23">
        <f t="shared" si="2"/>
        <v>6</v>
      </c>
      <c r="Q73" s="11"/>
      <c r="R73" s="23">
        <f t="shared" si="3"/>
        <v>1470</v>
      </c>
      <c r="S73" s="23">
        <f t="shared" si="4"/>
        <v>0</v>
      </c>
      <c r="T73" s="9">
        <f t="shared" si="5"/>
        <v>0</v>
      </c>
      <c r="U73" s="23">
        <f t="shared" si="6"/>
        <v>626.22</v>
      </c>
      <c r="V73" s="23">
        <f t="shared" si="7"/>
        <v>15237.18504</v>
      </c>
      <c r="W73" s="37"/>
      <c r="X73" s="26">
        <f t="shared" si="8"/>
        <v>0</v>
      </c>
      <c r="Y73" s="37"/>
      <c r="Z73" s="28">
        <f t="shared" si="9"/>
        <v>0</v>
      </c>
    </row>
    <row r="74" spans="1:26" ht="18" customHeight="1">
      <c r="A74" s="280" t="s">
        <v>521</v>
      </c>
      <c r="B74" s="224"/>
      <c r="C74" s="9"/>
      <c r="D74" s="119" t="s">
        <v>130</v>
      </c>
      <c r="E74" s="9" t="s">
        <v>246</v>
      </c>
      <c r="F74" s="9" t="s">
        <v>247</v>
      </c>
      <c r="G74" s="119" t="s">
        <v>248</v>
      </c>
      <c r="H74" s="14" t="s">
        <v>531</v>
      </c>
      <c r="I74" s="14">
        <v>1</v>
      </c>
      <c r="J74" s="14">
        <v>2</v>
      </c>
      <c r="K74" s="18">
        <v>36</v>
      </c>
      <c r="L74" s="18">
        <v>1470</v>
      </c>
      <c r="M74" s="18">
        <f t="shared" si="0"/>
        <v>105.84</v>
      </c>
      <c r="N74" s="18">
        <f t="shared" si="1"/>
        <v>2575.2988800000003</v>
      </c>
      <c r="O74" s="11"/>
      <c r="P74" s="23">
        <f t="shared" si="2"/>
        <v>2</v>
      </c>
      <c r="Q74" s="11"/>
      <c r="R74" s="23">
        <f t="shared" si="3"/>
        <v>1470</v>
      </c>
      <c r="S74" s="23">
        <f t="shared" si="4"/>
        <v>0</v>
      </c>
      <c r="T74" s="9">
        <f t="shared" si="5"/>
        <v>0</v>
      </c>
      <c r="U74" s="23">
        <f t="shared" si="6"/>
        <v>105.84</v>
      </c>
      <c r="V74" s="23">
        <f t="shared" si="7"/>
        <v>2575.2988800000003</v>
      </c>
      <c r="W74" s="37"/>
      <c r="X74" s="26">
        <f t="shared" si="8"/>
        <v>0</v>
      </c>
      <c r="Y74" s="37"/>
      <c r="Z74" s="28">
        <f t="shared" si="9"/>
        <v>0</v>
      </c>
    </row>
    <row r="75" spans="1:26" ht="18" customHeight="1">
      <c r="A75" s="280" t="s">
        <v>514</v>
      </c>
      <c r="B75" s="224"/>
      <c r="C75" s="9" t="s">
        <v>277</v>
      </c>
      <c r="D75" s="119"/>
      <c r="E75" s="9" t="s">
        <v>246</v>
      </c>
      <c r="F75" s="9" t="s">
        <v>247</v>
      </c>
      <c r="G75" s="119" t="s">
        <v>248</v>
      </c>
      <c r="H75" s="14" t="s">
        <v>550</v>
      </c>
      <c r="I75" s="14">
        <v>2</v>
      </c>
      <c r="J75" s="14">
        <v>3</v>
      </c>
      <c r="K75" s="18">
        <v>73</v>
      </c>
      <c r="L75" s="18">
        <v>210</v>
      </c>
      <c r="M75" s="18">
        <f t="shared" ref="M75:M138" si="10">(J75*K75*L75)/1000</f>
        <v>45.99</v>
      </c>
      <c r="N75" s="18">
        <f t="shared" ref="N75:N138" si="11">M75*$E$3</f>
        <v>1119.0286800000001</v>
      </c>
      <c r="O75" s="11"/>
      <c r="P75" s="23">
        <f t="shared" ref="P75:P138" si="12">J75</f>
        <v>3</v>
      </c>
      <c r="Q75" s="11"/>
      <c r="R75" s="23">
        <f t="shared" ref="R75:R138" si="13">L75</f>
        <v>210</v>
      </c>
      <c r="S75" s="23">
        <f t="shared" ref="S75:S138" si="14">P75*Q75*R75</f>
        <v>0</v>
      </c>
      <c r="T75" s="9">
        <f t="shared" ref="T75:T138" si="15">$E$3*S75</f>
        <v>0</v>
      </c>
      <c r="U75" s="23">
        <f t="shared" ref="U75:U138" si="16">M75-S75</f>
        <v>45.99</v>
      </c>
      <c r="V75" s="23">
        <f t="shared" ref="V75:V138" si="17">N75-T75</f>
        <v>1119.0286800000001</v>
      </c>
      <c r="W75" s="37"/>
      <c r="X75" s="26">
        <f t="shared" ref="X75:X138" si="18">P75*W75</f>
        <v>0</v>
      </c>
      <c r="Y75" s="37"/>
      <c r="Z75" s="28">
        <f t="shared" ref="Z75:Z138" si="19">X75+Y75</f>
        <v>0</v>
      </c>
    </row>
    <row r="76" spans="1:26" ht="18" customHeight="1">
      <c r="A76" s="279" t="s">
        <v>517</v>
      </c>
      <c r="B76" s="224"/>
      <c r="C76" s="9" t="s">
        <v>359</v>
      </c>
      <c r="D76" s="119"/>
      <c r="E76" s="9" t="s">
        <v>250</v>
      </c>
      <c r="F76" s="9" t="s">
        <v>247</v>
      </c>
      <c r="G76" s="119" t="s">
        <v>252</v>
      </c>
      <c r="H76" s="91" t="s">
        <v>266</v>
      </c>
      <c r="I76" s="14">
        <v>1</v>
      </c>
      <c r="J76" s="14">
        <v>1</v>
      </c>
      <c r="K76" s="18">
        <v>54</v>
      </c>
      <c r="L76" s="18">
        <v>1</v>
      </c>
      <c r="M76" s="18">
        <f t="shared" si="10"/>
        <v>5.3999999999999999E-2</v>
      </c>
      <c r="N76" s="18">
        <f t="shared" si="11"/>
        <v>1.313928</v>
      </c>
      <c r="O76" s="11"/>
      <c r="P76" s="23">
        <f t="shared" si="12"/>
        <v>1</v>
      </c>
      <c r="Q76" s="11"/>
      <c r="R76" s="23">
        <f t="shared" si="13"/>
        <v>1</v>
      </c>
      <c r="S76" s="23">
        <f t="shared" si="14"/>
        <v>0</v>
      </c>
      <c r="T76" s="9">
        <f t="shared" si="15"/>
        <v>0</v>
      </c>
      <c r="U76" s="23">
        <f t="shared" si="16"/>
        <v>5.3999999999999999E-2</v>
      </c>
      <c r="V76" s="23">
        <f t="shared" si="17"/>
        <v>1.313928</v>
      </c>
      <c r="W76" s="37"/>
      <c r="X76" s="26">
        <f t="shared" si="18"/>
        <v>0</v>
      </c>
      <c r="Y76" s="37"/>
      <c r="Z76" s="28">
        <f t="shared" si="19"/>
        <v>0</v>
      </c>
    </row>
    <row r="77" spans="1:26" ht="18" customHeight="1">
      <c r="A77" s="280" t="s">
        <v>515</v>
      </c>
      <c r="B77" s="224"/>
      <c r="C77" s="9" t="s">
        <v>45</v>
      </c>
      <c r="D77" s="119" t="s">
        <v>132</v>
      </c>
      <c r="E77" s="9" t="s">
        <v>269</v>
      </c>
      <c r="F77" s="9" t="s">
        <v>247</v>
      </c>
      <c r="G77" s="119"/>
      <c r="H77" s="14" t="s">
        <v>533</v>
      </c>
      <c r="I77" s="14">
        <v>2</v>
      </c>
      <c r="J77" s="14">
        <v>1</v>
      </c>
      <c r="K77" s="18">
        <v>71</v>
      </c>
      <c r="L77" s="18">
        <v>630</v>
      </c>
      <c r="M77" s="18">
        <f t="shared" si="10"/>
        <v>44.73</v>
      </c>
      <c r="N77" s="18">
        <f t="shared" si="11"/>
        <v>1088.3703599999999</v>
      </c>
      <c r="O77" s="11"/>
      <c r="P77" s="23">
        <f t="shared" si="12"/>
        <v>1</v>
      </c>
      <c r="Q77" s="11"/>
      <c r="R77" s="23">
        <f t="shared" si="13"/>
        <v>630</v>
      </c>
      <c r="S77" s="23">
        <f t="shared" si="14"/>
        <v>0</v>
      </c>
      <c r="T77" s="9">
        <f t="shared" si="15"/>
        <v>0</v>
      </c>
      <c r="U77" s="23">
        <f t="shared" si="16"/>
        <v>44.73</v>
      </c>
      <c r="V77" s="23">
        <f t="shared" si="17"/>
        <v>1088.3703599999999</v>
      </c>
      <c r="W77" s="37"/>
      <c r="X77" s="26">
        <f t="shared" si="18"/>
        <v>0</v>
      </c>
      <c r="Y77" s="37"/>
      <c r="Z77" s="28">
        <f t="shared" si="19"/>
        <v>0</v>
      </c>
    </row>
    <row r="78" spans="1:26" ht="18" customHeight="1">
      <c r="A78" s="280" t="s">
        <v>515</v>
      </c>
      <c r="B78" s="224"/>
      <c r="C78" s="9"/>
      <c r="D78" s="119" t="s">
        <v>129</v>
      </c>
      <c r="E78" s="9" t="s">
        <v>269</v>
      </c>
      <c r="F78" s="9" t="s">
        <v>247</v>
      </c>
      <c r="G78" s="119"/>
      <c r="H78" s="14" t="s">
        <v>533</v>
      </c>
      <c r="I78" s="14">
        <v>2</v>
      </c>
      <c r="J78" s="14">
        <v>18</v>
      </c>
      <c r="K78" s="18">
        <v>71</v>
      </c>
      <c r="L78" s="18">
        <v>630</v>
      </c>
      <c r="M78" s="18">
        <f t="shared" si="10"/>
        <v>805.14</v>
      </c>
      <c r="N78" s="18">
        <f t="shared" si="11"/>
        <v>19590.66648</v>
      </c>
      <c r="O78" s="11"/>
      <c r="P78" s="23">
        <f t="shared" si="12"/>
        <v>18</v>
      </c>
      <c r="Q78" s="11"/>
      <c r="R78" s="23">
        <f t="shared" si="13"/>
        <v>630</v>
      </c>
      <c r="S78" s="23">
        <f t="shared" si="14"/>
        <v>0</v>
      </c>
      <c r="T78" s="9">
        <f t="shared" si="15"/>
        <v>0</v>
      </c>
      <c r="U78" s="23">
        <f t="shared" si="16"/>
        <v>805.14</v>
      </c>
      <c r="V78" s="23">
        <f t="shared" si="17"/>
        <v>19590.66648</v>
      </c>
      <c r="W78" s="37"/>
      <c r="X78" s="26">
        <f t="shared" si="18"/>
        <v>0</v>
      </c>
      <c r="Y78" s="37"/>
      <c r="Z78" s="28">
        <f t="shared" si="19"/>
        <v>0</v>
      </c>
    </row>
    <row r="79" spans="1:26" ht="18" customHeight="1">
      <c r="A79" s="280" t="s">
        <v>515</v>
      </c>
      <c r="B79" s="224"/>
      <c r="C79" s="147"/>
      <c r="D79" s="148"/>
      <c r="E79" s="147" t="s">
        <v>250</v>
      </c>
      <c r="F79" s="147" t="s">
        <v>247</v>
      </c>
      <c r="G79" s="148" t="s">
        <v>272</v>
      </c>
      <c r="H79" s="149"/>
      <c r="I79" s="149">
        <v>1</v>
      </c>
      <c r="J79" s="149">
        <v>2</v>
      </c>
      <c r="K79" s="150"/>
      <c r="L79" s="150"/>
      <c r="M79" s="150"/>
      <c r="N79" s="150"/>
      <c r="O79" s="147"/>
      <c r="P79" s="151"/>
      <c r="Q79" s="147"/>
      <c r="R79" s="151"/>
      <c r="S79" s="151"/>
      <c r="T79" s="147"/>
      <c r="U79" s="151"/>
      <c r="V79" s="151"/>
      <c r="W79" s="152"/>
      <c r="X79" s="152"/>
      <c r="Y79" s="152"/>
      <c r="Z79" s="153"/>
    </row>
    <row r="80" spans="1:26" ht="18" customHeight="1">
      <c r="A80" s="280" t="s">
        <v>515</v>
      </c>
      <c r="B80" s="224"/>
      <c r="C80" s="9"/>
      <c r="D80" s="119"/>
      <c r="E80" s="9" t="s">
        <v>246</v>
      </c>
      <c r="F80" s="9" t="s">
        <v>247</v>
      </c>
      <c r="G80" s="119" t="s">
        <v>248</v>
      </c>
      <c r="H80" s="14" t="s">
        <v>284</v>
      </c>
      <c r="I80" s="14">
        <v>1</v>
      </c>
      <c r="J80" s="14">
        <v>2</v>
      </c>
      <c r="K80" s="18">
        <v>48</v>
      </c>
      <c r="L80" s="18">
        <v>630</v>
      </c>
      <c r="M80" s="18">
        <f t="shared" si="10"/>
        <v>60.48</v>
      </c>
      <c r="N80" s="18">
        <f t="shared" si="11"/>
        <v>1471.5993599999999</v>
      </c>
      <c r="O80" s="11"/>
      <c r="P80" s="23">
        <f t="shared" si="12"/>
        <v>2</v>
      </c>
      <c r="Q80" s="11"/>
      <c r="R80" s="23">
        <f t="shared" si="13"/>
        <v>630</v>
      </c>
      <c r="S80" s="23">
        <f t="shared" si="14"/>
        <v>0</v>
      </c>
      <c r="T80" s="9">
        <f t="shared" si="15"/>
        <v>0</v>
      </c>
      <c r="U80" s="23">
        <f t="shared" si="16"/>
        <v>60.48</v>
      </c>
      <c r="V80" s="23">
        <f t="shared" si="17"/>
        <v>1471.5993599999999</v>
      </c>
      <c r="W80" s="37"/>
      <c r="X80" s="26">
        <f t="shared" si="18"/>
        <v>0</v>
      </c>
      <c r="Y80" s="37"/>
      <c r="Z80" s="28">
        <f t="shared" si="19"/>
        <v>0</v>
      </c>
    </row>
    <row r="81" spans="1:26" ht="18" customHeight="1">
      <c r="A81" s="280" t="s">
        <v>515</v>
      </c>
      <c r="B81" s="224"/>
      <c r="C81" s="147"/>
      <c r="D81" s="148"/>
      <c r="E81" s="147" t="s">
        <v>250</v>
      </c>
      <c r="F81" s="147" t="s">
        <v>2</v>
      </c>
      <c r="G81" s="148" t="s">
        <v>272</v>
      </c>
      <c r="H81" s="149"/>
      <c r="I81" s="149">
        <v>1</v>
      </c>
      <c r="J81" s="149">
        <v>1</v>
      </c>
      <c r="K81" s="150"/>
      <c r="L81" s="150"/>
      <c r="M81" s="150"/>
      <c r="N81" s="150"/>
      <c r="O81" s="147"/>
      <c r="P81" s="151"/>
      <c r="Q81" s="147"/>
      <c r="R81" s="151"/>
      <c r="S81" s="151"/>
      <c r="T81" s="147"/>
      <c r="U81" s="151"/>
      <c r="V81" s="151"/>
      <c r="W81" s="152"/>
      <c r="X81" s="152"/>
      <c r="Y81" s="152"/>
      <c r="Z81" s="153"/>
    </row>
    <row r="82" spans="1:26" ht="18" customHeight="1">
      <c r="A82" s="279" t="s">
        <v>516</v>
      </c>
      <c r="B82" s="224"/>
      <c r="C82" s="9" t="s">
        <v>345</v>
      </c>
      <c r="D82" s="119"/>
      <c r="E82" s="9" t="s">
        <v>250</v>
      </c>
      <c r="F82" s="9" t="s">
        <v>247</v>
      </c>
      <c r="G82" s="119"/>
      <c r="H82" s="14" t="s">
        <v>553</v>
      </c>
      <c r="I82" s="14">
        <v>2</v>
      </c>
      <c r="J82" s="14">
        <v>2</v>
      </c>
      <c r="K82" s="18">
        <v>41</v>
      </c>
      <c r="L82" s="18">
        <v>1680</v>
      </c>
      <c r="M82" s="18">
        <f t="shared" si="10"/>
        <v>137.76</v>
      </c>
      <c r="N82" s="18">
        <f t="shared" si="11"/>
        <v>3351.9763199999998</v>
      </c>
      <c r="O82" s="11"/>
      <c r="P82" s="23">
        <f t="shared" si="12"/>
        <v>2</v>
      </c>
      <c r="Q82" s="11"/>
      <c r="R82" s="23">
        <f t="shared" si="13"/>
        <v>1680</v>
      </c>
      <c r="S82" s="23">
        <f t="shared" si="14"/>
        <v>0</v>
      </c>
      <c r="T82" s="9">
        <f t="shared" si="15"/>
        <v>0</v>
      </c>
      <c r="U82" s="23">
        <f t="shared" si="16"/>
        <v>137.76</v>
      </c>
      <c r="V82" s="23">
        <f t="shared" si="17"/>
        <v>3351.9763199999998</v>
      </c>
      <c r="W82" s="37"/>
      <c r="X82" s="26">
        <f t="shared" si="18"/>
        <v>0</v>
      </c>
      <c r="Y82" s="37"/>
      <c r="Z82" s="28">
        <f t="shared" si="19"/>
        <v>0</v>
      </c>
    </row>
    <row r="83" spans="1:26" ht="18" customHeight="1">
      <c r="A83" s="279" t="s">
        <v>516</v>
      </c>
      <c r="B83" s="224"/>
      <c r="C83" s="9" t="s">
        <v>351</v>
      </c>
      <c r="D83" s="119"/>
      <c r="E83" s="9" t="s">
        <v>250</v>
      </c>
      <c r="F83" s="9" t="s">
        <v>247</v>
      </c>
      <c r="G83" s="119"/>
      <c r="H83" s="14" t="s">
        <v>553</v>
      </c>
      <c r="I83" s="14">
        <v>2</v>
      </c>
      <c r="J83" s="14">
        <v>2</v>
      </c>
      <c r="K83" s="18">
        <v>41</v>
      </c>
      <c r="L83" s="18">
        <v>1680</v>
      </c>
      <c r="M83" s="18">
        <f t="shared" si="10"/>
        <v>137.76</v>
      </c>
      <c r="N83" s="18">
        <f t="shared" si="11"/>
        <v>3351.9763199999998</v>
      </c>
      <c r="O83" s="11"/>
      <c r="P83" s="23">
        <f t="shared" si="12"/>
        <v>2</v>
      </c>
      <c r="Q83" s="11"/>
      <c r="R83" s="23">
        <f t="shared" si="13"/>
        <v>1680</v>
      </c>
      <c r="S83" s="23">
        <f t="shared" si="14"/>
        <v>0</v>
      </c>
      <c r="T83" s="9">
        <f t="shared" si="15"/>
        <v>0</v>
      </c>
      <c r="U83" s="23">
        <f t="shared" si="16"/>
        <v>137.76</v>
      </c>
      <c r="V83" s="23">
        <f t="shared" si="17"/>
        <v>3351.9763199999998</v>
      </c>
      <c r="W83" s="37"/>
      <c r="X83" s="26">
        <f t="shared" si="18"/>
        <v>0</v>
      </c>
      <c r="Y83" s="37"/>
      <c r="Z83" s="28">
        <f t="shared" si="19"/>
        <v>0</v>
      </c>
    </row>
    <row r="84" spans="1:26" ht="18" customHeight="1">
      <c r="A84" s="279" t="s">
        <v>516</v>
      </c>
      <c r="B84" s="224"/>
      <c r="C84" s="9" t="s">
        <v>360</v>
      </c>
      <c r="D84" s="119"/>
      <c r="E84" s="9" t="s">
        <v>250</v>
      </c>
      <c r="F84" s="9" t="s">
        <v>247</v>
      </c>
      <c r="G84" s="119"/>
      <c r="H84" s="14" t="s">
        <v>553</v>
      </c>
      <c r="I84" s="14">
        <v>2</v>
      </c>
      <c r="J84" s="14">
        <v>2</v>
      </c>
      <c r="K84" s="18">
        <v>41</v>
      </c>
      <c r="L84" s="18">
        <v>1680</v>
      </c>
      <c r="M84" s="18">
        <f t="shared" si="10"/>
        <v>137.76</v>
      </c>
      <c r="N84" s="18">
        <f t="shared" si="11"/>
        <v>3351.9763199999998</v>
      </c>
      <c r="O84" s="11"/>
      <c r="P84" s="23">
        <f t="shared" si="12"/>
        <v>2</v>
      </c>
      <c r="Q84" s="11"/>
      <c r="R84" s="23">
        <f t="shared" si="13"/>
        <v>1680</v>
      </c>
      <c r="S84" s="23">
        <f t="shared" si="14"/>
        <v>0</v>
      </c>
      <c r="T84" s="9">
        <f t="shared" si="15"/>
        <v>0</v>
      </c>
      <c r="U84" s="23">
        <f t="shared" si="16"/>
        <v>137.76</v>
      </c>
      <c r="V84" s="23">
        <f t="shared" si="17"/>
        <v>3351.9763199999998</v>
      </c>
      <c r="W84" s="37"/>
      <c r="X84" s="26">
        <f t="shared" si="18"/>
        <v>0</v>
      </c>
      <c r="Y84" s="37"/>
      <c r="Z84" s="28">
        <f t="shared" si="19"/>
        <v>0</v>
      </c>
    </row>
    <row r="85" spans="1:26" ht="18" customHeight="1">
      <c r="A85" s="280" t="s">
        <v>529</v>
      </c>
      <c r="B85" s="224"/>
      <c r="C85" s="9" t="s">
        <v>346</v>
      </c>
      <c r="D85" s="119"/>
      <c r="E85" s="9" t="s">
        <v>250</v>
      </c>
      <c r="F85" s="9" t="s">
        <v>247</v>
      </c>
      <c r="G85" s="119"/>
      <c r="H85" s="80" t="s">
        <v>284</v>
      </c>
      <c r="I85" s="14">
        <v>1</v>
      </c>
      <c r="J85" s="14">
        <v>3</v>
      </c>
      <c r="K85" s="18">
        <v>48</v>
      </c>
      <c r="L85" s="18">
        <v>210</v>
      </c>
      <c r="M85" s="18">
        <f t="shared" si="10"/>
        <v>30.24</v>
      </c>
      <c r="N85" s="18">
        <f t="shared" si="11"/>
        <v>735.79967999999997</v>
      </c>
      <c r="O85" s="11"/>
      <c r="P85" s="23">
        <f t="shared" si="12"/>
        <v>3</v>
      </c>
      <c r="Q85" s="11"/>
      <c r="R85" s="23">
        <f t="shared" si="13"/>
        <v>210</v>
      </c>
      <c r="S85" s="23">
        <f t="shared" si="14"/>
        <v>0</v>
      </c>
      <c r="T85" s="9">
        <f t="shared" si="15"/>
        <v>0</v>
      </c>
      <c r="U85" s="23">
        <f t="shared" si="16"/>
        <v>30.24</v>
      </c>
      <c r="V85" s="23">
        <f t="shared" si="17"/>
        <v>735.79967999999997</v>
      </c>
      <c r="W85" s="37"/>
      <c r="X85" s="26">
        <f t="shared" si="18"/>
        <v>0</v>
      </c>
      <c r="Y85" s="37"/>
      <c r="Z85" s="28">
        <f t="shared" si="19"/>
        <v>0</v>
      </c>
    </row>
    <row r="86" spans="1:26" ht="18" customHeight="1">
      <c r="A86" s="280" t="s">
        <v>529</v>
      </c>
      <c r="B86" s="224"/>
      <c r="C86" s="9"/>
      <c r="D86" s="119"/>
      <c r="E86" s="9" t="s">
        <v>250</v>
      </c>
      <c r="F86" s="9" t="s">
        <v>247</v>
      </c>
      <c r="G86" s="119"/>
      <c r="H86" s="14" t="s">
        <v>258</v>
      </c>
      <c r="I86" s="14">
        <v>1</v>
      </c>
      <c r="J86" s="14">
        <v>2</v>
      </c>
      <c r="K86" s="18">
        <v>21</v>
      </c>
      <c r="L86" s="18">
        <v>210</v>
      </c>
      <c r="M86" s="18">
        <f t="shared" si="10"/>
        <v>8.82</v>
      </c>
      <c r="N86" s="18">
        <f t="shared" si="11"/>
        <v>214.60824000000002</v>
      </c>
      <c r="O86" s="11"/>
      <c r="P86" s="23">
        <f t="shared" si="12"/>
        <v>2</v>
      </c>
      <c r="Q86" s="11"/>
      <c r="R86" s="23">
        <f t="shared" si="13"/>
        <v>210</v>
      </c>
      <c r="S86" s="23">
        <f t="shared" si="14"/>
        <v>0</v>
      </c>
      <c r="T86" s="9">
        <f t="shared" si="15"/>
        <v>0</v>
      </c>
      <c r="U86" s="23">
        <f t="shared" si="16"/>
        <v>8.82</v>
      </c>
      <c r="V86" s="23">
        <f t="shared" si="17"/>
        <v>214.60824000000002</v>
      </c>
      <c r="W86" s="37"/>
      <c r="X86" s="26">
        <f t="shared" si="18"/>
        <v>0</v>
      </c>
      <c r="Y86" s="37"/>
      <c r="Z86" s="28">
        <f t="shared" si="19"/>
        <v>0</v>
      </c>
    </row>
    <row r="87" spans="1:26" ht="18" customHeight="1">
      <c r="A87" s="280" t="s">
        <v>529</v>
      </c>
      <c r="B87" s="224"/>
      <c r="C87" s="9" t="s">
        <v>211</v>
      </c>
      <c r="D87" s="119"/>
      <c r="E87" s="9" t="s">
        <v>250</v>
      </c>
      <c r="F87" s="9" t="s">
        <v>247</v>
      </c>
      <c r="G87" s="119"/>
      <c r="H87" s="80" t="s">
        <v>284</v>
      </c>
      <c r="I87" s="14">
        <v>1</v>
      </c>
      <c r="J87" s="14">
        <v>3</v>
      </c>
      <c r="K87" s="18">
        <v>48</v>
      </c>
      <c r="L87" s="18">
        <v>210</v>
      </c>
      <c r="M87" s="18">
        <f t="shared" si="10"/>
        <v>30.24</v>
      </c>
      <c r="N87" s="18">
        <f t="shared" si="11"/>
        <v>735.79967999999997</v>
      </c>
      <c r="O87" s="11"/>
      <c r="P87" s="23">
        <f t="shared" si="12"/>
        <v>3</v>
      </c>
      <c r="Q87" s="11"/>
      <c r="R87" s="23">
        <f t="shared" si="13"/>
        <v>210</v>
      </c>
      <c r="S87" s="23">
        <f t="shared" si="14"/>
        <v>0</v>
      </c>
      <c r="T87" s="9">
        <f t="shared" si="15"/>
        <v>0</v>
      </c>
      <c r="U87" s="23">
        <f t="shared" si="16"/>
        <v>30.24</v>
      </c>
      <c r="V87" s="23">
        <f t="shared" si="17"/>
        <v>735.79967999999997</v>
      </c>
      <c r="W87" s="37"/>
      <c r="X87" s="26">
        <f t="shared" si="18"/>
        <v>0</v>
      </c>
      <c r="Y87" s="37"/>
      <c r="Z87" s="28">
        <f t="shared" si="19"/>
        <v>0</v>
      </c>
    </row>
    <row r="88" spans="1:26" ht="18" customHeight="1">
      <c r="A88" s="280" t="s">
        <v>529</v>
      </c>
      <c r="B88" s="224"/>
      <c r="C88" s="9"/>
      <c r="D88" s="119"/>
      <c r="E88" s="9" t="s">
        <v>250</v>
      </c>
      <c r="F88" s="9" t="s">
        <v>247</v>
      </c>
      <c r="G88" s="119"/>
      <c r="H88" s="14" t="s">
        <v>258</v>
      </c>
      <c r="I88" s="14">
        <v>1</v>
      </c>
      <c r="J88" s="14">
        <v>2</v>
      </c>
      <c r="K88" s="18">
        <v>21</v>
      </c>
      <c r="L88" s="18">
        <v>210</v>
      </c>
      <c r="M88" s="18">
        <f t="shared" si="10"/>
        <v>8.82</v>
      </c>
      <c r="N88" s="18">
        <f t="shared" si="11"/>
        <v>214.60824000000002</v>
      </c>
      <c r="O88" s="11"/>
      <c r="P88" s="23">
        <f t="shared" si="12"/>
        <v>2</v>
      </c>
      <c r="Q88" s="11"/>
      <c r="R88" s="23">
        <f t="shared" si="13"/>
        <v>210</v>
      </c>
      <c r="S88" s="23">
        <f t="shared" si="14"/>
        <v>0</v>
      </c>
      <c r="T88" s="9">
        <f t="shared" si="15"/>
        <v>0</v>
      </c>
      <c r="U88" s="23">
        <f t="shared" si="16"/>
        <v>8.82</v>
      </c>
      <c r="V88" s="23">
        <f t="shared" si="17"/>
        <v>214.60824000000002</v>
      </c>
      <c r="W88" s="37"/>
      <c r="X88" s="26">
        <f t="shared" si="18"/>
        <v>0</v>
      </c>
      <c r="Y88" s="37"/>
      <c r="Z88" s="28">
        <f t="shared" si="19"/>
        <v>0</v>
      </c>
    </row>
    <row r="89" spans="1:26" ht="18" customHeight="1">
      <c r="A89" s="280" t="s">
        <v>529</v>
      </c>
      <c r="B89" s="224"/>
      <c r="C89" s="9" t="s">
        <v>352</v>
      </c>
      <c r="D89" s="119"/>
      <c r="E89" s="9" t="s">
        <v>250</v>
      </c>
      <c r="F89" s="9" t="s">
        <v>247</v>
      </c>
      <c r="G89" s="119"/>
      <c r="H89" s="14" t="s">
        <v>249</v>
      </c>
      <c r="I89" s="14">
        <v>1</v>
      </c>
      <c r="J89" s="14">
        <v>2</v>
      </c>
      <c r="K89" s="18">
        <v>38</v>
      </c>
      <c r="L89" s="18">
        <v>210</v>
      </c>
      <c r="M89" s="18">
        <f t="shared" si="10"/>
        <v>15.96</v>
      </c>
      <c r="N89" s="18">
        <f t="shared" si="11"/>
        <v>388.33872000000002</v>
      </c>
      <c r="O89" s="11"/>
      <c r="P89" s="23">
        <f t="shared" si="12"/>
        <v>2</v>
      </c>
      <c r="Q89" s="11"/>
      <c r="R89" s="23">
        <f t="shared" si="13"/>
        <v>210</v>
      </c>
      <c r="S89" s="23">
        <f t="shared" si="14"/>
        <v>0</v>
      </c>
      <c r="T89" s="9">
        <f t="shared" si="15"/>
        <v>0</v>
      </c>
      <c r="U89" s="23">
        <f t="shared" si="16"/>
        <v>15.96</v>
      </c>
      <c r="V89" s="23">
        <f t="shared" si="17"/>
        <v>388.33872000000002</v>
      </c>
      <c r="W89" s="37"/>
      <c r="X89" s="26">
        <f t="shared" si="18"/>
        <v>0</v>
      </c>
      <c r="Y89" s="37"/>
      <c r="Z89" s="28">
        <f t="shared" si="19"/>
        <v>0</v>
      </c>
    </row>
    <row r="90" spans="1:26" ht="18" customHeight="1">
      <c r="A90" s="280" t="s">
        <v>529</v>
      </c>
      <c r="B90" s="224"/>
      <c r="C90" s="9"/>
      <c r="D90" s="119"/>
      <c r="E90" s="9" t="s">
        <v>250</v>
      </c>
      <c r="F90" s="9" t="s">
        <v>247</v>
      </c>
      <c r="G90" s="119"/>
      <c r="H90" s="14" t="s">
        <v>492</v>
      </c>
      <c r="I90" s="14">
        <v>1</v>
      </c>
      <c r="J90" s="14">
        <v>2</v>
      </c>
      <c r="K90" s="18">
        <v>13</v>
      </c>
      <c r="L90" s="18">
        <v>210</v>
      </c>
      <c r="M90" s="18">
        <f t="shared" si="10"/>
        <v>5.46</v>
      </c>
      <c r="N90" s="18">
        <f t="shared" si="11"/>
        <v>132.85272000000001</v>
      </c>
      <c r="O90" s="11"/>
      <c r="P90" s="23">
        <f t="shared" si="12"/>
        <v>2</v>
      </c>
      <c r="Q90" s="11"/>
      <c r="R90" s="23">
        <f t="shared" si="13"/>
        <v>210</v>
      </c>
      <c r="S90" s="23">
        <f t="shared" si="14"/>
        <v>0</v>
      </c>
      <c r="T90" s="9">
        <f t="shared" si="15"/>
        <v>0</v>
      </c>
      <c r="U90" s="23">
        <f t="shared" si="16"/>
        <v>5.46</v>
      </c>
      <c r="V90" s="23">
        <f t="shared" si="17"/>
        <v>132.85272000000001</v>
      </c>
      <c r="W90" s="37"/>
      <c r="X90" s="26">
        <f t="shared" si="18"/>
        <v>0</v>
      </c>
      <c r="Y90" s="37"/>
      <c r="Z90" s="28">
        <f t="shared" si="19"/>
        <v>0</v>
      </c>
    </row>
    <row r="91" spans="1:26" ht="18" customHeight="1">
      <c r="A91" s="280" t="s">
        <v>529</v>
      </c>
      <c r="B91" s="224"/>
      <c r="C91" s="9" t="s">
        <v>213</v>
      </c>
      <c r="D91" s="119"/>
      <c r="E91" s="9" t="s">
        <v>250</v>
      </c>
      <c r="F91" s="9" t="s">
        <v>247</v>
      </c>
      <c r="G91" s="119"/>
      <c r="H91" s="14" t="s">
        <v>249</v>
      </c>
      <c r="I91" s="14">
        <v>1</v>
      </c>
      <c r="J91" s="14">
        <v>2</v>
      </c>
      <c r="K91" s="18">
        <v>38</v>
      </c>
      <c r="L91" s="18">
        <v>210</v>
      </c>
      <c r="M91" s="18">
        <f t="shared" si="10"/>
        <v>15.96</v>
      </c>
      <c r="N91" s="18">
        <f t="shared" si="11"/>
        <v>388.33872000000002</v>
      </c>
      <c r="O91" s="11"/>
      <c r="P91" s="23">
        <f t="shared" si="12"/>
        <v>2</v>
      </c>
      <c r="Q91" s="11"/>
      <c r="R91" s="23">
        <f t="shared" si="13"/>
        <v>210</v>
      </c>
      <c r="S91" s="23">
        <f t="shared" si="14"/>
        <v>0</v>
      </c>
      <c r="T91" s="9">
        <f t="shared" si="15"/>
        <v>0</v>
      </c>
      <c r="U91" s="23">
        <f t="shared" si="16"/>
        <v>15.96</v>
      </c>
      <c r="V91" s="23">
        <f t="shared" si="17"/>
        <v>388.33872000000002</v>
      </c>
      <c r="W91" s="37"/>
      <c r="X91" s="26">
        <f t="shared" si="18"/>
        <v>0</v>
      </c>
      <c r="Y91" s="37"/>
      <c r="Z91" s="28">
        <f t="shared" si="19"/>
        <v>0</v>
      </c>
    </row>
    <row r="92" spans="1:26" ht="18" customHeight="1">
      <c r="A92" s="280" t="s">
        <v>529</v>
      </c>
      <c r="B92" s="224"/>
      <c r="C92" s="9"/>
      <c r="D92" s="119"/>
      <c r="E92" s="9" t="s">
        <v>250</v>
      </c>
      <c r="F92" s="9" t="s">
        <v>247</v>
      </c>
      <c r="G92" s="119"/>
      <c r="H92" s="14" t="s">
        <v>492</v>
      </c>
      <c r="I92" s="14">
        <v>1</v>
      </c>
      <c r="J92" s="14">
        <v>2</v>
      </c>
      <c r="K92" s="18">
        <v>13</v>
      </c>
      <c r="L92" s="18">
        <v>210</v>
      </c>
      <c r="M92" s="18">
        <f t="shared" si="10"/>
        <v>5.46</v>
      </c>
      <c r="N92" s="18">
        <f t="shared" si="11"/>
        <v>132.85272000000001</v>
      </c>
      <c r="O92" s="11"/>
      <c r="P92" s="23">
        <f t="shared" si="12"/>
        <v>2</v>
      </c>
      <c r="Q92" s="11"/>
      <c r="R92" s="23">
        <f t="shared" si="13"/>
        <v>210</v>
      </c>
      <c r="S92" s="23">
        <f t="shared" si="14"/>
        <v>0</v>
      </c>
      <c r="T92" s="9">
        <f t="shared" si="15"/>
        <v>0</v>
      </c>
      <c r="U92" s="23">
        <f t="shared" si="16"/>
        <v>5.46</v>
      </c>
      <c r="V92" s="23">
        <f t="shared" si="17"/>
        <v>132.85272000000001</v>
      </c>
      <c r="W92" s="37"/>
      <c r="X92" s="26">
        <f t="shared" si="18"/>
        <v>0</v>
      </c>
      <c r="Y92" s="37"/>
      <c r="Z92" s="28">
        <f t="shared" si="19"/>
        <v>0</v>
      </c>
    </row>
    <row r="93" spans="1:26" ht="18" customHeight="1">
      <c r="A93" s="280" t="s">
        <v>529</v>
      </c>
      <c r="B93" s="224"/>
      <c r="C93" s="9" t="s">
        <v>361</v>
      </c>
      <c r="D93" s="119"/>
      <c r="E93" s="9" t="s">
        <v>250</v>
      </c>
      <c r="F93" s="9" t="s">
        <v>247</v>
      </c>
      <c r="G93" s="119"/>
      <c r="H93" s="80" t="s">
        <v>284</v>
      </c>
      <c r="I93" s="14">
        <v>1</v>
      </c>
      <c r="J93" s="14">
        <v>3</v>
      </c>
      <c r="K93" s="18">
        <v>48</v>
      </c>
      <c r="L93" s="18">
        <v>210</v>
      </c>
      <c r="M93" s="18">
        <f t="shared" si="10"/>
        <v>30.24</v>
      </c>
      <c r="N93" s="18">
        <f t="shared" si="11"/>
        <v>735.79967999999997</v>
      </c>
      <c r="O93" s="11"/>
      <c r="P93" s="23">
        <f t="shared" si="12"/>
        <v>3</v>
      </c>
      <c r="Q93" s="11"/>
      <c r="R93" s="23">
        <f t="shared" si="13"/>
        <v>210</v>
      </c>
      <c r="S93" s="23">
        <f t="shared" si="14"/>
        <v>0</v>
      </c>
      <c r="T93" s="9">
        <f t="shared" si="15"/>
        <v>0</v>
      </c>
      <c r="U93" s="23">
        <f t="shared" si="16"/>
        <v>30.24</v>
      </c>
      <c r="V93" s="23">
        <f t="shared" si="17"/>
        <v>735.79967999999997</v>
      </c>
      <c r="W93" s="37"/>
      <c r="X93" s="26">
        <f t="shared" si="18"/>
        <v>0</v>
      </c>
      <c r="Y93" s="37"/>
      <c r="Z93" s="28">
        <f t="shared" si="19"/>
        <v>0</v>
      </c>
    </row>
    <row r="94" spans="1:26" ht="18" customHeight="1">
      <c r="A94" s="280" t="s">
        <v>529</v>
      </c>
      <c r="B94" s="224"/>
      <c r="C94" s="9"/>
      <c r="D94" s="119"/>
      <c r="E94" s="9" t="s">
        <v>250</v>
      </c>
      <c r="F94" s="9" t="s">
        <v>247</v>
      </c>
      <c r="G94" s="119"/>
      <c r="H94" s="14" t="s">
        <v>258</v>
      </c>
      <c r="I94" s="14">
        <v>1</v>
      </c>
      <c r="J94" s="14">
        <v>2</v>
      </c>
      <c r="K94" s="18">
        <v>21</v>
      </c>
      <c r="L94" s="18">
        <v>210</v>
      </c>
      <c r="M94" s="18">
        <f t="shared" si="10"/>
        <v>8.82</v>
      </c>
      <c r="N94" s="18">
        <f t="shared" si="11"/>
        <v>214.60824000000002</v>
      </c>
      <c r="O94" s="11"/>
      <c r="P94" s="23">
        <f t="shared" si="12"/>
        <v>2</v>
      </c>
      <c r="Q94" s="11"/>
      <c r="R94" s="23">
        <f t="shared" si="13"/>
        <v>210</v>
      </c>
      <c r="S94" s="23">
        <f t="shared" si="14"/>
        <v>0</v>
      </c>
      <c r="T94" s="9">
        <f t="shared" si="15"/>
        <v>0</v>
      </c>
      <c r="U94" s="23">
        <f t="shared" si="16"/>
        <v>8.82</v>
      </c>
      <c r="V94" s="23">
        <f t="shared" si="17"/>
        <v>214.60824000000002</v>
      </c>
      <c r="W94" s="37"/>
      <c r="X94" s="26">
        <f t="shared" si="18"/>
        <v>0</v>
      </c>
      <c r="Y94" s="37"/>
      <c r="Z94" s="28">
        <f t="shared" si="19"/>
        <v>0</v>
      </c>
    </row>
    <row r="95" spans="1:26" ht="18" customHeight="1">
      <c r="A95" s="280" t="s">
        <v>529</v>
      </c>
      <c r="B95" s="224"/>
      <c r="C95" s="9" t="s">
        <v>354</v>
      </c>
      <c r="D95" s="119"/>
      <c r="E95" s="9" t="s">
        <v>250</v>
      </c>
      <c r="F95" s="9" t="s">
        <v>247</v>
      </c>
      <c r="G95" s="119"/>
      <c r="H95" s="80" t="s">
        <v>284</v>
      </c>
      <c r="I95" s="14">
        <v>1</v>
      </c>
      <c r="J95" s="14">
        <v>3</v>
      </c>
      <c r="K95" s="18">
        <v>48</v>
      </c>
      <c r="L95" s="18">
        <v>210</v>
      </c>
      <c r="M95" s="18">
        <f t="shared" si="10"/>
        <v>30.24</v>
      </c>
      <c r="N95" s="18">
        <f t="shared" si="11"/>
        <v>735.79967999999997</v>
      </c>
      <c r="O95" s="11"/>
      <c r="P95" s="23">
        <f t="shared" si="12"/>
        <v>3</v>
      </c>
      <c r="Q95" s="11"/>
      <c r="R95" s="23">
        <f t="shared" si="13"/>
        <v>210</v>
      </c>
      <c r="S95" s="23">
        <f t="shared" si="14"/>
        <v>0</v>
      </c>
      <c r="T95" s="9">
        <f t="shared" si="15"/>
        <v>0</v>
      </c>
      <c r="U95" s="23">
        <f t="shared" si="16"/>
        <v>30.24</v>
      </c>
      <c r="V95" s="23">
        <f t="shared" si="17"/>
        <v>735.79967999999997</v>
      </c>
      <c r="W95" s="37"/>
      <c r="X95" s="26">
        <f t="shared" si="18"/>
        <v>0</v>
      </c>
      <c r="Y95" s="37"/>
      <c r="Z95" s="28">
        <f t="shared" si="19"/>
        <v>0</v>
      </c>
    </row>
    <row r="96" spans="1:26" ht="18" customHeight="1">
      <c r="A96" s="280" t="s">
        <v>529</v>
      </c>
      <c r="B96" s="224"/>
      <c r="C96" s="9"/>
      <c r="D96" s="119"/>
      <c r="E96" s="9" t="s">
        <v>250</v>
      </c>
      <c r="F96" s="9" t="s">
        <v>247</v>
      </c>
      <c r="G96" s="119"/>
      <c r="H96" s="14" t="s">
        <v>258</v>
      </c>
      <c r="I96" s="14">
        <v>1</v>
      </c>
      <c r="J96" s="14">
        <v>2</v>
      </c>
      <c r="K96" s="18">
        <v>21</v>
      </c>
      <c r="L96" s="18">
        <v>210</v>
      </c>
      <c r="M96" s="18">
        <f t="shared" si="10"/>
        <v>8.82</v>
      </c>
      <c r="N96" s="18">
        <f t="shared" si="11"/>
        <v>214.60824000000002</v>
      </c>
      <c r="O96" s="11"/>
      <c r="P96" s="23">
        <f t="shared" si="12"/>
        <v>2</v>
      </c>
      <c r="Q96" s="11"/>
      <c r="R96" s="23">
        <f t="shared" si="13"/>
        <v>210</v>
      </c>
      <c r="S96" s="23">
        <f t="shared" si="14"/>
        <v>0</v>
      </c>
      <c r="T96" s="9">
        <f t="shared" si="15"/>
        <v>0</v>
      </c>
      <c r="U96" s="23">
        <f t="shared" si="16"/>
        <v>8.82</v>
      </c>
      <c r="V96" s="23">
        <f t="shared" si="17"/>
        <v>214.60824000000002</v>
      </c>
      <c r="W96" s="37"/>
      <c r="X96" s="26">
        <f t="shared" si="18"/>
        <v>0</v>
      </c>
      <c r="Y96" s="37"/>
      <c r="Z96" s="28">
        <f t="shared" si="19"/>
        <v>0</v>
      </c>
    </row>
    <row r="97" spans="1:26" ht="18" customHeight="1">
      <c r="A97" s="281" t="s">
        <v>519</v>
      </c>
      <c r="B97" s="224"/>
      <c r="C97" s="9" t="s">
        <v>25</v>
      </c>
      <c r="D97" s="119"/>
      <c r="E97" s="9" t="s">
        <v>250</v>
      </c>
      <c r="F97" s="9" t="s">
        <v>247</v>
      </c>
      <c r="G97" s="119"/>
      <c r="H97" s="14" t="s">
        <v>550</v>
      </c>
      <c r="I97" s="14">
        <v>2</v>
      </c>
      <c r="J97" s="14">
        <v>2</v>
      </c>
      <c r="K97" s="18">
        <v>73</v>
      </c>
      <c r="L97" s="18">
        <v>1050</v>
      </c>
      <c r="M97" s="18">
        <f t="shared" si="10"/>
        <v>153.30000000000001</v>
      </c>
      <c r="N97" s="18">
        <f t="shared" si="11"/>
        <v>3730.0956000000006</v>
      </c>
      <c r="O97" s="11"/>
      <c r="P97" s="23">
        <f t="shared" si="12"/>
        <v>2</v>
      </c>
      <c r="Q97" s="11"/>
      <c r="R97" s="23">
        <f t="shared" si="13"/>
        <v>1050</v>
      </c>
      <c r="S97" s="23">
        <f t="shared" si="14"/>
        <v>0</v>
      </c>
      <c r="T97" s="9">
        <f t="shared" si="15"/>
        <v>0</v>
      </c>
      <c r="U97" s="23">
        <f t="shared" si="16"/>
        <v>153.30000000000001</v>
      </c>
      <c r="V97" s="23">
        <f t="shared" si="17"/>
        <v>3730.0956000000006</v>
      </c>
      <c r="W97" s="37"/>
      <c r="X97" s="26">
        <f t="shared" si="18"/>
        <v>0</v>
      </c>
      <c r="Y97" s="37"/>
      <c r="Z97" s="28">
        <f t="shared" si="19"/>
        <v>0</v>
      </c>
    </row>
    <row r="98" spans="1:26" ht="18" customHeight="1">
      <c r="A98" s="281" t="s">
        <v>522</v>
      </c>
      <c r="B98" s="224"/>
      <c r="C98" s="9" t="s">
        <v>280</v>
      </c>
      <c r="D98" s="119"/>
      <c r="E98" s="9" t="s">
        <v>250</v>
      </c>
      <c r="F98" s="9" t="s">
        <v>247</v>
      </c>
      <c r="G98" s="119"/>
      <c r="H98" s="14" t="s">
        <v>249</v>
      </c>
      <c r="I98" s="14">
        <v>1</v>
      </c>
      <c r="J98" s="14">
        <v>2</v>
      </c>
      <c r="K98" s="18">
        <v>38</v>
      </c>
      <c r="L98" s="18">
        <v>240</v>
      </c>
      <c r="M98" s="18">
        <f t="shared" si="10"/>
        <v>18.239999999999998</v>
      </c>
      <c r="N98" s="18">
        <f t="shared" si="11"/>
        <v>443.81567999999999</v>
      </c>
      <c r="O98" s="11"/>
      <c r="P98" s="23">
        <f t="shared" si="12"/>
        <v>2</v>
      </c>
      <c r="Q98" s="11"/>
      <c r="R98" s="23">
        <f t="shared" si="13"/>
        <v>240</v>
      </c>
      <c r="S98" s="23">
        <f t="shared" si="14"/>
        <v>0</v>
      </c>
      <c r="T98" s="9">
        <f t="shared" si="15"/>
        <v>0</v>
      </c>
      <c r="U98" s="23">
        <f t="shared" si="16"/>
        <v>18.239999999999998</v>
      </c>
      <c r="V98" s="23">
        <f t="shared" si="17"/>
        <v>443.81567999999999</v>
      </c>
      <c r="W98" s="37"/>
      <c r="X98" s="26">
        <f t="shared" si="18"/>
        <v>0</v>
      </c>
      <c r="Y98" s="37"/>
      <c r="Z98" s="28">
        <f t="shared" si="19"/>
        <v>0</v>
      </c>
    </row>
    <row r="99" spans="1:26" ht="18" customHeight="1">
      <c r="A99" s="281" t="s">
        <v>522</v>
      </c>
      <c r="B99" s="224"/>
      <c r="C99" s="9" t="s">
        <v>279</v>
      </c>
      <c r="D99" s="119"/>
      <c r="E99" s="9" t="s">
        <v>250</v>
      </c>
      <c r="F99" s="9" t="s">
        <v>247</v>
      </c>
      <c r="G99" s="119"/>
      <c r="H99" s="14" t="s">
        <v>249</v>
      </c>
      <c r="I99" s="14">
        <v>1</v>
      </c>
      <c r="J99" s="14">
        <v>2</v>
      </c>
      <c r="K99" s="18">
        <v>38</v>
      </c>
      <c r="L99" s="18">
        <v>240</v>
      </c>
      <c r="M99" s="18">
        <f t="shared" si="10"/>
        <v>18.239999999999998</v>
      </c>
      <c r="N99" s="18">
        <f t="shared" si="11"/>
        <v>443.81567999999999</v>
      </c>
      <c r="O99" s="11"/>
      <c r="P99" s="23">
        <f t="shared" si="12"/>
        <v>2</v>
      </c>
      <c r="Q99" s="11"/>
      <c r="R99" s="23">
        <f t="shared" si="13"/>
        <v>240</v>
      </c>
      <c r="S99" s="23">
        <f t="shared" si="14"/>
        <v>0</v>
      </c>
      <c r="T99" s="9">
        <f t="shared" si="15"/>
        <v>0</v>
      </c>
      <c r="U99" s="23">
        <f t="shared" si="16"/>
        <v>18.239999999999998</v>
      </c>
      <c r="V99" s="23">
        <f t="shared" si="17"/>
        <v>443.81567999999999</v>
      </c>
      <c r="W99" s="37"/>
      <c r="X99" s="26">
        <f t="shared" si="18"/>
        <v>0</v>
      </c>
      <c r="Y99" s="37"/>
      <c r="Z99" s="28">
        <f t="shared" si="19"/>
        <v>0</v>
      </c>
    </row>
    <row r="100" spans="1:26" ht="18" customHeight="1">
      <c r="A100" s="281" t="s">
        <v>23</v>
      </c>
      <c r="B100" s="224"/>
      <c r="C100" s="9" t="s">
        <v>22</v>
      </c>
      <c r="D100" s="119"/>
      <c r="E100" s="9" t="s">
        <v>269</v>
      </c>
      <c r="F100" s="9" t="s">
        <v>247</v>
      </c>
      <c r="G100" s="119"/>
      <c r="H100" s="14" t="s">
        <v>550</v>
      </c>
      <c r="I100" s="14">
        <v>2</v>
      </c>
      <c r="J100" s="14">
        <v>2</v>
      </c>
      <c r="K100" s="18">
        <v>73</v>
      </c>
      <c r="L100" s="18">
        <v>1920</v>
      </c>
      <c r="M100" s="18">
        <f t="shared" si="10"/>
        <v>280.32</v>
      </c>
      <c r="N100" s="18">
        <f t="shared" si="11"/>
        <v>6820.7462400000004</v>
      </c>
      <c r="O100" s="11"/>
      <c r="P100" s="23">
        <f t="shared" si="12"/>
        <v>2</v>
      </c>
      <c r="Q100" s="11"/>
      <c r="R100" s="23">
        <f t="shared" si="13"/>
        <v>1920</v>
      </c>
      <c r="S100" s="23">
        <f t="shared" si="14"/>
        <v>0</v>
      </c>
      <c r="T100" s="9">
        <f t="shared" si="15"/>
        <v>0</v>
      </c>
      <c r="U100" s="23">
        <f t="shared" si="16"/>
        <v>280.32</v>
      </c>
      <c r="V100" s="23">
        <f t="shared" si="17"/>
        <v>6820.7462400000004</v>
      </c>
      <c r="W100" s="37"/>
      <c r="X100" s="26">
        <f t="shared" si="18"/>
        <v>0</v>
      </c>
      <c r="Y100" s="37"/>
      <c r="Z100" s="28">
        <f t="shared" si="19"/>
        <v>0</v>
      </c>
    </row>
    <row r="101" spans="1:26" ht="18" customHeight="1">
      <c r="A101" s="281" t="s">
        <v>23</v>
      </c>
      <c r="B101" s="224"/>
      <c r="C101" s="9" t="s">
        <v>23</v>
      </c>
      <c r="D101" s="119"/>
      <c r="E101" s="9" t="s">
        <v>269</v>
      </c>
      <c r="F101" s="9" t="s">
        <v>247</v>
      </c>
      <c r="G101" s="119"/>
      <c r="H101" s="80" t="s">
        <v>533</v>
      </c>
      <c r="I101" s="14">
        <v>2</v>
      </c>
      <c r="J101" s="14">
        <v>4</v>
      </c>
      <c r="K101" s="18">
        <v>71</v>
      </c>
      <c r="L101" s="18">
        <v>1920</v>
      </c>
      <c r="M101" s="18">
        <f t="shared" si="10"/>
        <v>545.28</v>
      </c>
      <c r="N101" s="18">
        <f t="shared" si="11"/>
        <v>13267.75296</v>
      </c>
      <c r="O101" s="11"/>
      <c r="P101" s="23">
        <f t="shared" si="12"/>
        <v>4</v>
      </c>
      <c r="Q101" s="11"/>
      <c r="R101" s="23">
        <f t="shared" si="13"/>
        <v>1920</v>
      </c>
      <c r="S101" s="23">
        <f t="shared" si="14"/>
        <v>0</v>
      </c>
      <c r="T101" s="9">
        <f t="shared" si="15"/>
        <v>0</v>
      </c>
      <c r="U101" s="23">
        <f t="shared" si="16"/>
        <v>545.28</v>
      </c>
      <c r="V101" s="23">
        <f t="shared" si="17"/>
        <v>13267.75296</v>
      </c>
      <c r="W101" s="37"/>
      <c r="X101" s="26">
        <f t="shared" si="18"/>
        <v>0</v>
      </c>
      <c r="Y101" s="37"/>
      <c r="Z101" s="28">
        <f t="shared" si="19"/>
        <v>0</v>
      </c>
    </row>
    <row r="102" spans="1:26" ht="18" customHeight="1">
      <c r="A102" s="281" t="s">
        <v>23</v>
      </c>
      <c r="B102" s="224"/>
      <c r="C102" s="9"/>
      <c r="D102" s="119"/>
      <c r="E102" s="9" t="s">
        <v>250</v>
      </c>
      <c r="F102" s="9" t="s">
        <v>247</v>
      </c>
      <c r="G102" s="119" t="s">
        <v>343</v>
      </c>
      <c r="H102" s="14" t="s">
        <v>258</v>
      </c>
      <c r="I102" s="14">
        <v>1</v>
      </c>
      <c r="J102" s="14">
        <v>1</v>
      </c>
      <c r="K102" s="18">
        <v>21</v>
      </c>
      <c r="L102" s="18">
        <v>1920</v>
      </c>
      <c r="M102" s="18">
        <f t="shared" si="10"/>
        <v>40.32</v>
      </c>
      <c r="N102" s="18">
        <f t="shared" si="11"/>
        <v>981.06623999999999</v>
      </c>
      <c r="O102" s="11"/>
      <c r="P102" s="23">
        <f t="shared" si="12"/>
        <v>1</v>
      </c>
      <c r="Q102" s="11"/>
      <c r="R102" s="23">
        <f t="shared" si="13"/>
        <v>1920</v>
      </c>
      <c r="S102" s="23">
        <f t="shared" si="14"/>
        <v>0</v>
      </c>
      <c r="T102" s="9">
        <f t="shared" si="15"/>
        <v>0</v>
      </c>
      <c r="U102" s="23">
        <f t="shared" si="16"/>
        <v>40.32</v>
      </c>
      <c r="V102" s="23">
        <f t="shared" si="17"/>
        <v>981.06623999999999</v>
      </c>
      <c r="W102" s="37"/>
      <c r="X102" s="26">
        <f t="shared" si="18"/>
        <v>0</v>
      </c>
      <c r="Y102" s="37"/>
      <c r="Z102" s="28">
        <f t="shared" si="19"/>
        <v>0</v>
      </c>
    </row>
    <row r="103" spans="1:26" ht="18" customHeight="1">
      <c r="A103" s="279" t="s">
        <v>516</v>
      </c>
      <c r="B103" s="224"/>
      <c r="C103" s="9" t="s">
        <v>13</v>
      </c>
      <c r="D103" s="119" t="s">
        <v>139</v>
      </c>
      <c r="E103" s="9" t="s">
        <v>250</v>
      </c>
      <c r="F103" s="9" t="s">
        <v>247</v>
      </c>
      <c r="G103" s="119"/>
      <c r="H103" s="14" t="s">
        <v>283</v>
      </c>
      <c r="I103" s="14">
        <v>2</v>
      </c>
      <c r="J103" s="14">
        <v>10</v>
      </c>
      <c r="K103" s="18">
        <v>50</v>
      </c>
      <c r="L103" s="18">
        <v>1680</v>
      </c>
      <c r="M103" s="18">
        <f t="shared" si="10"/>
        <v>840</v>
      </c>
      <c r="N103" s="18">
        <f t="shared" si="11"/>
        <v>20438.88</v>
      </c>
      <c r="O103" s="11"/>
      <c r="P103" s="23">
        <f t="shared" si="12"/>
        <v>10</v>
      </c>
      <c r="Q103" s="11"/>
      <c r="R103" s="23">
        <f t="shared" si="13"/>
        <v>1680</v>
      </c>
      <c r="S103" s="23">
        <f t="shared" si="14"/>
        <v>0</v>
      </c>
      <c r="T103" s="9">
        <f t="shared" si="15"/>
        <v>0</v>
      </c>
      <c r="U103" s="23">
        <f t="shared" si="16"/>
        <v>840</v>
      </c>
      <c r="V103" s="23">
        <f t="shared" si="17"/>
        <v>20438.88</v>
      </c>
      <c r="W103" s="37"/>
      <c r="X103" s="26">
        <f t="shared" si="18"/>
        <v>0</v>
      </c>
      <c r="Y103" s="37"/>
      <c r="Z103" s="28">
        <f t="shared" si="19"/>
        <v>0</v>
      </c>
    </row>
    <row r="104" spans="1:26" ht="18" customHeight="1">
      <c r="A104" s="279" t="s">
        <v>516</v>
      </c>
      <c r="B104" s="224"/>
      <c r="C104" s="147"/>
      <c r="D104" s="148" t="s">
        <v>79</v>
      </c>
      <c r="E104" s="147" t="s">
        <v>250</v>
      </c>
      <c r="F104" s="147" t="s">
        <v>2</v>
      </c>
      <c r="G104" s="148" t="s">
        <v>272</v>
      </c>
      <c r="H104" s="149"/>
      <c r="I104" s="149">
        <v>2</v>
      </c>
      <c r="J104" s="149">
        <v>3</v>
      </c>
      <c r="K104" s="150"/>
      <c r="L104" s="150"/>
      <c r="M104" s="150"/>
      <c r="N104" s="150"/>
      <c r="O104" s="147"/>
      <c r="P104" s="151"/>
      <c r="Q104" s="147"/>
      <c r="R104" s="151"/>
      <c r="S104" s="151"/>
      <c r="T104" s="147"/>
      <c r="U104" s="151"/>
      <c r="V104" s="151"/>
      <c r="W104" s="152"/>
      <c r="X104" s="152"/>
      <c r="Y104" s="152"/>
      <c r="Z104" s="153"/>
    </row>
    <row r="105" spans="1:26" ht="18" customHeight="1">
      <c r="B105" s="223" t="s">
        <v>39</v>
      </c>
      <c r="C105" s="228"/>
      <c r="D105" s="227"/>
      <c r="E105" s="228"/>
      <c r="F105" s="229"/>
      <c r="G105" s="227"/>
      <c r="H105" s="229"/>
      <c r="I105" s="229"/>
      <c r="J105" s="229"/>
      <c r="K105" s="231"/>
      <c r="L105" s="231"/>
      <c r="M105" s="231"/>
      <c r="N105" s="231"/>
      <c r="O105" s="228"/>
      <c r="P105" s="232"/>
      <c r="Q105" s="228"/>
      <c r="R105" s="232"/>
      <c r="S105" s="232"/>
      <c r="T105" s="228"/>
      <c r="U105" s="232"/>
      <c r="V105" s="232"/>
      <c r="W105" s="233"/>
      <c r="X105" s="233"/>
      <c r="Y105" s="233"/>
      <c r="Z105" s="234"/>
    </row>
    <row r="106" spans="1:26" ht="18" customHeight="1">
      <c r="A106" s="280" t="s">
        <v>515</v>
      </c>
      <c r="B106" s="224"/>
      <c r="C106" s="9" t="s">
        <v>46</v>
      </c>
      <c r="D106" s="119" t="s">
        <v>112</v>
      </c>
      <c r="E106" s="9" t="s">
        <v>246</v>
      </c>
      <c r="F106" s="9" t="s">
        <v>247</v>
      </c>
      <c r="G106" s="119" t="s">
        <v>251</v>
      </c>
      <c r="H106" s="14" t="s">
        <v>284</v>
      </c>
      <c r="I106" s="14">
        <v>1</v>
      </c>
      <c r="J106" s="14">
        <v>2</v>
      </c>
      <c r="K106" s="18">
        <v>48</v>
      </c>
      <c r="L106" s="18">
        <v>630</v>
      </c>
      <c r="M106" s="18">
        <f t="shared" si="10"/>
        <v>60.48</v>
      </c>
      <c r="N106" s="18">
        <f t="shared" si="11"/>
        <v>1471.5993599999999</v>
      </c>
      <c r="O106" s="11"/>
      <c r="P106" s="23">
        <f t="shared" si="12"/>
        <v>2</v>
      </c>
      <c r="Q106" s="11"/>
      <c r="R106" s="23">
        <f t="shared" si="13"/>
        <v>630</v>
      </c>
      <c r="S106" s="23">
        <f t="shared" si="14"/>
        <v>0</v>
      </c>
      <c r="T106" s="9">
        <f t="shared" si="15"/>
        <v>0</v>
      </c>
      <c r="U106" s="23">
        <f t="shared" si="16"/>
        <v>60.48</v>
      </c>
      <c r="V106" s="23">
        <f t="shared" si="17"/>
        <v>1471.5993599999999</v>
      </c>
      <c r="W106" s="37"/>
      <c r="X106" s="26">
        <f t="shared" si="18"/>
        <v>0</v>
      </c>
      <c r="Y106" s="37"/>
      <c r="Z106" s="28">
        <f t="shared" si="19"/>
        <v>0</v>
      </c>
    </row>
    <row r="107" spans="1:26" ht="18" customHeight="1">
      <c r="A107" s="280" t="s">
        <v>515</v>
      </c>
      <c r="B107" s="224"/>
      <c r="C107" s="9"/>
      <c r="D107" s="119"/>
      <c r="E107" s="9" t="s">
        <v>246</v>
      </c>
      <c r="F107" s="9" t="s">
        <v>247</v>
      </c>
      <c r="G107" s="119" t="s">
        <v>248</v>
      </c>
      <c r="H107" s="14" t="s">
        <v>534</v>
      </c>
      <c r="I107" s="14">
        <v>2</v>
      </c>
      <c r="J107" s="14">
        <v>9</v>
      </c>
      <c r="K107" s="18">
        <v>95</v>
      </c>
      <c r="L107" s="18">
        <v>630</v>
      </c>
      <c r="M107" s="18">
        <f t="shared" si="10"/>
        <v>538.65</v>
      </c>
      <c r="N107" s="18">
        <f t="shared" si="11"/>
        <v>13106.4318</v>
      </c>
      <c r="O107" s="11"/>
      <c r="P107" s="23">
        <f t="shared" si="12"/>
        <v>9</v>
      </c>
      <c r="Q107" s="11"/>
      <c r="R107" s="23">
        <f t="shared" si="13"/>
        <v>630</v>
      </c>
      <c r="S107" s="23">
        <f t="shared" si="14"/>
        <v>0</v>
      </c>
      <c r="T107" s="9">
        <f t="shared" si="15"/>
        <v>0</v>
      </c>
      <c r="U107" s="23">
        <f t="shared" si="16"/>
        <v>538.65</v>
      </c>
      <c r="V107" s="23">
        <f t="shared" si="17"/>
        <v>13106.4318</v>
      </c>
      <c r="W107" s="37"/>
      <c r="X107" s="26">
        <f t="shared" si="18"/>
        <v>0</v>
      </c>
      <c r="Y107" s="37"/>
      <c r="Z107" s="28">
        <f t="shared" si="19"/>
        <v>0</v>
      </c>
    </row>
    <row r="108" spans="1:26" ht="18" customHeight="1">
      <c r="A108" s="280" t="s">
        <v>514</v>
      </c>
      <c r="B108" s="224"/>
      <c r="C108" s="9" t="s">
        <v>380</v>
      </c>
      <c r="D108" s="119" t="s">
        <v>112</v>
      </c>
      <c r="E108" s="9" t="s">
        <v>246</v>
      </c>
      <c r="F108" s="9" t="s">
        <v>247</v>
      </c>
      <c r="G108" s="119" t="s">
        <v>248</v>
      </c>
      <c r="H108" s="14" t="s">
        <v>550</v>
      </c>
      <c r="I108" s="14">
        <v>2</v>
      </c>
      <c r="J108" s="14">
        <v>2</v>
      </c>
      <c r="K108" s="18">
        <v>73</v>
      </c>
      <c r="L108" s="18">
        <v>210</v>
      </c>
      <c r="M108" s="18">
        <f t="shared" si="10"/>
        <v>30.66</v>
      </c>
      <c r="N108" s="18">
        <f t="shared" si="11"/>
        <v>746.01912000000004</v>
      </c>
      <c r="O108" s="11"/>
      <c r="P108" s="23">
        <f t="shared" si="12"/>
        <v>2</v>
      </c>
      <c r="Q108" s="11"/>
      <c r="R108" s="23">
        <f t="shared" si="13"/>
        <v>210</v>
      </c>
      <c r="S108" s="23">
        <f t="shared" si="14"/>
        <v>0</v>
      </c>
      <c r="T108" s="9">
        <f t="shared" si="15"/>
        <v>0</v>
      </c>
      <c r="U108" s="23">
        <f t="shared" si="16"/>
        <v>30.66</v>
      </c>
      <c r="V108" s="23">
        <f t="shared" si="17"/>
        <v>746.01912000000004</v>
      </c>
      <c r="W108" s="37"/>
      <c r="X108" s="26">
        <f t="shared" si="18"/>
        <v>0</v>
      </c>
      <c r="Y108" s="37"/>
      <c r="Z108" s="28">
        <f t="shared" si="19"/>
        <v>0</v>
      </c>
    </row>
    <row r="109" spans="1:26" ht="18" customHeight="1">
      <c r="A109" s="280" t="s">
        <v>514</v>
      </c>
      <c r="B109" s="224"/>
      <c r="C109" s="9"/>
      <c r="D109" s="119" t="s">
        <v>130</v>
      </c>
      <c r="E109" s="9" t="s">
        <v>250</v>
      </c>
      <c r="F109" s="9" t="s">
        <v>247</v>
      </c>
      <c r="G109" s="119"/>
      <c r="H109" s="14" t="s">
        <v>550</v>
      </c>
      <c r="I109" s="14">
        <v>2</v>
      </c>
      <c r="J109" s="14">
        <v>1</v>
      </c>
      <c r="K109" s="18">
        <v>73</v>
      </c>
      <c r="L109" s="18">
        <v>210</v>
      </c>
      <c r="M109" s="18">
        <f t="shared" si="10"/>
        <v>15.33</v>
      </c>
      <c r="N109" s="18">
        <f t="shared" si="11"/>
        <v>373.00956000000002</v>
      </c>
      <c r="O109" s="11"/>
      <c r="P109" s="23">
        <f t="shared" si="12"/>
        <v>1</v>
      </c>
      <c r="Q109" s="11"/>
      <c r="R109" s="23">
        <f t="shared" si="13"/>
        <v>210</v>
      </c>
      <c r="S109" s="23">
        <f t="shared" si="14"/>
        <v>0</v>
      </c>
      <c r="T109" s="9">
        <f t="shared" si="15"/>
        <v>0</v>
      </c>
      <c r="U109" s="23">
        <f t="shared" si="16"/>
        <v>15.33</v>
      </c>
      <c r="V109" s="23">
        <f t="shared" si="17"/>
        <v>373.00956000000002</v>
      </c>
      <c r="W109" s="37"/>
      <c r="X109" s="26">
        <f t="shared" si="18"/>
        <v>0</v>
      </c>
      <c r="Y109" s="37"/>
      <c r="Z109" s="28">
        <f t="shared" si="19"/>
        <v>0</v>
      </c>
    </row>
    <row r="110" spans="1:26" ht="18" customHeight="1">
      <c r="A110" s="280" t="s">
        <v>514</v>
      </c>
      <c r="B110" s="224"/>
      <c r="C110" s="9" t="s">
        <v>18</v>
      </c>
      <c r="D110" s="119" t="s">
        <v>79</v>
      </c>
      <c r="E110" s="9" t="s">
        <v>246</v>
      </c>
      <c r="F110" s="9" t="s">
        <v>247</v>
      </c>
      <c r="G110" s="119" t="s">
        <v>251</v>
      </c>
      <c r="H110" s="14" t="s">
        <v>249</v>
      </c>
      <c r="I110" s="14">
        <v>1</v>
      </c>
      <c r="J110" s="14">
        <v>2</v>
      </c>
      <c r="K110" s="18">
        <v>38</v>
      </c>
      <c r="L110" s="18">
        <v>210</v>
      </c>
      <c r="M110" s="18">
        <f t="shared" si="10"/>
        <v>15.96</v>
      </c>
      <c r="N110" s="18">
        <f t="shared" si="11"/>
        <v>388.33872000000002</v>
      </c>
      <c r="O110" s="11"/>
      <c r="P110" s="23">
        <f t="shared" si="12"/>
        <v>2</v>
      </c>
      <c r="Q110" s="11"/>
      <c r="R110" s="23">
        <f t="shared" si="13"/>
        <v>210</v>
      </c>
      <c r="S110" s="23">
        <f t="shared" si="14"/>
        <v>0</v>
      </c>
      <c r="T110" s="9">
        <f t="shared" si="15"/>
        <v>0</v>
      </c>
      <c r="U110" s="23">
        <f t="shared" si="16"/>
        <v>15.96</v>
      </c>
      <c r="V110" s="23">
        <f t="shared" si="17"/>
        <v>388.33872000000002</v>
      </c>
      <c r="W110" s="37"/>
      <c r="X110" s="26">
        <f t="shared" si="18"/>
        <v>0</v>
      </c>
      <c r="Y110" s="37"/>
      <c r="Z110" s="28">
        <f t="shared" si="19"/>
        <v>0</v>
      </c>
    </row>
    <row r="111" spans="1:26" ht="18" customHeight="1">
      <c r="A111" s="280" t="s">
        <v>514</v>
      </c>
      <c r="B111" s="224"/>
      <c r="C111" s="9"/>
      <c r="D111" s="119"/>
      <c r="E111" s="9" t="s">
        <v>246</v>
      </c>
      <c r="F111" s="9" t="s">
        <v>247</v>
      </c>
      <c r="G111" s="119" t="s">
        <v>248</v>
      </c>
      <c r="H111" s="14" t="s">
        <v>550</v>
      </c>
      <c r="I111" s="14">
        <v>2</v>
      </c>
      <c r="J111" s="14">
        <v>6</v>
      </c>
      <c r="K111" s="18">
        <v>73</v>
      </c>
      <c r="L111" s="18">
        <v>210</v>
      </c>
      <c r="M111" s="18">
        <f t="shared" si="10"/>
        <v>91.98</v>
      </c>
      <c r="N111" s="18">
        <f t="shared" si="11"/>
        <v>2238.0573600000002</v>
      </c>
      <c r="O111" s="11"/>
      <c r="P111" s="23">
        <f t="shared" si="12"/>
        <v>6</v>
      </c>
      <c r="Q111" s="11"/>
      <c r="R111" s="23">
        <f t="shared" si="13"/>
        <v>210</v>
      </c>
      <c r="S111" s="23">
        <f t="shared" si="14"/>
        <v>0</v>
      </c>
      <c r="T111" s="9">
        <f t="shared" si="15"/>
        <v>0</v>
      </c>
      <c r="U111" s="23">
        <f t="shared" si="16"/>
        <v>91.98</v>
      </c>
      <c r="V111" s="23">
        <f t="shared" si="17"/>
        <v>2238.0573600000002</v>
      </c>
      <c r="W111" s="37"/>
      <c r="X111" s="26">
        <f t="shared" si="18"/>
        <v>0</v>
      </c>
      <c r="Y111" s="37"/>
      <c r="Z111" s="28">
        <f t="shared" si="19"/>
        <v>0</v>
      </c>
    </row>
    <row r="112" spans="1:26" ht="18" customHeight="1">
      <c r="A112" s="280" t="s">
        <v>521</v>
      </c>
      <c r="B112" s="224"/>
      <c r="C112" s="9" t="s">
        <v>5</v>
      </c>
      <c r="D112" s="119" t="s">
        <v>112</v>
      </c>
      <c r="E112" s="9" t="s">
        <v>246</v>
      </c>
      <c r="F112" s="9" t="s">
        <v>247</v>
      </c>
      <c r="G112" s="119" t="s">
        <v>251</v>
      </c>
      <c r="H112" s="14" t="s">
        <v>284</v>
      </c>
      <c r="I112" s="14">
        <v>1</v>
      </c>
      <c r="J112" s="14">
        <v>2</v>
      </c>
      <c r="K112" s="18">
        <v>48</v>
      </c>
      <c r="L112" s="18">
        <v>1470</v>
      </c>
      <c r="M112" s="18">
        <f t="shared" si="10"/>
        <v>141.12</v>
      </c>
      <c r="N112" s="18">
        <f t="shared" si="11"/>
        <v>3433.7318400000004</v>
      </c>
      <c r="O112" s="11"/>
      <c r="P112" s="23">
        <f t="shared" si="12"/>
        <v>2</v>
      </c>
      <c r="Q112" s="11"/>
      <c r="R112" s="23">
        <f t="shared" si="13"/>
        <v>1470</v>
      </c>
      <c r="S112" s="23">
        <f t="shared" si="14"/>
        <v>0</v>
      </c>
      <c r="T112" s="9">
        <f t="shared" si="15"/>
        <v>0</v>
      </c>
      <c r="U112" s="23">
        <f t="shared" si="16"/>
        <v>141.12</v>
      </c>
      <c r="V112" s="23">
        <f t="shared" si="17"/>
        <v>3433.7318400000004</v>
      </c>
      <c r="W112" s="37"/>
      <c r="X112" s="26">
        <f t="shared" si="18"/>
        <v>0</v>
      </c>
      <c r="Y112" s="37"/>
      <c r="Z112" s="28">
        <f t="shared" si="19"/>
        <v>0</v>
      </c>
    </row>
    <row r="113" spans="1:26" ht="18" customHeight="1">
      <c r="A113" s="280" t="s">
        <v>521</v>
      </c>
      <c r="B113" s="224"/>
      <c r="C113" s="9"/>
      <c r="D113" s="119"/>
      <c r="E113" s="9" t="s">
        <v>246</v>
      </c>
      <c r="F113" s="9" t="s">
        <v>247</v>
      </c>
      <c r="G113" s="119" t="s">
        <v>248</v>
      </c>
      <c r="H113" s="14" t="s">
        <v>550</v>
      </c>
      <c r="I113" s="14">
        <v>2</v>
      </c>
      <c r="J113" s="14">
        <v>4</v>
      </c>
      <c r="K113" s="18">
        <v>73</v>
      </c>
      <c r="L113" s="18">
        <v>1470</v>
      </c>
      <c r="M113" s="18">
        <f t="shared" si="10"/>
        <v>429.24</v>
      </c>
      <c r="N113" s="18">
        <f t="shared" si="11"/>
        <v>10444.267680000001</v>
      </c>
      <c r="O113" s="11"/>
      <c r="P113" s="23">
        <f t="shared" si="12"/>
        <v>4</v>
      </c>
      <c r="Q113" s="11"/>
      <c r="R113" s="23">
        <f t="shared" si="13"/>
        <v>1470</v>
      </c>
      <c r="S113" s="23">
        <f t="shared" si="14"/>
        <v>0</v>
      </c>
      <c r="T113" s="9">
        <f t="shared" si="15"/>
        <v>0</v>
      </c>
      <c r="U113" s="23">
        <f t="shared" si="16"/>
        <v>429.24</v>
      </c>
      <c r="V113" s="23">
        <f t="shared" si="17"/>
        <v>10444.267680000001</v>
      </c>
      <c r="W113" s="37"/>
      <c r="X113" s="26">
        <f t="shared" si="18"/>
        <v>0</v>
      </c>
      <c r="Y113" s="37"/>
      <c r="Z113" s="28">
        <f t="shared" si="19"/>
        <v>0</v>
      </c>
    </row>
    <row r="114" spans="1:26" ht="18" customHeight="1">
      <c r="A114" s="280" t="s">
        <v>521</v>
      </c>
      <c r="B114" s="224"/>
      <c r="C114" s="9"/>
      <c r="D114" s="119" t="s">
        <v>130</v>
      </c>
      <c r="E114" s="9" t="s">
        <v>246</v>
      </c>
      <c r="F114" s="9" t="s">
        <v>247</v>
      </c>
      <c r="G114" s="119" t="s">
        <v>248</v>
      </c>
      <c r="H114" s="14" t="s">
        <v>531</v>
      </c>
      <c r="I114" s="14">
        <v>1</v>
      </c>
      <c r="J114" s="14">
        <v>2</v>
      </c>
      <c r="K114" s="18">
        <v>36</v>
      </c>
      <c r="L114" s="18">
        <v>1470</v>
      </c>
      <c r="M114" s="18">
        <f t="shared" si="10"/>
        <v>105.84</v>
      </c>
      <c r="N114" s="18">
        <f t="shared" si="11"/>
        <v>2575.2988800000003</v>
      </c>
      <c r="O114" s="11"/>
      <c r="P114" s="23">
        <f t="shared" si="12"/>
        <v>2</v>
      </c>
      <c r="Q114" s="11"/>
      <c r="R114" s="23">
        <f t="shared" si="13"/>
        <v>1470</v>
      </c>
      <c r="S114" s="23">
        <f t="shared" si="14"/>
        <v>0</v>
      </c>
      <c r="T114" s="9">
        <f t="shared" si="15"/>
        <v>0</v>
      </c>
      <c r="U114" s="23">
        <f t="shared" si="16"/>
        <v>105.84</v>
      </c>
      <c r="V114" s="23">
        <f t="shared" si="17"/>
        <v>2575.2988800000003</v>
      </c>
      <c r="W114" s="37"/>
      <c r="X114" s="26">
        <f t="shared" si="18"/>
        <v>0</v>
      </c>
      <c r="Y114" s="37"/>
      <c r="Z114" s="28">
        <f t="shared" si="19"/>
        <v>0</v>
      </c>
    </row>
    <row r="115" spans="1:26" ht="18" customHeight="1">
      <c r="A115" s="280" t="s">
        <v>521</v>
      </c>
      <c r="B115" s="224"/>
      <c r="C115" s="147"/>
      <c r="D115" s="148"/>
      <c r="E115" s="147" t="s">
        <v>250</v>
      </c>
      <c r="F115" s="147" t="s">
        <v>247</v>
      </c>
      <c r="G115" s="148" t="s">
        <v>272</v>
      </c>
      <c r="H115" s="149"/>
      <c r="I115" s="149">
        <v>1</v>
      </c>
      <c r="J115" s="149">
        <v>2</v>
      </c>
      <c r="K115" s="150"/>
      <c r="L115" s="150"/>
      <c r="M115" s="150"/>
      <c r="N115" s="150"/>
      <c r="O115" s="147"/>
      <c r="P115" s="151"/>
      <c r="Q115" s="147"/>
      <c r="R115" s="151"/>
      <c r="S115" s="151"/>
      <c r="T115" s="147"/>
      <c r="U115" s="151"/>
      <c r="V115" s="151"/>
      <c r="W115" s="152"/>
      <c r="X115" s="152"/>
      <c r="Y115" s="152"/>
      <c r="Z115" s="153"/>
    </row>
    <row r="116" spans="1:26" ht="18" customHeight="1">
      <c r="A116" s="280" t="s">
        <v>521</v>
      </c>
      <c r="B116" s="224"/>
      <c r="C116" s="9" t="s">
        <v>169</v>
      </c>
      <c r="D116" s="119" t="s">
        <v>110</v>
      </c>
      <c r="E116" s="9" t="s">
        <v>246</v>
      </c>
      <c r="F116" s="9" t="s">
        <v>247</v>
      </c>
      <c r="G116" s="119" t="s">
        <v>251</v>
      </c>
      <c r="H116" s="14" t="s">
        <v>284</v>
      </c>
      <c r="I116" s="14">
        <v>1</v>
      </c>
      <c r="J116" s="14">
        <v>2</v>
      </c>
      <c r="K116" s="18">
        <v>48</v>
      </c>
      <c r="L116" s="18">
        <v>1470</v>
      </c>
      <c r="M116" s="18">
        <f t="shared" si="10"/>
        <v>141.12</v>
      </c>
      <c r="N116" s="18">
        <f t="shared" si="11"/>
        <v>3433.7318400000004</v>
      </c>
      <c r="O116" s="11"/>
      <c r="P116" s="23">
        <f t="shared" si="12"/>
        <v>2</v>
      </c>
      <c r="Q116" s="11"/>
      <c r="R116" s="23">
        <f t="shared" si="13"/>
        <v>1470</v>
      </c>
      <c r="S116" s="23">
        <f t="shared" si="14"/>
        <v>0</v>
      </c>
      <c r="T116" s="9">
        <f t="shared" si="15"/>
        <v>0</v>
      </c>
      <c r="U116" s="23">
        <f t="shared" si="16"/>
        <v>141.12</v>
      </c>
      <c r="V116" s="23">
        <f t="shared" si="17"/>
        <v>3433.7318400000004</v>
      </c>
      <c r="W116" s="37"/>
      <c r="X116" s="26">
        <f t="shared" si="18"/>
        <v>0</v>
      </c>
      <c r="Y116" s="37"/>
      <c r="Z116" s="28">
        <f t="shared" si="19"/>
        <v>0</v>
      </c>
    </row>
    <row r="117" spans="1:26" ht="18" customHeight="1">
      <c r="A117" s="280" t="s">
        <v>521</v>
      </c>
      <c r="B117" s="224"/>
      <c r="C117" s="9"/>
      <c r="D117" s="119"/>
      <c r="E117" s="9" t="s">
        <v>246</v>
      </c>
      <c r="F117" s="9" t="s">
        <v>247</v>
      </c>
      <c r="G117" s="119" t="s">
        <v>251</v>
      </c>
      <c r="H117" s="14" t="s">
        <v>533</v>
      </c>
      <c r="I117" s="14">
        <v>2</v>
      </c>
      <c r="J117" s="14">
        <v>5</v>
      </c>
      <c r="K117" s="18">
        <v>71</v>
      </c>
      <c r="L117" s="18">
        <v>1470</v>
      </c>
      <c r="M117" s="18">
        <f t="shared" si="10"/>
        <v>521.85</v>
      </c>
      <c r="N117" s="18">
        <f t="shared" si="11"/>
        <v>12697.654200000001</v>
      </c>
      <c r="O117" s="11"/>
      <c r="P117" s="23">
        <f t="shared" si="12"/>
        <v>5</v>
      </c>
      <c r="Q117" s="11"/>
      <c r="R117" s="23">
        <f t="shared" si="13"/>
        <v>1470</v>
      </c>
      <c r="S117" s="23">
        <f t="shared" si="14"/>
        <v>0</v>
      </c>
      <c r="T117" s="9">
        <f t="shared" si="15"/>
        <v>0</v>
      </c>
      <c r="U117" s="23">
        <f t="shared" si="16"/>
        <v>521.85</v>
      </c>
      <c r="V117" s="23">
        <f t="shared" si="17"/>
        <v>12697.654200000001</v>
      </c>
      <c r="W117" s="37"/>
      <c r="X117" s="26">
        <f t="shared" si="18"/>
        <v>0</v>
      </c>
      <c r="Y117" s="37"/>
      <c r="Z117" s="28">
        <f t="shared" si="19"/>
        <v>0</v>
      </c>
    </row>
    <row r="118" spans="1:26" ht="18" customHeight="1">
      <c r="A118" s="280" t="s">
        <v>521</v>
      </c>
      <c r="B118" s="224"/>
      <c r="C118" s="147"/>
      <c r="D118" s="148" t="s">
        <v>130</v>
      </c>
      <c r="E118" s="147" t="s">
        <v>250</v>
      </c>
      <c r="F118" s="147" t="s">
        <v>247</v>
      </c>
      <c r="G118" s="148" t="s">
        <v>272</v>
      </c>
      <c r="H118" s="149"/>
      <c r="I118" s="149">
        <v>1</v>
      </c>
      <c r="J118" s="149">
        <v>1</v>
      </c>
      <c r="K118" s="150"/>
      <c r="L118" s="150"/>
      <c r="M118" s="150"/>
      <c r="N118" s="150"/>
      <c r="O118" s="147"/>
      <c r="P118" s="151"/>
      <c r="Q118" s="147"/>
      <c r="R118" s="151"/>
      <c r="S118" s="151"/>
      <c r="T118" s="147"/>
      <c r="U118" s="151"/>
      <c r="V118" s="151"/>
      <c r="W118" s="152"/>
      <c r="X118" s="152"/>
      <c r="Y118" s="152"/>
      <c r="Z118" s="153"/>
    </row>
    <row r="119" spans="1:26" ht="18" customHeight="1">
      <c r="A119" s="280" t="s">
        <v>521</v>
      </c>
      <c r="B119" s="224"/>
      <c r="C119" s="9" t="s">
        <v>6</v>
      </c>
      <c r="D119" s="119" t="s">
        <v>112</v>
      </c>
      <c r="E119" s="9" t="s">
        <v>246</v>
      </c>
      <c r="F119" s="9" t="s">
        <v>247</v>
      </c>
      <c r="G119" s="119" t="s">
        <v>251</v>
      </c>
      <c r="H119" s="14" t="s">
        <v>284</v>
      </c>
      <c r="I119" s="14">
        <v>1</v>
      </c>
      <c r="J119" s="14">
        <v>2</v>
      </c>
      <c r="K119" s="18">
        <v>48</v>
      </c>
      <c r="L119" s="18">
        <v>1470</v>
      </c>
      <c r="M119" s="18">
        <f t="shared" si="10"/>
        <v>141.12</v>
      </c>
      <c r="N119" s="18">
        <f t="shared" si="11"/>
        <v>3433.7318400000004</v>
      </c>
      <c r="O119" s="11"/>
      <c r="P119" s="23">
        <f t="shared" si="12"/>
        <v>2</v>
      </c>
      <c r="Q119" s="11"/>
      <c r="R119" s="23">
        <f t="shared" si="13"/>
        <v>1470</v>
      </c>
      <c r="S119" s="23">
        <f t="shared" si="14"/>
        <v>0</v>
      </c>
      <c r="T119" s="9">
        <f t="shared" si="15"/>
        <v>0</v>
      </c>
      <c r="U119" s="23">
        <f t="shared" si="16"/>
        <v>141.12</v>
      </c>
      <c r="V119" s="23">
        <f t="shared" si="17"/>
        <v>3433.7318400000004</v>
      </c>
      <c r="W119" s="37"/>
      <c r="X119" s="26">
        <f t="shared" si="18"/>
        <v>0</v>
      </c>
      <c r="Y119" s="37"/>
      <c r="Z119" s="28">
        <f t="shared" si="19"/>
        <v>0</v>
      </c>
    </row>
    <row r="120" spans="1:26" ht="18" customHeight="1">
      <c r="A120" s="280" t="s">
        <v>521</v>
      </c>
      <c r="B120" s="224"/>
      <c r="C120" s="9"/>
      <c r="D120" s="119" t="s">
        <v>130</v>
      </c>
      <c r="E120" s="9" t="s">
        <v>246</v>
      </c>
      <c r="F120" s="9" t="s">
        <v>247</v>
      </c>
      <c r="G120" s="119" t="s">
        <v>248</v>
      </c>
      <c r="H120" s="14" t="s">
        <v>533</v>
      </c>
      <c r="I120" s="14">
        <v>2</v>
      </c>
      <c r="J120" s="14">
        <v>6</v>
      </c>
      <c r="K120" s="18">
        <v>71</v>
      </c>
      <c r="L120" s="18">
        <v>1470</v>
      </c>
      <c r="M120" s="18">
        <f t="shared" si="10"/>
        <v>626.22</v>
      </c>
      <c r="N120" s="18">
        <f t="shared" si="11"/>
        <v>15237.18504</v>
      </c>
      <c r="O120" s="11"/>
      <c r="P120" s="23">
        <f t="shared" si="12"/>
        <v>6</v>
      </c>
      <c r="Q120" s="11"/>
      <c r="R120" s="23">
        <f t="shared" si="13"/>
        <v>1470</v>
      </c>
      <c r="S120" s="23">
        <f t="shared" si="14"/>
        <v>0</v>
      </c>
      <c r="T120" s="9">
        <f t="shared" si="15"/>
        <v>0</v>
      </c>
      <c r="U120" s="23">
        <f t="shared" si="16"/>
        <v>626.22</v>
      </c>
      <c r="V120" s="23">
        <f t="shared" si="17"/>
        <v>15237.18504</v>
      </c>
      <c r="W120" s="37"/>
      <c r="X120" s="26">
        <f t="shared" si="18"/>
        <v>0</v>
      </c>
      <c r="Y120" s="37"/>
      <c r="Z120" s="28">
        <f t="shared" si="19"/>
        <v>0</v>
      </c>
    </row>
    <row r="121" spans="1:26" ht="18" customHeight="1">
      <c r="A121" s="280" t="s">
        <v>521</v>
      </c>
      <c r="B121" s="224"/>
      <c r="C121" s="9" t="s">
        <v>7</v>
      </c>
      <c r="D121" s="119" t="s">
        <v>112</v>
      </c>
      <c r="E121" s="9" t="s">
        <v>246</v>
      </c>
      <c r="F121" s="9" t="s">
        <v>247</v>
      </c>
      <c r="G121" s="119" t="s">
        <v>251</v>
      </c>
      <c r="H121" s="14" t="s">
        <v>284</v>
      </c>
      <c r="I121" s="14">
        <v>1</v>
      </c>
      <c r="J121" s="14">
        <v>2</v>
      </c>
      <c r="K121" s="18">
        <v>48</v>
      </c>
      <c r="L121" s="18">
        <v>1470</v>
      </c>
      <c r="M121" s="18">
        <f t="shared" si="10"/>
        <v>141.12</v>
      </c>
      <c r="N121" s="18">
        <f t="shared" si="11"/>
        <v>3433.7318400000004</v>
      </c>
      <c r="O121" s="11"/>
      <c r="P121" s="23">
        <f t="shared" si="12"/>
        <v>2</v>
      </c>
      <c r="Q121" s="11"/>
      <c r="R121" s="23">
        <f t="shared" si="13"/>
        <v>1470</v>
      </c>
      <c r="S121" s="23">
        <f t="shared" si="14"/>
        <v>0</v>
      </c>
      <c r="T121" s="9">
        <f t="shared" si="15"/>
        <v>0</v>
      </c>
      <c r="U121" s="23">
        <f t="shared" si="16"/>
        <v>141.12</v>
      </c>
      <c r="V121" s="23">
        <f t="shared" si="17"/>
        <v>3433.7318400000004</v>
      </c>
      <c r="W121" s="37"/>
      <c r="X121" s="26">
        <f t="shared" si="18"/>
        <v>0</v>
      </c>
      <c r="Y121" s="37"/>
      <c r="Z121" s="28">
        <f t="shared" si="19"/>
        <v>0</v>
      </c>
    </row>
    <row r="122" spans="1:26" ht="18" customHeight="1">
      <c r="A122" s="280" t="s">
        <v>521</v>
      </c>
      <c r="B122" s="224"/>
      <c r="C122" s="9"/>
      <c r="D122" s="119"/>
      <c r="E122" s="9" t="s">
        <v>246</v>
      </c>
      <c r="F122" s="9" t="s">
        <v>247</v>
      </c>
      <c r="G122" s="119" t="s">
        <v>248</v>
      </c>
      <c r="H122" s="14" t="s">
        <v>550</v>
      </c>
      <c r="I122" s="14">
        <v>2</v>
      </c>
      <c r="J122" s="14">
        <v>2</v>
      </c>
      <c r="K122" s="18">
        <v>73</v>
      </c>
      <c r="L122" s="18">
        <v>1470</v>
      </c>
      <c r="M122" s="18">
        <f t="shared" si="10"/>
        <v>214.62</v>
      </c>
      <c r="N122" s="18">
        <f t="shared" si="11"/>
        <v>5222.1338400000004</v>
      </c>
      <c r="O122" s="11"/>
      <c r="P122" s="23">
        <f t="shared" si="12"/>
        <v>2</v>
      </c>
      <c r="Q122" s="11"/>
      <c r="R122" s="23">
        <f t="shared" si="13"/>
        <v>1470</v>
      </c>
      <c r="S122" s="23">
        <f t="shared" si="14"/>
        <v>0</v>
      </c>
      <c r="T122" s="9">
        <f t="shared" si="15"/>
        <v>0</v>
      </c>
      <c r="U122" s="23">
        <f t="shared" si="16"/>
        <v>214.62</v>
      </c>
      <c r="V122" s="23">
        <f t="shared" si="17"/>
        <v>5222.1338400000004</v>
      </c>
      <c r="W122" s="37"/>
      <c r="X122" s="26">
        <f t="shared" si="18"/>
        <v>0</v>
      </c>
      <c r="Y122" s="37"/>
      <c r="Z122" s="28">
        <f t="shared" si="19"/>
        <v>0</v>
      </c>
    </row>
    <row r="123" spans="1:26" ht="18" customHeight="1">
      <c r="A123" s="280" t="s">
        <v>521</v>
      </c>
      <c r="B123" s="224"/>
      <c r="C123" s="9"/>
      <c r="D123" s="119"/>
      <c r="E123" s="9" t="s">
        <v>246</v>
      </c>
      <c r="F123" s="9" t="s">
        <v>247</v>
      </c>
      <c r="G123" s="119" t="s">
        <v>248</v>
      </c>
      <c r="H123" s="14" t="s">
        <v>531</v>
      </c>
      <c r="I123" s="14">
        <v>1</v>
      </c>
      <c r="J123" s="14">
        <v>2</v>
      </c>
      <c r="K123" s="18">
        <v>36</v>
      </c>
      <c r="L123" s="18">
        <v>1470</v>
      </c>
      <c r="M123" s="18">
        <f t="shared" si="10"/>
        <v>105.84</v>
      </c>
      <c r="N123" s="18">
        <f t="shared" si="11"/>
        <v>2575.2988800000003</v>
      </c>
      <c r="O123" s="11"/>
      <c r="P123" s="23">
        <f t="shared" si="12"/>
        <v>2</v>
      </c>
      <c r="Q123" s="11"/>
      <c r="R123" s="23">
        <f t="shared" si="13"/>
        <v>1470</v>
      </c>
      <c r="S123" s="23">
        <f t="shared" si="14"/>
        <v>0</v>
      </c>
      <c r="T123" s="9">
        <f t="shared" si="15"/>
        <v>0</v>
      </c>
      <c r="U123" s="23">
        <f t="shared" si="16"/>
        <v>105.84</v>
      </c>
      <c r="V123" s="23">
        <f t="shared" si="17"/>
        <v>2575.2988800000003</v>
      </c>
      <c r="W123" s="37"/>
      <c r="X123" s="26">
        <f t="shared" si="18"/>
        <v>0</v>
      </c>
      <c r="Y123" s="37"/>
      <c r="Z123" s="28">
        <f t="shared" si="19"/>
        <v>0</v>
      </c>
    </row>
    <row r="124" spans="1:26" ht="18" customHeight="1">
      <c r="A124" s="280" t="s">
        <v>521</v>
      </c>
      <c r="B124" s="224"/>
      <c r="C124" s="147"/>
      <c r="D124" s="148" t="s">
        <v>130</v>
      </c>
      <c r="E124" s="147" t="s">
        <v>250</v>
      </c>
      <c r="F124" s="147" t="s">
        <v>247</v>
      </c>
      <c r="G124" s="148" t="s">
        <v>272</v>
      </c>
      <c r="H124" s="149"/>
      <c r="I124" s="149">
        <v>1</v>
      </c>
      <c r="J124" s="149">
        <v>4</v>
      </c>
      <c r="K124" s="150"/>
      <c r="L124" s="150"/>
      <c r="M124" s="150"/>
      <c r="N124" s="150"/>
      <c r="O124" s="147"/>
      <c r="P124" s="151"/>
      <c r="Q124" s="147"/>
      <c r="R124" s="151"/>
      <c r="S124" s="151"/>
      <c r="T124" s="147"/>
      <c r="U124" s="151"/>
      <c r="V124" s="151"/>
      <c r="W124" s="152"/>
      <c r="X124" s="152"/>
      <c r="Y124" s="152"/>
      <c r="Z124" s="153"/>
    </row>
    <row r="125" spans="1:26" ht="18" customHeight="1">
      <c r="A125" s="280" t="s">
        <v>521</v>
      </c>
      <c r="B125" s="224"/>
      <c r="C125" s="9" t="s">
        <v>8</v>
      </c>
      <c r="D125" s="119" t="s">
        <v>112</v>
      </c>
      <c r="E125" s="9" t="s">
        <v>246</v>
      </c>
      <c r="F125" s="9" t="s">
        <v>247</v>
      </c>
      <c r="G125" s="119" t="s">
        <v>251</v>
      </c>
      <c r="H125" s="14" t="s">
        <v>284</v>
      </c>
      <c r="I125" s="14">
        <v>1</v>
      </c>
      <c r="J125" s="14">
        <v>2</v>
      </c>
      <c r="K125" s="18">
        <v>48</v>
      </c>
      <c r="L125" s="18">
        <v>1470</v>
      </c>
      <c r="M125" s="18">
        <f t="shared" si="10"/>
        <v>141.12</v>
      </c>
      <c r="N125" s="18">
        <f t="shared" si="11"/>
        <v>3433.7318400000004</v>
      </c>
      <c r="O125" s="11"/>
      <c r="P125" s="23">
        <f t="shared" si="12"/>
        <v>2</v>
      </c>
      <c r="Q125" s="11"/>
      <c r="R125" s="23">
        <f t="shared" si="13"/>
        <v>1470</v>
      </c>
      <c r="S125" s="23">
        <f t="shared" si="14"/>
        <v>0</v>
      </c>
      <c r="T125" s="9">
        <f t="shared" si="15"/>
        <v>0</v>
      </c>
      <c r="U125" s="23">
        <f t="shared" si="16"/>
        <v>141.12</v>
      </c>
      <c r="V125" s="23">
        <f t="shared" si="17"/>
        <v>3433.7318400000004</v>
      </c>
      <c r="W125" s="37"/>
      <c r="X125" s="26">
        <f t="shared" si="18"/>
        <v>0</v>
      </c>
      <c r="Y125" s="37"/>
      <c r="Z125" s="28">
        <f t="shared" si="19"/>
        <v>0</v>
      </c>
    </row>
    <row r="126" spans="1:26" ht="18" customHeight="1">
      <c r="A126" s="280" t="s">
        <v>521</v>
      </c>
      <c r="B126" s="224"/>
      <c r="C126" s="9"/>
      <c r="D126" s="119"/>
      <c r="E126" s="9" t="s">
        <v>246</v>
      </c>
      <c r="F126" s="9" t="s">
        <v>247</v>
      </c>
      <c r="G126" s="119" t="s">
        <v>248</v>
      </c>
      <c r="H126" s="14" t="s">
        <v>550</v>
      </c>
      <c r="I126" s="14">
        <v>2</v>
      </c>
      <c r="J126" s="14">
        <v>5</v>
      </c>
      <c r="K126" s="18">
        <v>73</v>
      </c>
      <c r="L126" s="18">
        <v>1470</v>
      </c>
      <c r="M126" s="18">
        <f t="shared" si="10"/>
        <v>536.54999999999995</v>
      </c>
      <c r="N126" s="18">
        <f t="shared" si="11"/>
        <v>13055.3346</v>
      </c>
      <c r="O126" s="11"/>
      <c r="P126" s="23">
        <f t="shared" si="12"/>
        <v>5</v>
      </c>
      <c r="Q126" s="11"/>
      <c r="R126" s="23">
        <f t="shared" si="13"/>
        <v>1470</v>
      </c>
      <c r="S126" s="23">
        <f t="shared" si="14"/>
        <v>0</v>
      </c>
      <c r="T126" s="9">
        <f t="shared" si="15"/>
        <v>0</v>
      </c>
      <c r="U126" s="23">
        <f t="shared" si="16"/>
        <v>536.54999999999995</v>
      </c>
      <c r="V126" s="23">
        <f t="shared" si="17"/>
        <v>13055.3346</v>
      </c>
      <c r="W126" s="37"/>
      <c r="X126" s="26">
        <f t="shared" si="18"/>
        <v>0</v>
      </c>
      <c r="Y126" s="37"/>
      <c r="Z126" s="28">
        <f t="shared" si="19"/>
        <v>0</v>
      </c>
    </row>
    <row r="127" spans="1:26" ht="18" customHeight="1">
      <c r="A127" s="280" t="s">
        <v>521</v>
      </c>
      <c r="B127" s="224"/>
      <c r="C127" s="9"/>
      <c r="D127" s="119" t="s">
        <v>130</v>
      </c>
      <c r="E127" s="9" t="s">
        <v>246</v>
      </c>
      <c r="F127" s="9" t="s">
        <v>247</v>
      </c>
      <c r="G127" s="119" t="s">
        <v>248</v>
      </c>
      <c r="H127" s="14" t="s">
        <v>531</v>
      </c>
      <c r="I127" s="14">
        <v>1</v>
      </c>
      <c r="J127" s="14">
        <v>2</v>
      </c>
      <c r="K127" s="18">
        <v>36</v>
      </c>
      <c r="L127" s="18">
        <v>1470</v>
      </c>
      <c r="M127" s="18">
        <f t="shared" si="10"/>
        <v>105.84</v>
      </c>
      <c r="N127" s="18">
        <f t="shared" si="11"/>
        <v>2575.2988800000003</v>
      </c>
      <c r="O127" s="11"/>
      <c r="P127" s="23">
        <f t="shared" si="12"/>
        <v>2</v>
      </c>
      <c r="Q127" s="11"/>
      <c r="R127" s="23">
        <f t="shared" si="13"/>
        <v>1470</v>
      </c>
      <c r="S127" s="23">
        <f t="shared" si="14"/>
        <v>0</v>
      </c>
      <c r="T127" s="9">
        <f t="shared" si="15"/>
        <v>0</v>
      </c>
      <c r="U127" s="23">
        <f t="shared" si="16"/>
        <v>105.84</v>
      </c>
      <c r="V127" s="23">
        <f t="shared" si="17"/>
        <v>2575.2988800000003</v>
      </c>
      <c r="W127" s="37"/>
      <c r="X127" s="26">
        <f t="shared" si="18"/>
        <v>0</v>
      </c>
      <c r="Y127" s="37"/>
      <c r="Z127" s="28">
        <f t="shared" si="19"/>
        <v>0</v>
      </c>
    </row>
    <row r="128" spans="1:26" ht="18" customHeight="1">
      <c r="A128" s="280" t="s">
        <v>521</v>
      </c>
      <c r="B128" s="224"/>
      <c r="C128" s="147"/>
      <c r="D128" s="148"/>
      <c r="E128" s="147" t="s">
        <v>250</v>
      </c>
      <c r="F128" s="147" t="s">
        <v>247</v>
      </c>
      <c r="G128" s="148" t="s">
        <v>272</v>
      </c>
      <c r="H128" s="149"/>
      <c r="I128" s="149">
        <v>1</v>
      </c>
      <c r="J128" s="149">
        <v>1</v>
      </c>
      <c r="K128" s="150"/>
      <c r="L128" s="150"/>
      <c r="M128" s="150"/>
      <c r="N128" s="150"/>
      <c r="O128" s="147"/>
      <c r="P128" s="151"/>
      <c r="Q128" s="147"/>
      <c r="R128" s="151"/>
      <c r="S128" s="151"/>
      <c r="T128" s="147"/>
      <c r="U128" s="151"/>
      <c r="V128" s="151"/>
      <c r="W128" s="152"/>
      <c r="X128" s="152"/>
      <c r="Y128" s="152"/>
      <c r="Z128" s="153"/>
    </row>
    <row r="129" spans="1:26" ht="18" customHeight="1">
      <c r="A129" s="280" t="s">
        <v>521</v>
      </c>
      <c r="B129" s="224"/>
      <c r="C129" s="9" t="s">
        <v>15</v>
      </c>
      <c r="D129" s="119" t="s">
        <v>112</v>
      </c>
      <c r="E129" s="9" t="s">
        <v>246</v>
      </c>
      <c r="F129" s="9" t="s">
        <v>247</v>
      </c>
      <c r="G129" s="119" t="s">
        <v>251</v>
      </c>
      <c r="H129" s="14" t="s">
        <v>284</v>
      </c>
      <c r="I129" s="14">
        <v>1</v>
      </c>
      <c r="J129" s="14">
        <v>2</v>
      </c>
      <c r="K129" s="18">
        <v>48</v>
      </c>
      <c r="L129" s="18">
        <v>1470</v>
      </c>
      <c r="M129" s="18">
        <f t="shared" si="10"/>
        <v>141.12</v>
      </c>
      <c r="N129" s="18">
        <f t="shared" si="11"/>
        <v>3433.7318400000004</v>
      </c>
      <c r="O129" s="11"/>
      <c r="P129" s="23">
        <f t="shared" si="12"/>
        <v>2</v>
      </c>
      <c r="Q129" s="11"/>
      <c r="R129" s="23">
        <f t="shared" si="13"/>
        <v>1470</v>
      </c>
      <c r="S129" s="23">
        <f t="shared" si="14"/>
        <v>0</v>
      </c>
      <c r="T129" s="9">
        <f t="shared" si="15"/>
        <v>0</v>
      </c>
      <c r="U129" s="23">
        <f t="shared" si="16"/>
        <v>141.12</v>
      </c>
      <c r="V129" s="23">
        <f t="shared" si="17"/>
        <v>3433.7318400000004</v>
      </c>
      <c r="W129" s="37"/>
      <c r="X129" s="26">
        <f t="shared" si="18"/>
        <v>0</v>
      </c>
      <c r="Y129" s="37"/>
      <c r="Z129" s="28">
        <f t="shared" si="19"/>
        <v>0</v>
      </c>
    </row>
    <row r="130" spans="1:26" ht="18" customHeight="1">
      <c r="A130" s="280" t="s">
        <v>521</v>
      </c>
      <c r="B130" s="224"/>
      <c r="C130" s="9"/>
      <c r="D130" s="119"/>
      <c r="E130" s="9" t="s">
        <v>246</v>
      </c>
      <c r="F130" s="9" t="s">
        <v>247</v>
      </c>
      <c r="G130" s="119" t="s">
        <v>248</v>
      </c>
      <c r="H130" s="14" t="s">
        <v>550</v>
      </c>
      <c r="I130" s="14">
        <v>2</v>
      </c>
      <c r="J130" s="14">
        <v>6</v>
      </c>
      <c r="K130" s="18">
        <v>73</v>
      </c>
      <c r="L130" s="18">
        <v>1470</v>
      </c>
      <c r="M130" s="18">
        <f t="shared" si="10"/>
        <v>643.86</v>
      </c>
      <c r="N130" s="18">
        <f t="shared" si="11"/>
        <v>15666.401520000001</v>
      </c>
      <c r="O130" s="11"/>
      <c r="P130" s="23">
        <f t="shared" si="12"/>
        <v>6</v>
      </c>
      <c r="Q130" s="11"/>
      <c r="R130" s="23">
        <f t="shared" si="13"/>
        <v>1470</v>
      </c>
      <c r="S130" s="23">
        <f t="shared" si="14"/>
        <v>0</v>
      </c>
      <c r="T130" s="9">
        <f t="shared" si="15"/>
        <v>0</v>
      </c>
      <c r="U130" s="23">
        <f t="shared" si="16"/>
        <v>643.86</v>
      </c>
      <c r="V130" s="23">
        <f t="shared" si="17"/>
        <v>15666.401520000001</v>
      </c>
      <c r="W130" s="37"/>
      <c r="X130" s="26">
        <f t="shared" si="18"/>
        <v>0</v>
      </c>
      <c r="Y130" s="37"/>
      <c r="Z130" s="28">
        <f t="shared" si="19"/>
        <v>0</v>
      </c>
    </row>
    <row r="131" spans="1:26" ht="18" customHeight="1">
      <c r="A131" s="280" t="s">
        <v>521</v>
      </c>
      <c r="B131" s="224"/>
      <c r="C131" s="9"/>
      <c r="D131" s="119"/>
      <c r="E131" s="9" t="s">
        <v>246</v>
      </c>
      <c r="F131" s="9" t="s">
        <v>247</v>
      </c>
      <c r="G131" s="119" t="s">
        <v>248</v>
      </c>
      <c r="H131" s="14" t="s">
        <v>531</v>
      </c>
      <c r="I131" s="14">
        <v>1</v>
      </c>
      <c r="J131" s="14">
        <v>2</v>
      </c>
      <c r="K131" s="18">
        <v>36</v>
      </c>
      <c r="L131" s="18">
        <v>1470</v>
      </c>
      <c r="M131" s="18">
        <f t="shared" si="10"/>
        <v>105.84</v>
      </c>
      <c r="N131" s="18">
        <f t="shared" si="11"/>
        <v>2575.2988800000003</v>
      </c>
      <c r="O131" s="11"/>
      <c r="P131" s="23">
        <f t="shared" si="12"/>
        <v>2</v>
      </c>
      <c r="Q131" s="11"/>
      <c r="R131" s="23">
        <f t="shared" si="13"/>
        <v>1470</v>
      </c>
      <c r="S131" s="23">
        <f t="shared" si="14"/>
        <v>0</v>
      </c>
      <c r="T131" s="9">
        <f t="shared" si="15"/>
        <v>0</v>
      </c>
      <c r="U131" s="23">
        <f t="shared" si="16"/>
        <v>105.84</v>
      </c>
      <c r="V131" s="23">
        <f t="shared" si="17"/>
        <v>2575.2988800000003</v>
      </c>
      <c r="W131" s="37"/>
      <c r="X131" s="26">
        <f t="shared" si="18"/>
        <v>0</v>
      </c>
      <c r="Y131" s="37"/>
      <c r="Z131" s="28">
        <f t="shared" si="19"/>
        <v>0</v>
      </c>
    </row>
    <row r="132" spans="1:26" ht="18" customHeight="1">
      <c r="A132" s="280" t="s">
        <v>521</v>
      </c>
      <c r="B132" s="224"/>
      <c r="C132" s="9" t="s">
        <v>16</v>
      </c>
      <c r="D132" s="119" t="s">
        <v>112</v>
      </c>
      <c r="E132" s="9" t="s">
        <v>246</v>
      </c>
      <c r="F132" s="9" t="s">
        <v>247</v>
      </c>
      <c r="G132" s="119" t="s">
        <v>251</v>
      </c>
      <c r="H132" s="14" t="s">
        <v>284</v>
      </c>
      <c r="I132" s="14">
        <v>1</v>
      </c>
      <c r="J132" s="14">
        <v>2</v>
      </c>
      <c r="K132" s="18">
        <v>48</v>
      </c>
      <c r="L132" s="18">
        <v>1470</v>
      </c>
      <c r="M132" s="18">
        <f t="shared" si="10"/>
        <v>141.12</v>
      </c>
      <c r="N132" s="18">
        <f t="shared" si="11"/>
        <v>3433.7318400000004</v>
      </c>
      <c r="O132" s="11"/>
      <c r="P132" s="23">
        <f t="shared" si="12"/>
        <v>2</v>
      </c>
      <c r="Q132" s="11"/>
      <c r="R132" s="23">
        <f t="shared" si="13"/>
        <v>1470</v>
      </c>
      <c r="S132" s="23">
        <f t="shared" si="14"/>
        <v>0</v>
      </c>
      <c r="T132" s="9">
        <f t="shared" si="15"/>
        <v>0</v>
      </c>
      <c r="U132" s="23">
        <f t="shared" si="16"/>
        <v>141.12</v>
      </c>
      <c r="V132" s="23">
        <f t="shared" si="17"/>
        <v>3433.7318400000004</v>
      </c>
      <c r="W132" s="37"/>
      <c r="X132" s="26">
        <f t="shared" si="18"/>
        <v>0</v>
      </c>
      <c r="Y132" s="37"/>
      <c r="Z132" s="28">
        <f t="shared" si="19"/>
        <v>0</v>
      </c>
    </row>
    <row r="133" spans="1:26" ht="18" customHeight="1">
      <c r="A133" s="280" t="s">
        <v>521</v>
      </c>
      <c r="B133" s="224"/>
      <c r="C133" s="9"/>
      <c r="D133" s="119"/>
      <c r="E133" s="9" t="s">
        <v>246</v>
      </c>
      <c r="F133" s="9" t="s">
        <v>247</v>
      </c>
      <c r="G133" s="119" t="s">
        <v>248</v>
      </c>
      <c r="H133" s="14" t="s">
        <v>550</v>
      </c>
      <c r="I133" s="14">
        <v>2</v>
      </c>
      <c r="J133" s="14">
        <v>5</v>
      </c>
      <c r="K133" s="18">
        <v>73</v>
      </c>
      <c r="L133" s="18">
        <v>1470</v>
      </c>
      <c r="M133" s="18">
        <f t="shared" si="10"/>
        <v>536.54999999999995</v>
      </c>
      <c r="N133" s="18">
        <f t="shared" si="11"/>
        <v>13055.3346</v>
      </c>
      <c r="O133" s="11"/>
      <c r="P133" s="23">
        <f t="shared" si="12"/>
        <v>5</v>
      </c>
      <c r="Q133" s="11"/>
      <c r="R133" s="23">
        <f t="shared" si="13"/>
        <v>1470</v>
      </c>
      <c r="S133" s="23">
        <f t="shared" si="14"/>
        <v>0</v>
      </c>
      <c r="T133" s="9">
        <f t="shared" si="15"/>
        <v>0</v>
      </c>
      <c r="U133" s="23">
        <f t="shared" si="16"/>
        <v>536.54999999999995</v>
      </c>
      <c r="V133" s="23">
        <f t="shared" si="17"/>
        <v>13055.3346</v>
      </c>
      <c r="W133" s="37"/>
      <c r="X133" s="26">
        <f t="shared" si="18"/>
        <v>0</v>
      </c>
      <c r="Y133" s="37"/>
      <c r="Z133" s="28">
        <f t="shared" si="19"/>
        <v>0</v>
      </c>
    </row>
    <row r="134" spans="1:26" ht="18" customHeight="1">
      <c r="A134" s="280" t="s">
        <v>521</v>
      </c>
      <c r="B134" s="224"/>
      <c r="C134" s="9"/>
      <c r="D134" s="119"/>
      <c r="E134" s="9" t="s">
        <v>246</v>
      </c>
      <c r="F134" s="9" t="s">
        <v>247</v>
      </c>
      <c r="G134" s="119" t="s">
        <v>248</v>
      </c>
      <c r="H134" s="14" t="s">
        <v>533</v>
      </c>
      <c r="I134" s="14">
        <v>2</v>
      </c>
      <c r="J134" s="14">
        <v>1</v>
      </c>
      <c r="K134" s="18">
        <v>71</v>
      </c>
      <c r="L134" s="18">
        <v>1470</v>
      </c>
      <c r="M134" s="18">
        <f t="shared" si="10"/>
        <v>104.37</v>
      </c>
      <c r="N134" s="18">
        <f t="shared" si="11"/>
        <v>2539.5308400000004</v>
      </c>
      <c r="O134" s="11"/>
      <c r="P134" s="23">
        <f t="shared" si="12"/>
        <v>1</v>
      </c>
      <c r="Q134" s="11"/>
      <c r="R134" s="23">
        <f t="shared" si="13"/>
        <v>1470</v>
      </c>
      <c r="S134" s="23">
        <f t="shared" si="14"/>
        <v>0</v>
      </c>
      <c r="T134" s="9">
        <f t="shared" si="15"/>
        <v>0</v>
      </c>
      <c r="U134" s="23">
        <f t="shared" si="16"/>
        <v>104.37</v>
      </c>
      <c r="V134" s="23">
        <f t="shared" si="17"/>
        <v>2539.5308400000004</v>
      </c>
      <c r="W134" s="37"/>
      <c r="X134" s="26">
        <f t="shared" si="18"/>
        <v>0</v>
      </c>
      <c r="Y134" s="37"/>
      <c r="Z134" s="28">
        <f t="shared" si="19"/>
        <v>0</v>
      </c>
    </row>
    <row r="135" spans="1:26" ht="18" customHeight="1">
      <c r="A135" s="280" t="s">
        <v>521</v>
      </c>
      <c r="B135" s="224"/>
      <c r="C135" s="9"/>
      <c r="D135" s="119" t="s">
        <v>130</v>
      </c>
      <c r="E135" s="9" t="s">
        <v>246</v>
      </c>
      <c r="F135" s="9" t="s">
        <v>247</v>
      </c>
      <c r="G135" s="119" t="s">
        <v>248</v>
      </c>
      <c r="H135" s="14" t="s">
        <v>531</v>
      </c>
      <c r="I135" s="14">
        <v>1</v>
      </c>
      <c r="J135" s="14">
        <v>2</v>
      </c>
      <c r="K135" s="18">
        <v>36</v>
      </c>
      <c r="L135" s="18">
        <v>1470</v>
      </c>
      <c r="M135" s="18">
        <f t="shared" si="10"/>
        <v>105.84</v>
      </c>
      <c r="N135" s="18">
        <f t="shared" si="11"/>
        <v>2575.2988800000003</v>
      </c>
      <c r="O135" s="11"/>
      <c r="P135" s="23">
        <f t="shared" si="12"/>
        <v>2</v>
      </c>
      <c r="Q135" s="11"/>
      <c r="R135" s="23">
        <f t="shared" si="13"/>
        <v>1470</v>
      </c>
      <c r="S135" s="23">
        <f t="shared" si="14"/>
        <v>0</v>
      </c>
      <c r="T135" s="9">
        <f t="shared" si="15"/>
        <v>0</v>
      </c>
      <c r="U135" s="23">
        <f t="shared" si="16"/>
        <v>105.84</v>
      </c>
      <c r="V135" s="23">
        <f t="shared" si="17"/>
        <v>2575.2988800000003</v>
      </c>
      <c r="W135" s="37"/>
      <c r="X135" s="26">
        <f t="shared" si="18"/>
        <v>0</v>
      </c>
      <c r="Y135" s="37"/>
      <c r="Z135" s="28">
        <f t="shared" si="19"/>
        <v>0</v>
      </c>
    </row>
    <row r="136" spans="1:26" ht="18" customHeight="1">
      <c r="A136" s="280" t="s">
        <v>521</v>
      </c>
      <c r="B136" s="224"/>
      <c r="C136" s="9" t="s">
        <v>17</v>
      </c>
      <c r="D136" s="119" t="s">
        <v>112</v>
      </c>
      <c r="E136" s="9" t="s">
        <v>246</v>
      </c>
      <c r="F136" s="9" t="s">
        <v>247</v>
      </c>
      <c r="G136" s="119" t="s">
        <v>251</v>
      </c>
      <c r="H136" s="14" t="s">
        <v>284</v>
      </c>
      <c r="I136" s="14">
        <v>1</v>
      </c>
      <c r="J136" s="14">
        <v>2</v>
      </c>
      <c r="K136" s="18">
        <v>48</v>
      </c>
      <c r="L136" s="18">
        <v>1470</v>
      </c>
      <c r="M136" s="18">
        <f t="shared" si="10"/>
        <v>141.12</v>
      </c>
      <c r="N136" s="18">
        <f t="shared" si="11"/>
        <v>3433.7318400000004</v>
      </c>
      <c r="O136" s="11"/>
      <c r="P136" s="23">
        <f t="shared" si="12"/>
        <v>2</v>
      </c>
      <c r="Q136" s="11"/>
      <c r="R136" s="23">
        <f t="shared" si="13"/>
        <v>1470</v>
      </c>
      <c r="S136" s="23">
        <f t="shared" si="14"/>
        <v>0</v>
      </c>
      <c r="T136" s="9">
        <f t="shared" si="15"/>
        <v>0</v>
      </c>
      <c r="U136" s="23">
        <f t="shared" si="16"/>
        <v>141.12</v>
      </c>
      <c r="V136" s="23">
        <f t="shared" si="17"/>
        <v>3433.7318400000004</v>
      </c>
      <c r="W136" s="37"/>
      <c r="X136" s="26">
        <f t="shared" si="18"/>
        <v>0</v>
      </c>
      <c r="Y136" s="37"/>
      <c r="Z136" s="28">
        <f t="shared" si="19"/>
        <v>0</v>
      </c>
    </row>
    <row r="137" spans="1:26" ht="18" customHeight="1">
      <c r="A137" s="280" t="s">
        <v>521</v>
      </c>
      <c r="B137" s="224"/>
      <c r="C137" s="9"/>
      <c r="D137" s="119"/>
      <c r="E137" s="9" t="s">
        <v>246</v>
      </c>
      <c r="F137" s="9" t="s">
        <v>247</v>
      </c>
      <c r="G137" s="119" t="s">
        <v>248</v>
      </c>
      <c r="H137" s="14" t="s">
        <v>533</v>
      </c>
      <c r="I137" s="14">
        <v>2</v>
      </c>
      <c r="J137" s="14">
        <v>6</v>
      </c>
      <c r="K137" s="18">
        <v>71</v>
      </c>
      <c r="L137" s="18">
        <v>1470</v>
      </c>
      <c r="M137" s="18">
        <f t="shared" si="10"/>
        <v>626.22</v>
      </c>
      <c r="N137" s="18">
        <f t="shared" si="11"/>
        <v>15237.18504</v>
      </c>
      <c r="O137" s="11"/>
      <c r="P137" s="23">
        <f t="shared" si="12"/>
        <v>6</v>
      </c>
      <c r="Q137" s="11"/>
      <c r="R137" s="23">
        <f t="shared" si="13"/>
        <v>1470</v>
      </c>
      <c r="S137" s="23">
        <f t="shared" si="14"/>
        <v>0</v>
      </c>
      <c r="T137" s="9">
        <f t="shared" si="15"/>
        <v>0</v>
      </c>
      <c r="U137" s="23">
        <f t="shared" si="16"/>
        <v>626.22</v>
      </c>
      <c r="V137" s="23">
        <f t="shared" si="17"/>
        <v>15237.18504</v>
      </c>
      <c r="W137" s="37"/>
      <c r="X137" s="26">
        <f t="shared" si="18"/>
        <v>0</v>
      </c>
      <c r="Y137" s="37"/>
      <c r="Z137" s="28">
        <f t="shared" si="19"/>
        <v>0</v>
      </c>
    </row>
    <row r="138" spans="1:26" ht="18" customHeight="1">
      <c r="A138" s="280" t="s">
        <v>521</v>
      </c>
      <c r="B138" s="224"/>
      <c r="C138" s="9" t="s">
        <v>220</v>
      </c>
      <c r="D138" s="119" t="s">
        <v>112</v>
      </c>
      <c r="E138" s="9" t="s">
        <v>246</v>
      </c>
      <c r="F138" s="9" t="s">
        <v>247</v>
      </c>
      <c r="G138" s="119" t="s">
        <v>251</v>
      </c>
      <c r="H138" s="14" t="s">
        <v>284</v>
      </c>
      <c r="I138" s="14">
        <v>1</v>
      </c>
      <c r="J138" s="14">
        <v>2</v>
      </c>
      <c r="K138" s="18">
        <v>48</v>
      </c>
      <c r="L138" s="18">
        <v>1470</v>
      </c>
      <c r="M138" s="18">
        <f t="shared" si="10"/>
        <v>141.12</v>
      </c>
      <c r="N138" s="18">
        <f t="shared" si="11"/>
        <v>3433.7318400000004</v>
      </c>
      <c r="O138" s="11"/>
      <c r="P138" s="23">
        <f t="shared" si="12"/>
        <v>2</v>
      </c>
      <c r="Q138" s="11"/>
      <c r="R138" s="23">
        <f t="shared" si="13"/>
        <v>1470</v>
      </c>
      <c r="S138" s="23">
        <f t="shared" si="14"/>
        <v>0</v>
      </c>
      <c r="T138" s="9">
        <f t="shared" si="15"/>
        <v>0</v>
      </c>
      <c r="U138" s="23">
        <f t="shared" si="16"/>
        <v>141.12</v>
      </c>
      <c r="V138" s="23">
        <f t="shared" si="17"/>
        <v>3433.7318400000004</v>
      </c>
      <c r="W138" s="37"/>
      <c r="X138" s="26">
        <f t="shared" si="18"/>
        <v>0</v>
      </c>
      <c r="Y138" s="37"/>
      <c r="Z138" s="28">
        <f t="shared" si="19"/>
        <v>0</v>
      </c>
    </row>
    <row r="139" spans="1:26" ht="18" customHeight="1">
      <c r="A139" s="280" t="s">
        <v>521</v>
      </c>
      <c r="B139" s="224"/>
      <c r="C139" s="9"/>
      <c r="D139" s="119"/>
      <c r="E139" s="9" t="s">
        <v>246</v>
      </c>
      <c r="F139" s="9" t="s">
        <v>247</v>
      </c>
      <c r="G139" s="119" t="s">
        <v>248</v>
      </c>
      <c r="H139" s="14" t="s">
        <v>533</v>
      </c>
      <c r="I139" s="14">
        <v>2</v>
      </c>
      <c r="J139" s="14">
        <v>6</v>
      </c>
      <c r="K139" s="18">
        <v>71</v>
      </c>
      <c r="L139" s="18">
        <v>1470</v>
      </c>
      <c r="M139" s="18">
        <f t="shared" ref="M139:M202" si="20">(J139*K139*L139)/1000</f>
        <v>626.22</v>
      </c>
      <c r="N139" s="18">
        <f t="shared" ref="N139:N202" si="21">M139*$E$3</f>
        <v>15237.18504</v>
      </c>
      <c r="O139" s="11"/>
      <c r="P139" s="23">
        <f t="shared" ref="P139:P202" si="22">J139</f>
        <v>6</v>
      </c>
      <c r="Q139" s="11"/>
      <c r="R139" s="23">
        <f t="shared" ref="R139:R202" si="23">L139</f>
        <v>1470</v>
      </c>
      <c r="S139" s="23">
        <f t="shared" ref="S139:S202" si="24">P139*Q139*R139</f>
        <v>0</v>
      </c>
      <c r="T139" s="9">
        <f t="shared" ref="T139:T202" si="25">$E$3*S139</f>
        <v>0</v>
      </c>
      <c r="U139" s="23">
        <f t="shared" ref="U139:U202" si="26">M139-S139</f>
        <v>626.22</v>
      </c>
      <c r="V139" s="23">
        <f t="shared" ref="V139:V202" si="27">N139-T139</f>
        <v>15237.18504</v>
      </c>
      <c r="W139" s="37"/>
      <c r="X139" s="26">
        <f t="shared" ref="X139:X202" si="28">P139*W139</f>
        <v>0</v>
      </c>
      <c r="Y139" s="37"/>
      <c r="Z139" s="28">
        <f t="shared" ref="Z139:Z202" si="29">X139+Y139</f>
        <v>0</v>
      </c>
    </row>
    <row r="140" spans="1:26" ht="18" customHeight="1">
      <c r="A140" s="280" t="s">
        <v>521</v>
      </c>
      <c r="B140" s="224"/>
      <c r="C140" s="9"/>
      <c r="D140" s="119"/>
      <c r="E140" s="9" t="s">
        <v>246</v>
      </c>
      <c r="F140" s="9" t="s">
        <v>247</v>
      </c>
      <c r="G140" s="119" t="s">
        <v>248</v>
      </c>
      <c r="H140" s="14" t="s">
        <v>531</v>
      </c>
      <c r="I140" s="14">
        <v>1</v>
      </c>
      <c r="J140" s="14">
        <v>1</v>
      </c>
      <c r="K140" s="18">
        <v>36</v>
      </c>
      <c r="L140" s="18">
        <v>1470</v>
      </c>
      <c r="M140" s="18">
        <f t="shared" si="20"/>
        <v>52.92</v>
      </c>
      <c r="N140" s="18">
        <f t="shared" si="21"/>
        <v>1287.6494400000001</v>
      </c>
      <c r="O140" s="11"/>
      <c r="P140" s="23">
        <f t="shared" si="22"/>
        <v>1</v>
      </c>
      <c r="Q140" s="11"/>
      <c r="R140" s="23">
        <f t="shared" si="23"/>
        <v>1470</v>
      </c>
      <c r="S140" s="23">
        <f t="shared" si="24"/>
        <v>0</v>
      </c>
      <c r="T140" s="9">
        <f t="shared" si="25"/>
        <v>0</v>
      </c>
      <c r="U140" s="23">
        <f t="shared" si="26"/>
        <v>52.92</v>
      </c>
      <c r="V140" s="23">
        <f t="shared" si="27"/>
        <v>1287.6494400000001</v>
      </c>
      <c r="W140" s="37"/>
      <c r="X140" s="26">
        <f t="shared" si="28"/>
        <v>0</v>
      </c>
      <c r="Y140" s="37"/>
      <c r="Z140" s="28">
        <f t="shared" si="29"/>
        <v>0</v>
      </c>
    </row>
    <row r="141" spans="1:26" ht="18" customHeight="1">
      <c r="A141" s="280" t="s">
        <v>521</v>
      </c>
      <c r="B141" s="224"/>
      <c r="C141" s="147"/>
      <c r="D141" s="148" t="s">
        <v>130</v>
      </c>
      <c r="E141" s="147" t="s">
        <v>250</v>
      </c>
      <c r="F141" s="147" t="s">
        <v>247</v>
      </c>
      <c r="G141" s="148" t="s">
        <v>272</v>
      </c>
      <c r="H141" s="149"/>
      <c r="I141" s="149">
        <v>1</v>
      </c>
      <c r="J141" s="149">
        <v>1</v>
      </c>
      <c r="K141" s="150"/>
      <c r="L141" s="150"/>
      <c r="M141" s="150"/>
      <c r="N141" s="150"/>
      <c r="O141" s="147"/>
      <c r="P141" s="151"/>
      <c r="Q141" s="147"/>
      <c r="R141" s="151"/>
      <c r="S141" s="151"/>
      <c r="T141" s="147"/>
      <c r="U141" s="151"/>
      <c r="V141" s="151"/>
      <c r="W141" s="152"/>
      <c r="X141" s="152"/>
      <c r="Y141" s="152"/>
      <c r="Z141" s="153"/>
    </row>
    <row r="142" spans="1:26" ht="18" customHeight="1">
      <c r="A142" s="280" t="s">
        <v>521</v>
      </c>
      <c r="B142" s="224"/>
      <c r="C142" s="9" t="s">
        <v>225</v>
      </c>
      <c r="D142" s="119" t="s">
        <v>112</v>
      </c>
      <c r="E142" s="9" t="s">
        <v>246</v>
      </c>
      <c r="F142" s="9" t="s">
        <v>247</v>
      </c>
      <c r="G142" s="119" t="s">
        <v>251</v>
      </c>
      <c r="H142" s="14" t="s">
        <v>284</v>
      </c>
      <c r="I142" s="14">
        <v>1</v>
      </c>
      <c r="J142" s="14">
        <v>2</v>
      </c>
      <c r="K142" s="18">
        <v>48</v>
      </c>
      <c r="L142" s="18">
        <v>1470</v>
      </c>
      <c r="M142" s="18">
        <f t="shared" si="20"/>
        <v>141.12</v>
      </c>
      <c r="N142" s="18">
        <f t="shared" si="21"/>
        <v>3433.7318400000004</v>
      </c>
      <c r="O142" s="11"/>
      <c r="P142" s="23">
        <f t="shared" si="22"/>
        <v>2</v>
      </c>
      <c r="Q142" s="11"/>
      <c r="R142" s="23">
        <f t="shared" si="23"/>
        <v>1470</v>
      </c>
      <c r="S142" s="23">
        <f t="shared" si="24"/>
        <v>0</v>
      </c>
      <c r="T142" s="9">
        <f t="shared" si="25"/>
        <v>0</v>
      </c>
      <c r="U142" s="23">
        <f t="shared" si="26"/>
        <v>141.12</v>
      </c>
      <c r="V142" s="23">
        <f t="shared" si="27"/>
        <v>3433.7318400000004</v>
      </c>
      <c r="W142" s="37"/>
      <c r="X142" s="26">
        <f t="shared" si="28"/>
        <v>0</v>
      </c>
      <c r="Y142" s="37"/>
      <c r="Z142" s="28">
        <f t="shared" si="29"/>
        <v>0</v>
      </c>
    </row>
    <row r="143" spans="1:26" ht="18" customHeight="1">
      <c r="A143" s="280" t="s">
        <v>521</v>
      </c>
      <c r="B143" s="224"/>
      <c r="C143" s="9"/>
      <c r="D143" s="119" t="s">
        <v>130</v>
      </c>
      <c r="E143" s="9" t="s">
        <v>246</v>
      </c>
      <c r="F143" s="9" t="s">
        <v>247</v>
      </c>
      <c r="G143" s="119" t="s">
        <v>248</v>
      </c>
      <c r="H143" s="14" t="s">
        <v>533</v>
      </c>
      <c r="I143" s="14">
        <v>2</v>
      </c>
      <c r="J143" s="14">
        <v>6</v>
      </c>
      <c r="K143" s="18">
        <v>71</v>
      </c>
      <c r="L143" s="18">
        <v>1470</v>
      </c>
      <c r="M143" s="18">
        <f t="shared" si="20"/>
        <v>626.22</v>
      </c>
      <c r="N143" s="18">
        <f t="shared" si="21"/>
        <v>15237.18504</v>
      </c>
      <c r="O143" s="11"/>
      <c r="P143" s="23">
        <f t="shared" si="22"/>
        <v>6</v>
      </c>
      <c r="Q143" s="11"/>
      <c r="R143" s="23">
        <f t="shared" si="23"/>
        <v>1470</v>
      </c>
      <c r="S143" s="23">
        <f t="shared" si="24"/>
        <v>0</v>
      </c>
      <c r="T143" s="9">
        <f t="shared" si="25"/>
        <v>0</v>
      </c>
      <c r="U143" s="23">
        <f t="shared" si="26"/>
        <v>626.22</v>
      </c>
      <c r="V143" s="23">
        <f t="shared" si="27"/>
        <v>15237.18504</v>
      </c>
      <c r="W143" s="37"/>
      <c r="X143" s="26">
        <f t="shared" si="28"/>
        <v>0</v>
      </c>
      <c r="Y143" s="37"/>
      <c r="Z143" s="28">
        <f t="shared" si="29"/>
        <v>0</v>
      </c>
    </row>
    <row r="144" spans="1:26" ht="18" customHeight="1">
      <c r="A144" s="280" t="s">
        <v>521</v>
      </c>
      <c r="B144" s="224"/>
      <c r="C144" s="9"/>
      <c r="D144" s="119" t="s">
        <v>130</v>
      </c>
      <c r="E144" s="9" t="s">
        <v>246</v>
      </c>
      <c r="F144" s="9" t="s">
        <v>247</v>
      </c>
      <c r="G144" s="119" t="s">
        <v>248</v>
      </c>
      <c r="H144" s="14" t="s">
        <v>531</v>
      </c>
      <c r="I144" s="14">
        <v>1</v>
      </c>
      <c r="J144" s="14">
        <v>2</v>
      </c>
      <c r="K144" s="18">
        <v>36</v>
      </c>
      <c r="L144" s="18">
        <v>1470</v>
      </c>
      <c r="M144" s="18">
        <f t="shared" si="20"/>
        <v>105.84</v>
      </c>
      <c r="N144" s="18">
        <f t="shared" si="21"/>
        <v>2575.2988800000003</v>
      </c>
      <c r="O144" s="11"/>
      <c r="P144" s="23">
        <f t="shared" si="22"/>
        <v>2</v>
      </c>
      <c r="Q144" s="11"/>
      <c r="R144" s="23">
        <f t="shared" si="23"/>
        <v>1470</v>
      </c>
      <c r="S144" s="23">
        <f t="shared" si="24"/>
        <v>0</v>
      </c>
      <c r="T144" s="9">
        <f t="shared" si="25"/>
        <v>0</v>
      </c>
      <c r="U144" s="23">
        <f t="shared" si="26"/>
        <v>105.84</v>
      </c>
      <c r="V144" s="23">
        <f t="shared" si="27"/>
        <v>2575.2988800000003</v>
      </c>
      <c r="W144" s="37"/>
      <c r="X144" s="26">
        <f t="shared" si="28"/>
        <v>0</v>
      </c>
      <c r="Y144" s="37"/>
      <c r="Z144" s="28">
        <f t="shared" si="29"/>
        <v>0</v>
      </c>
    </row>
    <row r="145" spans="1:26" ht="18" customHeight="1">
      <c r="A145" s="280" t="s">
        <v>514</v>
      </c>
      <c r="B145" s="224"/>
      <c r="C145" s="9" t="s">
        <v>30</v>
      </c>
      <c r="D145" s="119" t="s">
        <v>132</v>
      </c>
      <c r="E145" s="9" t="s">
        <v>246</v>
      </c>
      <c r="F145" s="9" t="s">
        <v>247</v>
      </c>
      <c r="G145" s="119" t="s">
        <v>248</v>
      </c>
      <c r="H145" s="14" t="s">
        <v>550</v>
      </c>
      <c r="I145" s="14">
        <v>2</v>
      </c>
      <c r="J145" s="14">
        <v>3</v>
      </c>
      <c r="K145" s="18">
        <v>73</v>
      </c>
      <c r="L145" s="18">
        <v>210</v>
      </c>
      <c r="M145" s="18">
        <f t="shared" si="20"/>
        <v>45.99</v>
      </c>
      <c r="N145" s="18">
        <f t="shared" si="21"/>
        <v>1119.0286800000001</v>
      </c>
      <c r="O145" s="11"/>
      <c r="P145" s="23">
        <f t="shared" si="22"/>
        <v>3</v>
      </c>
      <c r="Q145" s="11"/>
      <c r="R145" s="23">
        <f t="shared" si="23"/>
        <v>210</v>
      </c>
      <c r="S145" s="23">
        <f t="shared" si="24"/>
        <v>0</v>
      </c>
      <c r="T145" s="9">
        <f t="shared" si="25"/>
        <v>0</v>
      </c>
      <c r="U145" s="23">
        <f t="shared" si="26"/>
        <v>45.99</v>
      </c>
      <c r="V145" s="23">
        <f t="shared" si="27"/>
        <v>1119.0286800000001</v>
      </c>
      <c r="W145" s="37"/>
      <c r="X145" s="26">
        <f t="shared" si="28"/>
        <v>0</v>
      </c>
      <c r="Y145" s="37"/>
      <c r="Z145" s="28">
        <f t="shared" si="29"/>
        <v>0</v>
      </c>
    </row>
    <row r="146" spans="1:26" ht="18" customHeight="1">
      <c r="A146" s="280" t="s">
        <v>515</v>
      </c>
      <c r="B146" s="224"/>
      <c r="C146" s="9" t="s">
        <v>40</v>
      </c>
      <c r="D146" s="119" t="s">
        <v>79</v>
      </c>
      <c r="E146" s="9" t="s">
        <v>269</v>
      </c>
      <c r="F146" s="9" t="s">
        <v>247</v>
      </c>
      <c r="G146" s="119"/>
      <c r="H146" s="14" t="s">
        <v>550</v>
      </c>
      <c r="I146" s="14">
        <v>2</v>
      </c>
      <c r="J146" s="14">
        <v>21</v>
      </c>
      <c r="K146" s="18">
        <v>73</v>
      </c>
      <c r="L146" s="18">
        <v>630</v>
      </c>
      <c r="M146" s="18">
        <f t="shared" si="20"/>
        <v>965.79</v>
      </c>
      <c r="N146" s="18">
        <f t="shared" si="21"/>
        <v>23499.602279999999</v>
      </c>
      <c r="O146" s="11"/>
      <c r="P146" s="23">
        <f t="shared" si="22"/>
        <v>21</v>
      </c>
      <c r="Q146" s="11"/>
      <c r="R146" s="23">
        <f t="shared" si="23"/>
        <v>630</v>
      </c>
      <c r="S146" s="23">
        <f t="shared" si="24"/>
        <v>0</v>
      </c>
      <c r="T146" s="9">
        <f t="shared" si="25"/>
        <v>0</v>
      </c>
      <c r="U146" s="23">
        <f t="shared" si="26"/>
        <v>965.79</v>
      </c>
      <c r="V146" s="23">
        <f t="shared" si="27"/>
        <v>23499.602279999999</v>
      </c>
      <c r="W146" s="37"/>
      <c r="X146" s="26">
        <f t="shared" si="28"/>
        <v>0</v>
      </c>
      <c r="Y146" s="37"/>
      <c r="Z146" s="28">
        <f t="shared" si="29"/>
        <v>0</v>
      </c>
    </row>
    <row r="147" spans="1:26" ht="18" customHeight="1">
      <c r="A147" s="280" t="s">
        <v>515</v>
      </c>
      <c r="B147" s="224"/>
      <c r="C147" s="147"/>
      <c r="D147" s="148"/>
      <c r="E147" s="147" t="s">
        <v>250</v>
      </c>
      <c r="F147" s="147" t="s">
        <v>2</v>
      </c>
      <c r="G147" s="148" t="s">
        <v>272</v>
      </c>
      <c r="H147" s="149"/>
      <c r="I147" s="149">
        <v>1</v>
      </c>
      <c r="J147" s="149">
        <v>1</v>
      </c>
      <c r="K147" s="150"/>
      <c r="L147" s="150"/>
      <c r="M147" s="150"/>
      <c r="N147" s="150"/>
      <c r="O147" s="147"/>
      <c r="P147" s="151"/>
      <c r="Q147" s="147"/>
      <c r="R147" s="151"/>
      <c r="S147" s="151"/>
      <c r="T147" s="147"/>
      <c r="U147" s="151"/>
      <c r="V147" s="151"/>
      <c r="W147" s="152"/>
      <c r="X147" s="152"/>
      <c r="Y147" s="152"/>
      <c r="Z147" s="153"/>
    </row>
    <row r="148" spans="1:26" ht="18" customHeight="1">
      <c r="A148" s="279" t="s">
        <v>516</v>
      </c>
      <c r="B148" s="224"/>
      <c r="C148" s="9" t="s">
        <v>345</v>
      </c>
      <c r="D148" s="119"/>
      <c r="E148" s="9" t="s">
        <v>250</v>
      </c>
      <c r="F148" s="9" t="s">
        <v>247</v>
      </c>
      <c r="G148" s="119"/>
      <c r="H148" s="14" t="s">
        <v>553</v>
      </c>
      <c r="I148" s="14">
        <v>2</v>
      </c>
      <c r="J148" s="14">
        <v>2</v>
      </c>
      <c r="K148" s="18">
        <v>41</v>
      </c>
      <c r="L148" s="18">
        <v>1680</v>
      </c>
      <c r="M148" s="18">
        <f t="shared" si="20"/>
        <v>137.76</v>
      </c>
      <c r="N148" s="18">
        <f t="shared" si="21"/>
        <v>3351.9763199999998</v>
      </c>
      <c r="O148" s="11"/>
      <c r="P148" s="23">
        <f t="shared" si="22"/>
        <v>2</v>
      </c>
      <c r="Q148" s="11"/>
      <c r="R148" s="23">
        <f t="shared" si="23"/>
        <v>1680</v>
      </c>
      <c r="S148" s="23">
        <f t="shared" si="24"/>
        <v>0</v>
      </c>
      <c r="T148" s="9">
        <f t="shared" si="25"/>
        <v>0</v>
      </c>
      <c r="U148" s="23">
        <f t="shared" si="26"/>
        <v>137.76</v>
      </c>
      <c r="V148" s="23">
        <f t="shared" si="27"/>
        <v>3351.9763199999998</v>
      </c>
      <c r="W148" s="37"/>
      <c r="X148" s="26">
        <f t="shared" si="28"/>
        <v>0</v>
      </c>
      <c r="Y148" s="37"/>
      <c r="Z148" s="28">
        <f t="shared" si="29"/>
        <v>0</v>
      </c>
    </row>
    <row r="149" spans="1:26" ht="18" customHeight="1">
      <c r="A149" s="279" t="s">
        <v>516</v>
      </c>
      <c r="B149" s="224"/>
      <c r="C149" s="9" t="s">
        <v>351</v>
      </c>
      <c r="D149" s="119"/>
      <c r="E149" s="9" t="s">
        <v>250</v>
      </c>
      <c r="F149" s="9" t="s">
        <v>247</v>
      </c>
      <c r="G149" s="119"/>
      <c r="H149" s="14" t="s">
        <v>553</v>
      </c>
      <c r="I149" s="14">
        <v>2</v>
      </c>
      <c r="J149" s="14">
        <v>2</v>
      </c>
      <c r="K149" s="18">
        <v>41</v>
      </c>
      <c r="L149" s="18">
        <v>1680</v>
      </c>
      <c r="M149" s="18">
        <f t="shared" si="20"/>
        <v>137.76</v>
      </c>
      <c r="N149" s="18">
        <f t="shared" si="21"/>
        <v>3351.9763199999998</v>
      </c>
      <c r="O149" s="11"/>
      <c r="P149" s="23">
        <f t="shared" si="22"/>
        <v>2</v>
      </c>
      <c r="Q149" s="11"/>
      <c r="R149" s="23">
        <f t="shared" si="23"/>
        <v>1680</v>
      </c>
      <c r="S149" s="23">
        <f t="shared" si="24"/>
        <v>0</v>
      </c>
      <c r="T149" s="9">
        <f t="shared" si="25"/>
        <v>0</v>
      </c>
      <c r="U149" s="23">
        <f t="shared" si="26"/>
        <v>137.76</v>
      </c>
      <c r="V149" s="23">
        <f t="shared" si="27"/>
        <v>3351.9763199999998</v>
      </c>
      <c r="W149" s="37"/>
      <c r="X149" s="26">
        <f t="shared" si="28"/>
        <v>0</v>
      </c>
      <c r="Y149" s="37"/>
      <c r="Z149" s="28">
        <f t="shared" si="29"/>
        <v>0</v>
      </c>
    </row>
    <row r="150" spans="1:26" ht="18" customHeight="1">
      <c r="A150" s="279" t="s">
        <v>516</v>
      </c>
      <c r="B150" s="224"/>
      <c r="C150" s="9" t="s">
        <v>360</v>
      </c>
      <c r="D150" s="119"/>
      <c r="E150" s="9" t="s">
        <v>250</v>
      </c>
      <c r="F150" s="9" t="s">
        <v>247</v>
      </c>
      <c r="G150" s="119"/>
      <c r="H150" s="14" t="s">
        <v>553</v>
      </c>
      <c r="I150" s="14">
        <v>2</v>
      </c>
      <c r="J150" s="14">
        <v>2</v>
      </c>
      <c r="K150" s="18">
        <v>41</v>
      </c>
      <c r="L150" s="18">
        <v>1680</v>
      </c>
      <c r="M150" s="18">
        <f t="shared" si="20"/>
        <v>137.76</v>
      </c>
      <c r="N150" s="18">
        <f t="shared" si="21"/>
        <v>3351.9763199999998</v>
      </c>
      <c r="O150" s="11"/>
      <c r="P150" s="23">
        <f t="shared" si="22"/>
        <v>2</v>
      </c>
      <c r="Q150" s="11"/>
      <c r="R150" s="23">
        <f t="shared" si="23"/>
        <v>1680</v>
      </c>
      <c r="S150" s="23">
        <f t="shared" si="24"/>
        <v>0</v>
      </c>
      <c r="T150" s="9">
        <f t="shared" si="25"/>
        <v>0</v>
      </c>
      <c r="U150" s="23">
        <f t="shared" si="26"/>
        <v>137.76</v>
      </c>
      <c r="V150" s="23">
        <f t="shared" si="27"/>
        <v>3351.9763199999998</v>
      </c>
      <c r="W150" s="37"/>
      <c r="X150" s="26">
        <f t="shared" si="28"/>
        <v>0</v>
      </c>
      <c r="Y150" s="37"/>
      <c r="Z150" s="28">
        <f t="shared" si="29"/>
        <v>0</v>
      </c>
    </row>
    <row r="151" spans="1:26" ht="18" customHeight="1">
      <c r="A151" s="280" t="s">
        <v>529</v>
      </c>
      <c r="B151" s="224"/>
      <c r="C151" s="9" t="s">
        <v>346</v>
      </c>
      <c r="D151" s="119"/>
      <c r="E151" s="9" t="s">
        <v>250</v>
      </c>
      <c r="F151" s="9" t="s">
        <v>247</v>
      </c>
      <c r="G151" s="119"/>
      <c r="H151" s="14" t="s">
        <v>249</v>
      </c>
      <c r="I151" s="14">
        <v>1</v>
      </c>
      <c r="J151" s="14">
        <v>3</v>
      </c>
      <c r="K151" s="18">
        <v>38</v>
      </c>
      <c r="L151" s="18">
        <v>210</v>
      </c>
      <c r="M151" s="18">
        <f t="shared" si="20"/>
        <v>23.94</v>
      </c>
      <c r="N151" s="18">
        <f t="shared" si="21"/>
        <v>582.50808000000006</v>
      </c>
      <c r="O151" s="11"/>
      <c r="P151" s="23">
        <f t="shared" si="22"/>
        <v>3</v>
      </c>
      <c r="Q151" s="11"/>
      <c r="R151" s="23">
        <f t="shared" si="23"/>
        <v>210</v>
      </c>
      <c r="S151" s="23">
        <f t="shared" si="24"/>
        <v>0</v>
      </c>
      <c r="T151" s="9">
        <f t="shared" si="25"/>
        <v>0</v>
      </c>
      <c r="U151" s="23">
        <f t="shared" si="26"/>
        <v>23.94</v>
      </c>
      <c r="V151" s="23">
        <f t="shared" si="27"/>
        <v>582.50808000000006</v>
      </c>
      <c r="W151" s="37"/>
      <c r="X151" s="26">
        <f t="shared" si="28"/>
        <v>0</v>
      </c>
      <c r="Y151" s="37"/>
      <c r="Z151" s="28">
        <f t="shared" si="29"/>
        <v>0</v>
      </c>
    </row>
    <row r="152" spans="1:26" ht="18" customHeight="1">
      <c r="A152" s="280" t="s">
        <v>529</v>
      </c>
      <c r="B152" s="224"/>
      <c r="C152" s="9"/>
      <c r="D152" s="119"/>
      <c r="E152" s="9" t="s">
        <v>250</v>
      </c>
      <c r="F152" s="9" t="s">
        <v>247</v>
      </c>
      <c r="G152" s="119"/>
      <c r="H152" s="14" t="s">
        <v>258</v>
      </c>
      <c r="I152" s="14">
        <v>1</v>
      </c>
      <c r="J152" s="14">
        <v>2</v>
      </c>
      <c r="K152" s="18">
        <v>21</v>
      </c>
      <c r="L152" s="18">
        <v>210</v>
      </c>
      <c r="M152" s="18">
        <f t="shared" si="20"/>
        <v>8.82</v>
      </c>
      <c r="N152" s="18">
        <f t="shared" si="21"/>
        <v>214.60824000000002</v>
      </c>
      <c r="O152" s="11"/>
      <c r="P152" s="23">
        <f t="shared" si="22"/>
        <v>2</v>
      </c>
      <c r="Q152" s="11"/>
      <c r="R152" s="23">
        <f t="shared" si="23"/>
        <v>210</v>
      </c>
      <c r="S152" s="23">
        <f t="shared" si="24"/>
        <v>0</v>
      </c>
      <c r="T152" s="9">
        <f t="shared" si="25"/>
        <v>0</v>
      </c>
      <c r="U152" s="23">
        <f t="shared" si="26"/>
        <v>8.82</v>
      </c>
      <c r="V152" s="23">
        <f t="shared" si="27"/>
        <v>214.60824000000002</v>
      </c>
      <c r="W152" s="37"/>
      <c r="X152" s="26">
        <f t="shared" si="28"/>
        <v>0</v>
      </c>
      <c r="Y152" s="37"/>
      <c r="Z152" s="28">
        <f t="shared" si="29"/>
        <v>0</v>
      </c>
    </row>
    <row r="153" spans="1:26" ht="18" customHeight="1">
      <c r="A153" s="280" t="s">
        <v>529</v>
      </c>
      <c r="B153" s="224"/>
      <c r="C153" s="9" t="s">
        <v>211</v>
      </c>
      <c r="D153" s="119"/>
      <c r="E153" s="9" t="s">
        <v>250</v>
      </c>
      <c r="F153" s="9" t="s">
        <v>247</v>
      </c>
      <c r="G153" s="119"/>
      <c r="H153" s="14" t="s">
        <v>249</v>
      </c>
      <c r="I153" s="14">
        <v>1</v>
      </c>
      <c r="J153" s="14">
        <v>3</v>
      </c>
      <c r="K153" s="18">
        <v>38</v>
      </c>
      <c r="L153" s="18">
        <v>210</v>
      </c>
      <c r="M153" s="18">
        <f t="shared" si="20"/>
        <v>23.94</v>
      </c>
      <c r="N153" s="18">
        <f t="shared" si="21"/>
        <v>582.50808000000006</v>
      </c>
      <c r="O153" s="11"/>
      <c r="P153" s="23">
        <f t="shared" si="22"/>
        <v>3</v>
      </c>
      <c r="Q153" s="11"/>
      <c r="R153" s="23">
        <f t="shared" si="23"/>
        <v>210</v>
      </c>
      <c r="S153" s="23">
        <f t="shared" si="24"/>
        <v>0</v>
      </c>
      <c r="T153" s="9">
        <f t="shared" si="25"/>
        <v>0</v>
      </c>
      <c r="U153" s="23">
        <f t="shared" si="26"/>
        <v>23.94</v>
      </c>
      <c r="V153" s="23">
        <f t="shared" si="27"/>
        <v>582.50808000000006</v>
      </c>
      <c r="W153" s="37"/>
      <c r="X153" s="26">
        <f t="shared" si="28"/>
        <v>0</v>
      </c>
      <c r="Y153" s="37"/>
      <c r="Z153" s="28">
        <f t="shared" si="29"/>
        <v>0</v>
      </c>
    </row>
    <row r="154" spans="1:26" ht="18" customHeight="1">
      <c r="A154" s="280" t="s">
        <v>529</v>
      </c>
      <c r="B154" s="224"/>
      <c r="C154" s="9"/>
      <c r="D154" s="119"/>
      <c r="E154" s="9" t="s">
        <v>250</v>
      </c>
      <c r="F154" s="9" t="s">
        <v>247</v>
      </c>
      <c r="G154" s="119"/>
      <c r="H154" s="14" t="s">
        <v>258</v>
      </c>
      <c r="I154" s="14">
        <v>1</v>
      </c>
      <c r="J154" s="14">
        <v>2</v>
      </c>
      <c r="K154" s="18">
        <v>21</v>
      </c>
      <c r="L154" s="18">
        <v>210</v>
      </c>
      <c r="M154" s="18">
        <f t="shared" si="20"/>
        <v>8.82</v>
      </c>
      <c r="N154" s="18">
        <f t="shared" si="21"/>
        <v>214.60824000000002</v>
      </c>
      <c r="O154" s="11"/>
      <c r="P154" s="23">
        <f t="shared" si="22"/>
        <v>2</v>
      </c>
      <c r="Q154" s="11"/>
      <c r="R154" s="23">
        <f t="shared" si="23"/>
        <v>210</v>
      </c>
      <c r="S154" s="23">
        <f t="shared" si="24"/>
        <v>0</v>
      </c>
      <c r="T154" s="9">
        <f t="shared" si="25"/>
        <v>0</v>
      </c>
      <c r="U154" s="23">
        <f t="shared" si="26"/>
        <v>8.82</v>
      </c>
      <c r="V154" s="23">
        <f t="shared" si="27"/>
        <v>214.60824000000002</v>
      </c>
      <c r="W154" s="37"/>
      <c r="X154" s="26">
        <f t="shared" si="28"/>
        <v>0</v>
      </c>
      <c r="Y154" s="37"/>
      <c r="Z154" s="28">
        <f t="shared" si="29"/>
        <v>0</v>
      </c>
    </row>
    <row r="155" spans="1:26" ht="18" customHeight="1">
      <c r="A155" s="280" t="s">
        <v>529</v>
      </c>
      <c r="B155" s="224"/>
      <c r="C155" s="9" t="s">
        <v>352</v>
      </c>
      <c r="D155" s="119"/>
      <c r="E155" s="9" t="s">
        <v>250</v>
      </c>
      <c r="F155" s="9" t="s">
        <v>247</v>
      </c>
      <c r="G155" s="119"/>
      <c r="H155" s="14" t="s">
        <v>249</v>
      </c>
      <c r="I155" s="14">
        <v>1</v>
      </c>
      <c r="J155" s="14">
        <v>2</v>
      </c>
      <c r="K155" s="18">
        <v>38</v>
      </c>
      <c r="L155" s="18">
        <v>210</v>
      </c>
      <c r="M155" s="18">
        <f t="shared" si="20"/>
        <v>15.96</v>
      </c>
      <c r="N155" s="18">
        <f t="shared" si="21"/>
        <v>388.33872000000002</v>
      </c>
      <c r="O155" s="11"/>
      <c r="P155" s="23">
        <f t="shared" si="22"/>
        <v>2</v>
      </c>
      <c r="Q155" s="11"/>
      <c r="R155" s="23">
        <f t="shared" si="23"/>
        <v>210</v>
      </c>
      <c r="S155" s="23">
        <f t="shared" si="24"/>
        <v>0</v>
      </c>
      <c r="T155" s="9">
        <f t="shared" si="25"/>
        <v>0</v>
      </c>
      <c r="U155" s="23">
        <f t="shared" si="26"/>
        <v>15.96</v>
      </c>
      <c r="V155" s="23">
        <f t="shared" si="27"/>
        <v>388.33872000000002</v>
      </c>
      <c r="W155" s="37"/>
      <c r="X155" s="26">
        <f t="shared" si="28"/>
        <v>0</v>
      </c>
      <c r="Y155" s="37"/>
      <c r="Z155" s="28">
        <f t="shared" si="29"/>
        <v>0</v>
      </c>
    </row>
    <row r="156" spans="1:26" ht="18" customHeight="1">
      <c r="A156" s="280" t="s">
        <v>529</v>
      </c>
      <c r="B156" s="224"/>
      <c r="C156" s="9" t="s">
        <v>213</v>
      </c>
      <c r="D156" s="119"/>
      <c r="E156" s="9" t="s">
        <v>250</v>
      </c>
      <c r="F156" s="9" t="s">
        <v>247</v>
      </c>
      <c r="G156" s="119"/>
      <c r="H156" s="14" t="s">
        <v>249</v>
      </c>
      <c r="I156" s="14">
        <v>1</v>
      </c>
      <c r="J156" s="14">
        <v>2</v>
      </c>
      <c r="K156" s="18">
        <v>38</v>
      </c>
      <c r="L156" s="18">
        <v>210</v>
      </c>
      <c r="M156" s="18">
        <f t="shared" si="20"/>
        <v>15.96</v>
      </c>
      <c r="N156" s="18">
        <f t="shared" si="21"/>
        <v>388.33872000000002</v>
      </c>
      <c r="O156" s="11"/>
      <c r="P156" s="23">
        <f t="shared" si="22"/>
        <v>2</v>
      </c>
      <c r="Q156" s="11"/>
      <c r="R156" s="23">
        <f t="shared" si="23"/>
        <v>210</v>
      </c>
      <c r="S156" s="23">
        <f t="shared" si="24"/>
        <v>0</v>
      </c>
      <c r="T156" s="9">
        <f t="shared" si="25"/>
        <v>0</v>
      </c>
      <c r="U156" s="23">
        <f t="shared" si="26"/>
        <v>15.96</v>
      </c>
      <c r="V156" s="23">
        <f t="shared" si="27"/>
        <v>388.33872000000002</v>
      </c>
      <c r="W156" s="37"/>
      <c r="X156" s="26">
        <f t="shared" si="28"/>
        <v>0</v>
      </c>
      <c r="Y156" s="37"/>
      <c r="Z156" s="28">
        <f t="shared" si="29"/>
        <v>0</v>
      </c>
    </row>
    <row r="157" spans="1:26" ht="18" customHeight="1">
      <c r="A157" s="280" t="s">
        <v>529</v>
      </c>
      <c r="B157" s="224"/>
      <c r="C157" s="9" t="s">
        <v>361</v>
      </c>
      <c r="D157" s="119"/>
      <c r="E157" s="9" t="s">
        <v>250</v>
      </c>
      <c r="F157" s="9" t="s">
        <v>247</v>
      </c>
      <c r="G157" s="119"/>
      <c r="H157" s="80" t="s">
        <v>284</v>
      </c>
      <c r="I157" s="14">
        <v>1</v>
      </c>
      <c r="J157" s="14">
        <v>3</v>
      </c>
      <c r="K157" s="18">
        <v>48</v>
      </c>
      <c r="L157" s="18">
        <v>210</v>
      </c>
      <c r="M157" s="18">
        <f t="shared" si="20"/>
        <v>30.24</v>
      </c>
      <c r="N157" s="18">
        <f t="shared" si="21"/>
        <v>735.79967999999997</v>
      </c>
      <c r="O157" s="11"/>
      <c r="P157" s="23">
        <f t="shared" si="22"/>
        <v>3</v>
      </c>
      <c r="Q157" s="11"/>
      <c r="R157" s="23">
        <f t="shared" si="23"/>
        <v>210</v>
      </c>
      <c r="S157" s="23">
        <f t="shared" si="24"/>
        <v>0</v>
      </c>
      <c r="T157" s="9">
        <f t="shared" si="25"/>
        <v>0</v>
      </c>
      <c r="U157" s="23">
        <f t="shared" si="26"/>
        <v>30.24</v>
      </c>
      <c r="V157" s="23">
        <f t="shared" si="27"/>
        <v>735.79967999999997</v>
      </c>
      <c r="W157" s="37"/>
      <c r="X157" s="26">
        <f t="shared" si="28"/>
        <v>0</v>
      </c>
      <c r="Y157" s="37"/>
      <c r="Z157" s="28">
        <f t="shared" si="29"/>
        <v>0</v>
      </c>
    </row>
    <row r="158" spans="1:26" ht="18" customHeight="1">
      <c r="A158" s="280" t="s">
        <v>529</v>
      </c>
      <c r="B158" s="224"/>
      <c r="C158" s="9"/>
      <c r="D158" s="119"/>
      <c r="E158" s="9" t="s">
        <v>250</v>
      </c>
      <c r="F158" s="9" t="s">
        <v>247</v>
      </c>
      <c r="G158" s="119"/>
      <c r="H158" s="14" t="s">
        <v>258</v>
      </c>
      <c r="I158" s="14">
        <v>1</v>
      </c>
      <c r="J158" s="14">
        <v>2</v>
      </c>
      <c r="K158" s="18">
        <v>21</v>
      </c>
      <c r="L158" s="18">
        <v>210</v>
      </c>
      <c r="M158" s="18">
        <f t="shared" si="20"/>
        <v>8.82</v>
      </c>
      <c r="N158" s="18">
        <f t="shared" si="21"/>
        <v>214.60824000000002</v>
      </c>
      <c r="O158" s="11"/>
      <c r="P158" s="23">
        <f t="shared" si="22"/>
        <v>2</v>
      </c>
      <c r="Q158" s="11"/>
      <c r="R158" s="23">
        <f t="shared" si="23"/>
        <v>210</v>
      </c>
      <c r="S158" s="23">
        <f t="shared" si="24"/>
        <v>0</v>
      </c>
      <c r="T158" s="9">
        <f t="shared" si="25"/>
        <v>0</v>
      </c>
      <c r="U158" s="23">
        <f t="shared" si="26"/>
        <v>8.82</v>
      </c>
      <c r="V158" s="23">
        <f t="shared" si="27"/>
        <v>214.60824000000002</v>
      </c>
      <c r="W158" s="37"/>
      <c r="X158" s="26">
        <f t="shared" si="28"/>
        <v>0</v>
      </c>
      <c r="Y158" s="37"/>
      <c r="Z158" s="28">
        <f t="shared" si="29"/>
        <v>0</v>
      </c>
    </row>
    <row r="159" spans="1:26" ht="18" customHeight="1">
      <c r="A159" s="280" t="s">
        <v>529</v>
      </c>
      <c r="B159" s="224"/>
      <c r="C159" s="9" t="s">
        <v>354</v>
      </c>
      <c r="D159" s="119"/>
      <c r="E159" s="9" t="s">
        <v>250</v>
      </c>
      <c r="F159" s="9" t="s">
        <v>247</v>
      </c>
      <c r="G159" s="119"/>
      <c r="H159" s="80" t="s">
        <v>284</v>
      </c>
      <c r="I159" s="14">
        <v>1</v>
      </c>
      <c r="J159" s="14">
        <v>3</v>
      </c>
      <c r="K159" s="18">
        <v>48</v>
      </c>
      <c r="L159" s="18">
        <v>210</v>
      </c>
      <c r="M159" s="18">
        <f t="shared" si="20"/>
        <v>30.24</v>
      </c>
      <c r="N159" s="18">
        <f t="shared" si="21"/>
        <v>735.79967999999997</v>
      </c>
      <c r="O159" s="11"/>
      <c r="P159" s="23">
        <f t="shared" si="22"/>
        <v>3</v>
      </c>
      <c r="Q159" s="11"/>
      <c r="R159" s="23">
        <f t="shared" si="23"/>
        <v>210</v>
      </c>
      <c r="S159" s="23">
        <f t="shared" si="24"/>
        <v>0</v>
      </c>
      <c r="T159" s="9">
        <f t="shared" si="25"/>
        <v>0</v>
      </c>
      <c r="U159" s="23">
        <f t="shared" si="26"/>
        <v>30.24</v>
      </c>
      <c r="V159" s="23">
        <f t="shared" si="27"/>
        <v>735.79967999999997</v>
      </c>
      <c r="W159" s="37"/>
      <c r="X159" s="26">
        <f t="shared" si="28"/>
        <v>0</v>
      </c>
      <c r="Y159" s="37"/>
      <c r="Z159" s="28">
        <f t="shared" si="29"/>
        <v>0</v>
      </c>
    </row>
    <row r="160" spans="1:26" ht="18" customHeight="1">
      <c r="A160" s="280" t="s">
        <v>529</v>
      </c>
      <c r="B160" s="224"/>
      <c r="C160" s="9"/>
      <c r="D160" s="119"/>
      <c r="E160" s="9" t="s">
        <v>250</v>
      </c>
      <c r="F160" s="9" t="s">
        <v>247</v>
      </c>
      <c r="G160" s="119"/>
      <c r="H160" s="14" t="s">
        <v>258</v>
      </c>
      <c r="I160" s="14">
        <v>1</v>
      </c>
      <c r="J160" s="14">
        <v>2</v>
      </c>
      <c r="K160" s="18">
        <v>21</v>
      </c>
      <c r="L160" s="18">
        <v>210</v>
      </c>
      <c r="M160" s="18">
        <f t="shared" si="20"/>
        <v>8.82</v>
      </c>
      <c r="N160" s="18">
        <f t="shared" si="21"/>
        <v>214.60824000000002</v>
      </c>
      <c r="O160" s="11"/>
      <c r="P160" s="23">
        <f t="shared" si="22"/>
        <v>2</v>
      </c>
      <c r="Q160" s="11"/>
      <c r="R160" s="23">
        <f t="shared" si="23"/>
        <v>210</v>
      </c>
      <c r="S160" s="23">
        <f t="shared" si="24"/>
        <v>0</v>
      </c>
      <c r="T160" s="9">
        <f t="shared" si="25"/>
        <v>0</v>
      </c>
      <c r="U160" s="23">
        <f t="shared" si="26"/>
        <v>8.82</v>
      </c>
      <c r="V160" s="23">
        <f t="shared" si="27"/>
        <v>214.60824000000002</v>
      </c>
      <c r="W160" s="37"/>
      <c r="X160" s="26">
        <f t="shared" si="28"/>
        <v>0</v>
      </c>
      <c r="Y160" s="37"/>
      <c r="Z160" s="28">
        <f t="shared" si="29"/>
        <v>0</v>
      </c>
    </row>
    <row r="161" spans="1:26" ht="18" customHeight="1">
      <c r="A161" s="1" t="s">
        <v>519</v>
      </c>
      <c r="B161" s="224"/>
      <c r="C161" s="9" t="s">
        <v>181</v>
      </c>
      <c r="D161" s="119"/>
      <c r="E161" s="9" t="s">
        <v>250</v>
      </c>
      <c r="F161" s="9" t="s">
        <v>247</v>
      </c>
      <c r="G161" s="119"/>
      <c r="H161" s="14" t="s">
        <v>550</v>
      </c>
      <c r="I161" s="14">
        <v>2</v>
      </c>
      <c r="J161" s="14">
        <v>2</v>
      </c>
      <c r="K161" s="18">
        <v>73</v>
      </c>
      <c r="L161" s="18">
        <v>1050</v>
      </c>
      <c r="M161" s="18">
        <f t="shared" si="20"/>
        <v>153.30000000000001</v>
      </c>
      <c r="N161" s="18">
        <f t="shared" si="21"/>
        <v>3730.0956000000006</v>
      </c>
      <c r="O161" s="11"/>
      <c r="P161" s="23">
        <f t="shared" si="22"/>
        <v>2</v>
      </c>
      <c r="Q161" s="11"/>
      <c r="R161" s="23">
        <f t="shared" si="23"/>
        <v>1050</v>
      </c>
      <c r="S161" s="23">
        <f t="shared" si="24"/>
        <v>0</v>
      </c>
      <c r="T161" s="9">
        <f t="shared" si="25"/>
        <v>0</v>
      </c>
      <c r="U161" s="23">
        <f t="shared" si="26"/>
        <v>153.30000000000001</v>
      </c>
      <c r="V161" s="23">
        <f t="shared" si="27"/>
        <v>3730.0956000000006</v>
      </c>
      <c r="W161" s="37"/>
      <c r="X161" s="26">
        <f t="shared" si="28"/>
        <v>0</v>
      </c>
      <c r="Y161" s="37"/>
      <c r="Z161" s="28">
        <f t="shared" si="29"/>
        <v>0</v>
      </c>
    </row>
    <row r="162" spans="1:26" ht="18" customHeight="1">
      <c r="A162" s="1" t="s">
        <v>516</v>
      </c>
      <c r="B162" s="224"/>
      <c r="C162" s="9" t="s">
        <v>13</v>
      </c>
      <c r="D162" s="119"/>
      <c r="E162" s="9" t="s">
        <v>250</v>
      </c>
      <c r="F162" s="9" t="s">
        <v>247</v>
      </c>
      <c r="G162" s="119"/>
      <c r="H162" s="14" t="s">
        <v>283</v>
      </c>
      <c r="I162" s="14">
        <v>2</v>
      </c>
      <c r="J162" s="14">
        <v>8</v>
      </c>
      <c r="K162" s="18">
        <v>50</v>
      </c>
      <c r="L162" s="18">
        <v>1680</v>
      </c>
      <c r="M162" s="18">
        <f t="shared" si="20"/>
        <v>672</v>
      </c>
      <c r="N162" s="18">
        <f t="shared" si="21"/>
        <v>16351.104000000001</v>
      </c>
      <c r="O162" s="11"/>
      <c r="P162" s="23">
        <f t="shared" si="22"/>
        <v>8</v>
      </c>
      <c r="Q162" s="11"/>
      <c r="R162" s="23">
        <f t="shared" si="23"/>
        <v>1680</v>
      </c>
      <c r="S162" s="23">
        <f t="shared" si="24"/>
        <v>0</v>
      </c>
      <c r="T162" s="9">
        <f t="shared" si="25"/>
        <v>0</v>
      </c>
      <c r="U162" s="23">
        <f t="shared" si="26"/>
        <v>672</v>
      </c>
      <c r="V162" s="23">
        <f t="shared" si="27"/>
        <v>16351.104000000001</v>
      </c>
      <c r="W162" s="37"/>
      <c r="X162" s="26">
        <f t="shared" si="28"/>
        <v>0</v>
      </c>
      <c r="Y162" s="37"/>
      <c r="Z162" s="28">
        <f t="shared" si="29"/>
        <v>0</v>
      </c>
    </row>
    <row r="163" spans="1:26" ht="18" customHeight="1">
      <c r="A163" s="1" t="s">
        <v>516</v>
      </c>
      <c r="B163" s="224"/>
      <c r="C163" s="9"/>
      <c r="D163" s="119"/>
      <c r="E163" s="9" t="s">
        <v>250</v>
      </c>
      <c r="F163" s="9" t="s">
        <v>247</v>
      </c>
      <c r="G163" s="119"/>
      <c r="H163" s="14" t="s">
        <v>553</v>
      </c>
      <c r="I163" s="14">
        <v>2</v>
      </c>
      <c r="J163" s="14">
        <v>5</v>
      </c>
      <c r="K163" s="18">
        <v>41</v>
      </c>
      <c r="L163" s="18">
        <v>1680</v>
      </c>
      <c r="M163" s="18">
        <f t="shared" si="20"/>
        <v>344.4</v>
      </c>
      <c r="N163" s="18">
        <f t="shared" si="21"/>
        <v>8379.9408000000003</v>
      </c>
      <c r="O163" s="11"/>
      <c r="P163" s="23">
        <f t="shared" si="22"/>
        <v>5</v>
      </c>
      <c r="Q163" s="11"/>
      <c r="R163" s="23">
        <f t="shared" si="23"/>
        <v>1680</v>
      </c>
      <c r="S163" s="23">
        <f t="shared" si="24"/>
        <v>0</v>
      </c>
      <c r="T163" s="9">
        <f t="shared" si="25"/>
        <v>0</v>
      </c>
      <c r="U163" s="23">
        <f t="shared" si="26"/>
        <v>344.4</v>
      </c>
      <c r="V163" s="23">
        <f t="shared" si="27"/>
        <v>8379.9408000000003</v>
      </c>
      <c r="W163" s="37"/>
      <c r="X163" s="26">
        <f t="shared" si="28"/>
        <v>0</v>
      </c>
      <c r="Y163" s="37"/>
      <c r="Z163" s="28">
        <f t="shared" si="29"/>
        <v>0</v>
      </c>
    </row>
    <row r="164" spans="1:26" ht="18" customHeight="1">
      <c r="A164" s="1" t="s">
        <v>2</v>
      </c>
      <c r="B164" s="224"/>
      <c r="C164" s="9"/>
      <c r="D164" s="119"/>
      <c r="E164" s="9" t="s">
        <v>250</v>
      </c>
      <c r="F164" s="9" t="s">
        <v>2</v>
      </c>
      <c r="G164" s="119"/>
      <c r="H164" s="14" t="s">
        <v>556</v>
      </c>
      <c r="I164" s="14">
        <v>2</v>
      </c>
      <c r="J164" s="14">
        <v>1</v>
      </c>
      <c r="K164" s="18">
        <v>7</v>
      </c>
      <c r="L164" s="18">
        <v>8760</v>
      </c>
      <c r="M164" s="18">
        <f t="shared" si="20"/>
        <v>61.32</v>
      </c>
      <c r="N164" s="18">
        <f t="shared" si="21"/>
        <v>1492.0382400000001</v>
      </c>
      <c r="O164" s="11"/>
      <c r="P164" s="23">
        <f t="shared" si="22"/>
        <v>1</v>
      </c>
      <c r="Q164" s="11"/>
      <c r="R164" s="23">
        <f t="shared" si="23"/>
        <v>8760</v>
      </c>
      <c r="S164" s="23">
        <f t="shared" si="24"/>
        <v>0</v>
      </c>
      <c r="T164" s="9">
        <f t="shared" si="25"/>
        <v>0</v>
      </c>
      <c r="U164" s="23">
        <f t="shared" si="26"/>
        <v>61.32</v>
      </c>
      <c r="V164" s="23">
        <f t="shared" si="27"/>
        <v>1492.0382400000001</v>
      </c>
      <c r="W164" s="37"/>
      <c r="X164" s="26">
        <f t="shared" si="28"/>
        <v>0</v>
      </c>
      <c r="Y164" s="37"/>
      <c r="Z164" s="28">
        <f t="shared" si="29"/>
        <v>0</v>
      </c>
    </row>
    <row r="165" spans="1:26" ht="18" customHeight="1">
      <c r="A165" s="1" t="s">
        <v>2</v>
      </c>
      <c r="B165" s="224"/>
      <c r="C165" s="9"/>
      <c r="D165" s="119"/>
      <c r="E165" s="9" t="s">
        <v>250</v>
      </c>
      <c r="F165" s="9" t="s">
        <v>2</v>
      </c>
      <c r="G165" s="119"/>
      <c r="H165" s="14" t="s">
        <v>491</v>
      </c>
      <c r="I165" s="14">
        <v>1</v>
      </c>
      <c r="J165" s="14">
        <v>1</v>
      </c>
      <c r="K165" s="18">
        <v>15</v>
      </c>
      <c r="L165" s="18">
        <v>8760</v>
      </c>
      <c r="M165" s="18">
        <f t="shared" si="20"/>
        <v>131.4</v>
      </c>
      <c r="N165" s="18">
        <f t="shared" si="21"/>
        <v>3197.2248000000004</v>
      </c>
      <c r="O165" s="11"/>
      <c r="P165" s="23">
        <f t="shared" si="22"/>
        <v>1</v>
      </c>
      <c r="Q165" s="11"/>
      <c r="R165" s="23">
        <f t="shared" si="23"/>
        <v>8760</v>
      </c>
      <c r="S165" s="23">
        <f t="shared" si="24"/>
        <v>0</v>
      </c>
      <c r="T165" s="9">
        <f t="shared" si="25"/>
        <v>0</v>
      </c>
      <c r="U165" s="23">
        <f t="shared" si="26"/>
        <v>131.4</v>
      </c>
      <c r="V165" s="23">
        <f t="shared" si="27"/>
        <v>3197.2248000000004</v>
      </c>
      <c r="W165" s="37"/>
      <c r="X165" s="26">
        <f t="shared" si="28"/>
        <v>0</v>
      </c>
      <c r="Y165" s="37"/>
      <c r="Z165" s="28">
        <f t="shared" si="29"/>
        <v>0</v>
      </c>
    </row>
    <row r="166" spans="1:26" ht="18" customHeight="1">
      <c r="A166" s="1" t="s">
        <v>2</v>
      </c>
      <c r="B166" s="224"/>
      <c r="C166" s="9"/>
      <c r="D166" s="119"/>
      <c r="E166" s="9" t="s">
        <v>250</v>
      </c>
      <c r="F166" s="9" t="s">
        <v>2</v>
      </c>
      <c r="G166" s="119"/>
      <c r="H166" s="14" t="s">
        <v>381</v>
      </c>
      <c r="I166" s="14">
        <v>1</v>
      </c>
      <c r="J166" s="14">
        <v>1</v>
      </c>
      <c r="K166" s="18">
        <v>4</v>
      </c>
      <c r="L166" s="18">
        <v>8760</v>
      </c>
      <c r="M166" s="18">
        <f t="shared" si="20"/>
        <v>35.04</v>
      </c>
      <c r="N166" s="18">
        <f t="shared" si="21"/>
        <v>852.59328000000005</v>
      </c>
      <c r="O166" s="11"/>
      <c r="P166" s="23">
        <f t="shared" si="22"/>
        <v>1</v>
      </c>
      <c r="Q166" s="11"/>
      <c r="R166" s="23">
        <f t="shared" si="23"/>
        <v>8760</v>
      </c>
      <c r="S166" s="23">
        <f t="shared" si="24"/>
        <v>0</v>
      </c>
      <c r="T166" s="9">
        <f t="shared" si="25"/>
        <v>0</v>
      </c>
      <c r="U166" s="23">
        <f t="shared" si="26"/>
        <v>35.04</v>
      </c>
      <c r="V166" s="23">
        <f t="shared" si="27"/>
        <v>852.59328000000005</v>
      </c>
      <c r="W166" s="37"/>
      <c r="X166" s="26">
        <f t="shared" si="28"/>
        <v>0</v>
      </c>
      <c r="Y166" s="37"/>
      <c r="Z166" s="28">
        <f t="shared" si="29"/>
        <v>0</v>
      </c>
    </row>
    <row r="167" spans="1:26" ht="18" customHeight="1">
      <c r="A167" s="1" t="s">
        <v>2</v>
      </c>
      <c r="B167" s="224"/>
      <c r="C167" s="147"/>
      <c r="D167" s="148"/>
      <c r="E167" s="147" t="s">
        <v>250</v>
      </c>
      <c r="F167" s="147" t="s">
        <v>2</v>
      </c>
      <c r="G167" s="148" t="s">
        <v>272</v>
      </c>
      <c r="H167" s="149"/>
      <c r="I167" s="149">
        <v>2</v>
      </c>
      <c r="J167" s="149">
        <v>1</v>
      </c>
      <c r="K167" s="150"/>
      <c r="L167" s="150"/>
      <c r="M167" s="150"/>
      <c r="N167" s="150"/>
      <c r="O167" s="147"/>
      <c r="P167" s="151"/>
      <c r="Q167" s="147"/>
      <c r="R167" s="151"/>
      <c r="S167" s="151"/>
      <c r="T167" s="147"/>
      <c r="U167" s="151"/>
      <c r="V167" s="151"/>
      <c r="W167" s="152"/>
      <c r="X167" s="152"/>
      <c r="Y167" s="152"/>
      <c r="Z167" s="153"/>
    </row>
    <row r="168" spans="1:26" ht="18" customHeight="1">
      <c r="B168" s="223" t="s">
        <v>201</v>
      </c>
      <c r="C168" s="228"/>
      <c r="D168" s="227"/>
      <c r="E168" s="228"/>
      <c r="F168" s="229"/>
      <c r="G168" s="227"/>
      <c r="H168" s="229"/>
      <c r="I168" s="229"/>
      <c r="J168" s="229"/>
      <c r="K168" s="231"/>
      <c r="L168" s="231"/>
      <c r="M168" s="231"/>
      <c r="N168" s="231"/>
      <c r="O168" s="228"/>
      <c r="P168" s="232"/>
      <c r="Q168" s="228"/>
      <c r="R168" s="232"/>
      <c r="S168" s="232"/>
      <c r="T168" s="228"/>
      <c r="U168" s="232"/>
      <c r="V168" s="232"/>
      <c r="W168" s="233"/>
      <c r="X168" s="233"/>
      <c r="Y168" s="233"/>
      <c r="Z168" s="234"/>
    </row>
    <row r="169" spans="1:26" ht="18" customHeight="1">
      <c r="A169" s="280" t="s">
        <v>514</v>
      </c>
      <c r="B169" s="224"/>
      <c r="C169" s="147" t="s">
        <v>171</v>
      </c>
      <c r="D169" s="148" t="s">
        <v>112</v>
      </c>
      <c r="E169" s="147" t="s">
        <v>250</v>
      </c>
      <c r="F169" s="147" t="s">
        <v>247</v>
      </c>
      <c r="G169" s="148" t="s">
        <v>272</v>
      </c>
      <c r="H169" s="149"/>
      <c r="I169" s="149">
        <v>1</v>
      </c>
      <c r="J169" s="149">
        <v>9</v>
      </c>
      <c r="K169" s="150"/>
      <c r="L169" s="150"/>
      <c r="M169" s="150"/>
      <c r="N169" s="150"/>
      <c r="O169" s="147"/>
      <c r="P169" s="151"/>
      <c r="Q169" s="147"/>
      <c r="R169" s="151"/>
      <c r="S169" s="151"/>
      <c r="T169" s="147"/>
      <c r="U169" s="151"/>
      <c r="V169" s="151"/>
      <c r="W169" s="152"/>
      <c r="X169" s="152"/>
      <c r="Y169" s="152"/>
      <c r="Z169" s="153"/>
    </row>
    <row r="170" spans="1:26" ht="18" customHeight="1">
      <c r="A170" s="280" t="s">
        <v>514</v>
      </c>
      <c r="B170" s="224"/>
      <c r="C170" s="9"/>
      <c r="D170" s="119" t="s">
        <v>130</v>
      </c>
      <c r="E170" s="9" t="s">
        <v>250</v>
      </c>
      <c r="F170" s="9" t="s">
        <v>247</v>
      </c>
      <c r="G170" s="119" t="s">
        <v>290</v>
      </c>
      <c r="H170" s="91" t="s">
        <v>386</v>
      </c>
      <c r="I170" s="14">
        <v>1</v>
      </c>
      <c r="J170" s="14">
        <v>6</v>
      </c>
      <c r="K170" s="18">
        <v>75</v>
      </c>
      <c r="L170" s="18">
        <v>210</v>
      </c>
      <c r="M170" s="18">
        <f t="shared" si="20"/>
        <v>94.5</v>
      </c>
      <c r="N170" s="18">
        <f t="shared" si="21"/>
        <v>2299.3740000000003</v>
      </c>
      <c r="O170" s="11"/>
      <c r="P170" s="23">
        <f t="shared" si="22"/>
        <v>6</v>
      </c>
      <c r="Q170" s="11"/>
      <c r="R170" s="23">
        <f t="shared" si="23"/>
        <v>210</v>
      </c>
      <c r="S170" s="23">
        <f t="shared" si="24"/>
        <v>0</v>
      </c>
      <c r="T170" s="9">
        <f t="shared" si="25"/>
        <v>0</v>
      </c>
      <c r="U170" s="23">
        <f t="shared" si="26"/>
        <v>94.5</v>
      </c>
      <c r="V170" s="23">
        <f t="shared" si="27"/>
        <v>2299.3740000000003</v>
      </c>
      <c r="W170" s="37"/>
      <c r="X170" s="26">
        <f t="shared" si="28"/>
        <v>0</v>
      </c>
      <c r="Y170" s="37"/>
      <c r="Z170" s="28">
        <f t="shared" si="29"/>
        <v>0</v>
      </c>
    </row>
    <row r="171" spans="1:26" ht="18" customHeight="1">
      <c r="A171" s="280"/>
      <c r="B171" s="224"/>
      <c r="C171" s="9"/>
      <c r="D171" s="119"/>
      <c r="E171" s="9"/>
      <c r="F171" s="75" t="s">
        <v>549</v>
      </c>
      <c r="G171" s="75" t="s">
        <v>323</v>
      </c>
      <c r="H171" s="80"/>
      <c r="I171" s="20">
        <v>1</v>
      </c>
      <c r="J171" s="20">
        <v>2</v>
      </c>
      <c r="K171" s="18"/>
      <c r="L171" s="18"/>
      <c r="M171" s="18"/>
      <c r="N171" s="18"/>
      <c r="O171" s="11"/>
      <c r="P171" s="23">
        <f t="shared" si="22"/>
        <v>2</v>
      </c>
      <c r="Q171" s="11"/>
      <c r="R171" s="23">
        <f t="shared" si="23"/>
        <v>0</v>
      </c>
      <c r="S171" s="23">
        <f t="shared" si="24"/>
        <v>0</v>
      </c>
      <c r="T171" s="9">
        <f t="shared" si="25"/>
        <v>0</v>
      </c>
      <c r="U171" s="23">
        <f t="shared" si="26"/>
        <v>0</v>
      </c>
      <c r="V171" s="23">
        <f t="shared" si="27"/>
        <v>0</v>
      </c>
      <c r="W171" s="37"/>
      <c r="X171" s="26">
        <f t="shared" si="28"/>
        <v>0</v>
      </c>
      <c r="Y171" s="37"/>
      <c r="Z171" s="28">
        <f t="shared" si="29"/>
        <v>0</v>
      </c>
    </row>
    <row r="172" spans="1:26" ht="18" customHeight="1">
      <c r="A172" s="280" t="s">
        <v>514</v>
      </c>
      <c r="B172" s="224"/>
      <c r="C172" s="9" t="s">
        <v>178</v>
      </c>
      <c r="D172" s="119" t="s">
        <v>129</v>
      </c>
      <c r="E172" s="9" t="s">
        <v>246</v>
      </c>
      <c r="F172" s="9" t="s">
        <v>247</v>
      </c>
      <c r="G172" s="119" t="s">
        <v>248</v>
      </c>
      <c r="H172" s="14" t="s">
        <v>550</v>
      </c>
      <c r="I172" s="14">
        <v>2</v>
      </c>
      <c r="J172" s="14">
        <v>3</v>
      </c>
      <c r="K172" s="18">
        <v>73</v>
      </c>
      <c r="L172" s="18">
        <v>210</v>
      </c>
      <c r="M172" s="18">
        <f t="shared" si="20"/>
        <v>45.99</v>
      </c>
      <c r="N172" s="18">
        <f t="shared" si="21"/>
        <v>1119.0286800000001</v>
      </c>
      <c r="O172" s="11"/>
      <c r="P172" s="23">
        <f t="shared" si="22"/>
        <v>3</v>
      </c>
      <c r="Q172" s="11"/>
      <c r="R172" s="23">
        <f t="shared" si="23"/>
        <v>210</v>
      </c>
      <c r="S172" s="23">
        <f t="shared" si="24"/>
        <v>0</v>
      </c>
      <c r="T172" s="9">
        <f t="shared" si="25"/>
        <v>0</v>
      </c>
      <c r="U172" s="23">
        <f t="shared" si="26"/>
        <v>45.99</v>
      </c>
      <c r="V172" s="23">
        <f t="shared" si="27"/>
        <v>1119.0286800000001</v>
      </c>
      <c r="W172" s="37"/>
      <c r="X172" s="26">
        <f t="shared" si="28"/>
        <v>0</v>
      </c>
      <c r="Y172" s="37"/>
      <c r="Z172" s="28">
        <f t="shared" si="29"/>
        <v>0</v>
      </c>
    </row>
    <row r="173" spans="1:26" ht="18" customHeight="1">
      <c r="A173" s="280" t="s">
        <v>514</v>
      </c>
      <c r="B173" s="224"/>
      <c r="C173" s="147" t="s">
        <v>172</v>
      </c>
      <c r="D173" s="148"/>
      <c r="E173" s="147" t="s">
        <v>246</v>
      </c>
      <c r="F173" s="147" t="s">
        <v>247</v>
      </c>
      <c r="G173" s="148" t="s">
        <v>382</v>
      </c>
      <c r="H173" s="149"/>
      <c r="I173" s="149">
        <v>1</v>
      </c>
      <c r="J173" s="149">
        <v>2</v>
      </c>
      <c r="K173" s="150"/>
      <c r="L173" s="150"/>
      <c r="M173" s="150"/>
      <c r="N173" s="150"/>
      <c r="O173" s="147"/>
      <c r="P173" s="151"/>
      <c r="Q173" s="147"/>
      <c r="R173" s="151"/>
      <c r="S173" s="151"/>
      <c r="T173" s="147"/>
      <c r="U173" s="151"/>
      <c r="V173" s="151"/>
      <c r="W173" s="152"/>
      <c r="X173" s="152"/>
      <c r="Y173" s="152"/>
      <c r="Z173" s="153"/>
    </row>
    <row r="174" spans="1:26" ht="18" customHeight="1">
      <c r="A174" s="280" t="s">
        <v>514</v>
      </c>
      <c r="B174" s="224"/>
      <c r="C174" s="147"/>
      <c r="D174" s="148"/>
      <c r="E174" s="147" t="s">
        <v>250</v>
      </c>
      <c r="F174" s="147" t="s">
        <v>247</v>
      </c>
      <c r="G174" s="148" t="s">
        <v>272</v>
      </c>
      <c r="H174" s="149"/>
      <c r="I174" s="149">
        <v>1</v>
      </c>
      <c r="J174" s="149">
        <v>6</v>
      </c>
      <c r="K174" s="150"/>
      <c r="L174" s="150"/>
      <c r="M174" s="150"/>
      <c r="N174" s="150"/>
      <c r="O174" s="147"/>
      <c r="P174" s="151"/>
      <c r="Q174" s="147"/>
      <c r="R174" s="151"/>
      <c r="S174" s="151"/>
      <c r="T174" s="147"/>
      <c r="U174" s="151"/>
      <c r="V174" s="151"/>
      <c r="W174" s="152"/>
      <c r="X174" s="152"/>
      <c r="Y174" s="152"/>
      <c r="Z174" s="153"/>
    </row>
    <row r="175" spans="1:26" ht="18" customHeight="1">
      <c r="A175" s="280" t="s">
        <v>514</v>
      </c>
      <c r="B175" s="224"/>
      <c r="C175" s="147" t="s">
        <v>173</v>
      </c>
      <c r="D175" s="148"/>
      <c r="E175" s="147" t="s">
        <v>246</v>
      </c>
      <c r="F175" s="147" t="s">
        <v>247</v>
      </c>
      <c r="G175" s="148" t="s">
        <v>382</v>
      </c>
      <c r="H175" s="149"/>
      <c r="I175" s="149">
        <v>1</v>
      </c>
      <c r="J175" s="149">
        <v>2</v>
      </c>
      <c r="K175" s="150"/>
      <c r="L175" s="150"/>
      <c r="M175" s="150"/>
      <c r="N175" s="150"/>
      <c r="O175" s="147"/>
      <c r="P175" s="151"/>
      <c r="Q175" s="147"/>
      <c r="R175" s="151"/>
      <c r="S175" s="151"/>
      <c r="T175" s="147"/>
      <c r="U175" s="151"/>
      <c r="V175" s="151"/>
      <c r="W175" s="152"/>
      <c r="X175" s="152"/>
      <c r="Y175" s="152"/>
      <c r="Z175" s="153"/>
    </row>
    <row r="176" spans="1:26" ht="18" customHeight="1">
      <c r="A176" s="280" t="s">
        <v>514</v>
      </c>
      <c r="B176" s="224"/>
      <c r="C176" s="147"/>
      <c r="D176" s="148" t="s">
        <v>127</v>
      </c>
      <c r="E176" s="147" t="s">
        <v>250</v>
      </c>
      <c r="F176" s="147" t="s">
        <v>247</v>
      </c>
      <c r="G176" s="148" t="s">
        <v>272</v>
      </c>
      <c r="H176" s="149"/>
      <c r="I176" s="149">
        <v>1</v>
      </c>
      <c r="J176" s="149">
        <v>6</v>
      </c>
      <c r="K176" s="150"/>
      <c r="L176" s="150"/>
      <c r="M176" s="150"/>
      <c r="N176" s="150"/>
      <c r="O176" s="147"/>
      <c r="P176" s="151"/>
      <c r="Q176" s="147"/>
      <c r="R176" s="151"/>
      <c r="S176" s="151"/>
      <c r="T176" s="147"/>
      <c r="U176" s="151"/>
      <c r="V176" s="151"/>
      <c r="W176" s="152"/>
      <c r="X176" s="152"/>
      <c r="Y176" s="152"/>
      <c r="Z176" s="153"/>
    </row>
    <row r="177" spans="1:26" ht="18" customHeight="1">
      <c r="A177" s="280" t="s">
        <v>521</v>
      </c>
      <c r="B177" s="224"/>
      <c r="C177" s="9" t="s">
        <v>226</v>
      </c>
      <c r="D177" s="119" t="s">
        <v>129</v>
      </c>
      <c r="E177" s="9" t="s">
        <v>246</v>
      </c>
      <c r="F177" s="9" t="s">
        <v>247</v>
      </c>
      <c r="G177" s="119" t="s">
        <v>251</v>
      </c>
      <c r="H177" s="14" t="s">
        <v>249</v>
      </c>
      <c r="I177" s="14">
        <v>1</v>
      </c>
      <c r="J177" s="14">
        <v>2</v>
      </c>
      <c r="K177" s="18">
        <v>38</v>
      </c>
      <c r="L177" s="18">
        <v>1470</v>
      </c>
      <c r="M177" s="18">
        <f t="shared" si="20"/>
        <v>111.72</v>
      </c>
      <c r="N177" s="18">
        <f t="shared" si="21"/>
        <v>2718.37104</v>
      </c>
      <c r="O177" s="11"/>
      <c r="P177" s="23">
        <f t="shared" si="22"/>
        <v>2</v>
      </c>
      <c r="Q177" s="11"/>
      <c r="R177" s="23">
        <f t="shared" si="23"/>
        <v>1470</v>
      </c>
      <c r="S177" s="23">
        <f t="shared" si="24"/>
        <v>0</v>
      </c>
      <c r="T177" s="9">
        <f t="shared" si="25"/>
        <v>0</v>
      </c>
      <c r="U177" s="23">
        <f t="shared" si="26"/>
        <v>111.72</v>
      </c>
      <c r="V177" s="23">
        <f t="shared" si="27"/>
        <v>2718.37104</v>
      </c>
      <c r="W177" s="37"/>
      <c r="X177" s="26">
        <f t="shared" si="28"/>
        <v>0</v>
      </c>
      <c r="Y177" s="37"/>
      <c r="Z177" s="28">
        <f t="shared" si="29"/>
        <v>0</v>
      </c>
    </row>
    <row r="178" spans="1:26" ht="18" customHeight="1">
      <c r="A178" s="280" t="s">
        <v>521</v>
      </c>
      <c r="B178" s="224"/>
      <c r="C178" s="9"/>
      <c r="D178" s="119" t="s">
        <v>140</v>
      </c>
      <c r="E178" s="9" t="s">
        <v>246</v>
      </c>
      <c r="F178" s="9" t="s">
        <v>247</v>
      </c>
      <c r="G178" s="119" t="s">
        <v>248</v>
      </c>
      <c r="H178" s="14" t="s">
        <v>550</v>
      </c>
      <c r="I178" s="14">
        <v>2</v>
      </c>
      <c r="J178" s="14">
        <v>6</v>
      </c>
      <c r="K178" s="18">
        <v>73</v>
      </c>
      <c r="L178" s="18">
        <v>1470</v>
      </c>
      <c r="M178" s="18">
        <f t="shared" si="20"/>
        <v>643.86</v>
      </c>
      <c r="N178" s="18">
        <f t="shared" si="21"/>
        <v>15666.401520000001</v>
      </c>
      <c r="O178" s="11"/>
      <c r="P178" s="23">
        <f t="shared" si="22"/>
        <v>6</v>
      </c>
      <c r="Q178" s="11"/>
      <c r="R178" s="23">
        <f t="shared" si="23"/>
        <v>1470</v>
      </c>
      <c r="S178" s="23">
        <f t="shared" si="24"/>
        <v>0</v>
      </c>
      <c r="T178" s="9">
        <f t="shared" si="25"/>
        <v>0</v>
      </c>
      <c r="U178" s="23">
        <f t="shared" si="26"/>
        <v>643.86</v>
      </c>
      <c r="V178" s="23">
        <f t="shared" si="27"/>
        <v>15666.401520000001</v>
      </c>
      <c r="W178" s="37"/>
      <c r="X178" s="26">
        <f t="shared" si="28"/>
        <v>0</v>
      </c>
      <c r="Y178" s="37"/>
      <c r="Z178" s="28">
        <f t="shared" si="29"/>
        <v>0</v>
      </c>
    </row>
    <row r="179" spans="1:26" ht="18" customHeight="1">
      <c r="A179" s="280" t="s">
        <v>521</v>
      </c>
      <c r="B179" s="224"/>
      <c r="C179" s="9"/>
      <c r="D179" s="119"/>
      <c r="E179" s="9" t="s">
        <v>246</v>
      </c>
      <c r="F179" s="9" t="s">
        <v>247</v>
      </c>
      <c r="G179" s="119" t="s">
        <v>248</v>
      </c>
      <c r="H179" s="14" t="s">
        <v>249</v>
      </c>
      <c r="I179" s="14">
        <v>1</v>
      </c>
      <c r="J179" s="14">
        <v>2</v>
      </c>
      <c r="K179" s="18">
        <v>38</v>
      </c>
      <c r="L179" s="18">
        <v>1470</v>
      </c>
      <c r="M179" s="18">
        <f t="shared" si="20"/>
        <v>111.72</v>
      </c>
      <c r="N179" s="18">
        <f t="shared" si="21"/>
        <v>2718.37104</v>
      </c>
      <c r="O179" s="11"/>
      <c r="P179" s="23">
        <f t="shared" si="22"/>
        <v>2</v>
      </c>
      <c r="Q179" s="11"/>
      <c r="R179" s="23">
        <f t="shared" si="23"/>
        <v>1470</v>
      </c>
      <c r="S179" s="23">
        <f t="shared" si="24"/>
        <v>0</v>
      </c>
      <c r="T179" s="9">
        <f t="shared" si="25"/>
        <v>0</v>
      </c>
      <c r="U179" s="23">
        <f t="shared" si="26"/>
        <v>111.72</v>
      </c>
      <c r="V179" s="23">
        <f t="shared" si="27"/>
        <v>2718.37104</v>
      </c>
      <c r="W179" s="37"/>
      <c r="X179" s="26">
        <f t="shared" si="28"/>
        <v>0</v>
      </c>
      <c r="Y179" s="37"/>
      <c r="Z179" s="28">
        <f t="shared" si="29"/>
        <v>0</v>
      </c>
    </row>
    <row r="180" spans="1:26" ht="18" customHeight="1">
      <c r="A180" s="280" t="s">
        <v>521</v>
      </c>
      <c r="B180" s="224"/>
      <c r="C180" s="9" t="s">
        <v>227</v>
      </c>
      <c r="D180" s="119" t="s">
        <v>142</v>
      </c>
      <c r="E180" s="9" t="s">
        <v>246</v>
      </c>
      <c r="F180" s="9" t="s">
        <v>247</v>
      </c>
      <c r="G180" s="119" t="s">
        <v>251</v>
      </c>
      <c r="H180" s="14" t="s">
        <v>249</v>
      </c>
      <c r="I180" s="14">
        <v>1</v>
      </c>
      <c r="J180" s="14">
        <v>2</v>
      </c>
      <c r="K180" s="18">
        <v>38</v>
      </c>
      <c r="L180" s="18">
        <v>1470</v>
      </c>
      <c r="M180" s="18">
        <f t="shared" si="20"/>
        <v>111.72</v>
      </c>
      <c r="N180" s="18">
        <f t="shared" si="21"/>
        <v>2718.37104</v>
      </c>
      <c r="O180" s="11"/>
      <c r="P180" s="23">
        <f t="shared" si="22"/>
        <v>2</v>
      </c>
      <c r="Q180" s="11"/>
      <c r="R180" s="23">
        <f t="shared" si="23"/>
        <v>1470</v>
      </c>
      <c r="S180" s="23">
        <f t="shared" si="24"/>
        <v>0</v>
      </c>
      <c r="T180" s="9">
        <f t="shared" si="25"/>
        <v>0</v>
      </c>
      <c r="U180" s="23">
        <f t="shared" si="26"/>
        <v>111.72</v>
      </c>
      <c r="V180" s="23">
        <f t="shared" si="27"/>
        <v>2718.37104</v>
      </c>
      <c r="W180" s="37"/>
      <c r="X180" s="26">
        <f t="shared" si="28"/>
        <v>0</v>
      </c>
      <c r="Y180" s="37"/>
      <c r="Z180" s="28">
        <f t="shared" si="29"/>
        <v>0</v>
      </c>
    </row>
    <row r="181" spans="1:26" ht="18" customHeight="1">
      <c r="A181" s="280" t="s">
        <v>521</v>
      </c>
      <c r="B181" s="224"/>
      <c r="C181" s="9"/>
      <c r="D181" s="119" t="s">
        <v>137</v>
      </c>
      <c r="E181" s="9" t="s">
        <v>246</v>
      </c>
      <c r="F181" s="9" t="s">
        <v>247</v>
      </c>
      <c r="G181" s="119" t="s">
        <v>248</v>
      </c>
      <c r="H181" s="14" t="s">
        <v>550</v>
      </c>
      <c r="I181" s="14">
        <v>2</v>
      </c>
      <c r="J181" s="14">
        <v>5</v>
      </c>
      <c r="K181" s="18">
        <v>73</v>
      </c>
      <c r="L181" s="18">
        <v>1470</v>
      </c>
      <c r="M181" s="18">
        <f t="shared" si="20"/>
        <v>536.54999999999995</v>
      </c>
      <c r="N181" s="18">
        <f t="shared" si="21"/>
        <v>13055.3346</v>
      </c>
      <c r="O181" s="11"/>
      <c r="P181" s="23">
        <f t="shared" si="22"/>
        <v>5</v>
      </c>
      <c r="Q181" s="11"/>
      <c r="R181" s="23">
        <f t="shared" si="23"/>
        <v>1470</v>
      </c>
      <c r="S181" s="23">
        <f t="shared" si="24"/>
        <v>0</v>
      </c>
      <c r="T181" s="9">
        <f t="shared" si="25"/>
        <v>0</v>
      </c>
      <c r="U181" s="23">
        <f t="shared" si="26"/>
        <v>536.54999999999995</v>
      </c>
      <c r="V181" s="23">
        <f t="shared" si="27"/>
        <v>13055.3346</v>
      </c>
      <c r="W181" s="37"/>
      <c r="X181" s="26">
        <f t="shared" si="28"/>
        <v>0</v>
      </c>
      <c r="Y181" s="37"/>
      <c r="Z181" s="28">
        <f t="shared" si="29"/>
        <v>0</v>
      </c>
    </row>
    <row r="182" spans="1:26" ht="18" customHeight="1">
      <c r="A182" s="280" t="s">
        <v>521</v>
      </c>
      <c r="B182" s="224"/>
      <c r="C182" s="147"/>
      <c r="D182" s="148" t="s">
        <v>143</v>
      </c>
      <c r="E182" s="147" t="s">
        <v>250</v>
      </c>
      <c r="F182" s="147" t="s">
        <v>247</v>
      </c>
      <c r="G182" s="148" t="s">
        <v>272</v>
      </c>
      <c r="H182" s="149"/>
      <c r="I182" s="149">
        <v>1</v>
      </c>
      <c r="J182" s="149">
        <v>1</v>
      </c>
      <c r="K182" s="150"/>
      <c r="L182" s="150"/>
      <c r="M182" s="150"/>
      <c r="N182" s="150"/>
      <c r="O182" s="147"/>
      <c r="P182" s="151"/>
      <c r="Q182" s="147"/>
      <c r="R182" s="151"/>
      <c r="S182" s="151"/>
      <c r="T182" s="147"/>
      <c r="U182" s="151"/>
      <c r="V182" s="151"/>
      <c r="W182" s="152"/>
      <c r="X182" s="152"/>
      <c r="Y182" s="152"/>
      <c r="Z182" s="153"/>
    </row>
    <row r="183" spans="1:26" ht="18" customHeight="1">
      <c r="A183" s="280" t="s">
        <v>521</v>
      </c>
      <c r="B183" s="224"/>
      <c r="C183" s="9" t="s">
        <v>228</v>
      </c>
      <c r="D183" s="119" t="s">
        <v>144</v>
      </c>
      <c r="E183" s="9" t="s">
        <v>246</v>
      </c>
      <c r="F183" s="9" t="s">
        <v>247</v>
      </c>
      <c r="G183" s="119" t="s">
        <v>251</v>
      </c>
      <c r="H183" s="80" t="s">
        <v>531</v>
      </c>
      <c r="I183" s="14">
        <v>1</v>
      </c>
      <c r="J183" s="14">
        <v>2</v>
      </c>
      <c r="K183" s="18">
        <v>36</v>
      </c>
      <c r="L183" s="18">
        <v>1470</v>
      </c>
      <c r="M183" s="18">
        <f t="shared" si="20"/>
        <v>105.84</v>
      </c>
      <c r="N183" s="18">
        <f t="shared" si="21"/>
        <v>2575.2988800000003</v>
      </c>
      <c r="O183" s="11"/>
      <c r="P183" s="23">
        <f t="shared" si="22"/>
        <v>2</v>
      </c>
      <c r="Q183" s="11"/>
      <c r="R183" s="23">
        <f t="shared" si="23"/>
        <v>1470</v>
      </c>
      <c r="S183" s="23">
        <f t="shared" si="24"/>
        <v>0</v>
      </c>
      <c r="T183" s="9">
        <f t="shared" si="25"/>
        <v>0</v>
      </c>
      <c r="U183" s="23">
        <f t="shared" si="26"/>
        <v>105.84</v>
      </c>
      <c r="V183" s="23">
        <f t="shared" si="27"/>
        <v>2575.2988800000003</v>
      </c>
      <c r="W183" s="37"/>
      <c r="X183" s="26">
        <f t="shared" si="28"/>
        <v>0</v>
      </c>
      <c r="Y183" s="37"/>
      <c r="Z183" s="28">
        <f t="shared" si="29"/>
        <v>0</v>
      </c>
    </row>
    <row r="184" spans="1:26" ht="18" customHeight="1">
      <c r="A184" s="280" t="s">
        <v>521</v>
      </c>
      <c r="B184" s="224"/>
      <c r="C184" s="9"/>
      <c r="D184" s="119"/>
      <c r="E184" s="9" t="s">
        <v>246</v>
      </c>
      <c r="F184" s="9" t="s">
        <v>247</v>
      </c>
      <c r="G184" s="119" t="s">
        <v>248</v>
      </c>
      <c r="H184" s="80" t="s">
        <v>534</v>
      </c>
      <c r="I184" s="14">
        <v>2</v>
      </c>
      <c r="J184" s="14">
        <v>5</v>
      </c>
      <c r="K184" s="18">
        <v>95</v>
      </c>
      <c r="L184" s="18">
        <v>1470</v>
      </c>
      <c r="M184" s="18">
        <f t="shared" si="20"/>
        <v>698.25</v>
      </c>
      <c r="N184" s="18">
        <f t="shared" si="21"/>
        <v>16989.819</v>
      </c>
      <c r="O184" s="11"/>
      <c r="P184" s="23">
        <f t="shared" si="22"/>
        <v>5</v>
      </c>
      <c r="Q184" s="11"/>
      <c r="R184" s="23">
        <f t="shared" si="23"/>
        <v>1470</v>
      </c>
      <c r="S184" s="23">
        <f t="shared" si="24"/>
        <v>0</v>
      </c>
      <c r="T184" s="9">
        <f t="shared" si="25"/>
        <v>0</v>
      </c>
      <c r="U184" s="23">
        <f t="shared" si="26"/>
        <v>698.25</v>
      </c>
      <c r="V184" s="23">
        <f t="shared" si="27"/>
        <v>16989.819</v>
      </c>
      <c r="W184" s="37"/>
      <c r="X184" s="26">
        <f t="shared" si="28"/>
        <v>0</v>
      </c>
      <c r="Y184" s="37"/>
      <c r="Z184" s="28">
        <f t="shared" si="29"/>
        <v>0</v>
      </c>
    </row>
    <row r="185" spans="1:26" ht="18" customHeight="1">
      <c r="A185" s="280" t="s">
        <v>521</v>
      </c>
      <c r="B185" s="224"/>
      <c r="C185" s="147"/>
      <c r="D185" s="148" t="s">
        <v>79</v>
      </c>
      <c r="E185" s="147" t="s">
        <v>250</v>
      </c>
      <c r="F185" s="147" t="s">
        <v>247</v>
      </c>
      <c r="G185" s="148" t="s">
        <v>272</v>
      </c>
      <c r="H185" s="149"/>
      <c r="I185" s="149">
        <v>1</v>
      </c>
      <c r="J185" s="149">
        <v>1</v>
      </c>
      <c r="K185" s="150"/>
      <c r="L185" s="150"/>
      <c r="M185" s="150"/>
      <c r="N185" s="150"/>
      <c r="O185" s="147"/>
      <c r="P185" s="151"/>
      <c r="Q185" s="147"/>
      <c r="R185" s="151"/>
      <c r="S185" s="151"/>
      <c r="T185" s="147"/>
      <c r="U185" s="151"/>
      <c r="V185" s="151"/>
      <c r="W185" s="152"/>
      <c r="X185" s="152"/>
      <c r="Y185" s="152"/>
      <c r="Z185" s="153"/>
    </row>
    <row r="186" spans="1:26" ht="18" customHeight="1">
      <c r="A186" s="280" t="s">
        <v>521</v>
      </c>
      <c r="B186" s="224"/>
      <c r="C186" s="9" t="s">
        <v>229</v>
      </c>
      <c r="D186" s="119"/>
      <c r="E186" s="9" t="s">
        <v>246</v>
      </c>
      <c r="F186" s="9" t="s">
        <v>247</v>
      </c>
      <c r="G186" s="119" t="s">
        <v>251</v>
      </c>
      <c r="H186" s="80" t="s">
        <v>531</v>
      </c>
      <c r="I186" s="14">
        <v>1</v>
      </c>
      <c r="J186" s="14">
        <v>2</v>
      </c>
      <c r="K186" s="18">
        <v>36</v>
      </c>
      <c r="L186" s="18">
        <v>1470</v>
      </c>
      <c r="M186" s="18">
        <f t="shared" si="20"/>
        <v>105.84</v>
      </c>
      <c r="N186" s="18">
        <f t="shared" si="21"/>
        <v>2575.2988800000003</v>
      </c>
      <c r="O186" s="11"/>
      <c r="P186" s="23">
        <f t="shared" si="22"/>
        <v>2</v>
      </c>
      <c r="Q186" s="11"/>
      <c r="R186" s="23">
        <f t="shared" si="23"/>
        <v>1470</v>
      </c>
      <c r="S186" s="23">
        <f t="shared" si="24"/>
        <v>0</v>
      </c>
      <c r="T186" s="9">
        <f t="shared" si="25"/>
        <v>0</v>
      </c>
      <c r="U186" s="23">
        <f t="shared" si="26"/>
        <v>105.84</v>
      </c>
      <c r="V186" s="23">
        <f t="shared" si="27"/>
        <v>2575.2988800000003</v>
      </c>
      <c r="W186" s="37"/>
      <c r="X186" s="26">
        <f t="shared" si="28"/>
        <v>0</v>
      </c>
      <c r="Y186" s="37"/>
      <c r="Z186" s="28">
        <f t="shared" si="29"/>
        <v>0</v>
      </c>
    </row>
    <row r="187" spans="1:26" ht="18" customHeight="1">
      <c r="A187" s="280" t="s">
        <v>521</v>
      </c>
      <c r="B187" s="224"/>
      <c r="C187" s="9"/>
      <c r="D187" s="119"/>
      <c r="E187" s="9" t="s">
        <v>246</v>
      </c>
      <c r="F187" s="9" t="s">
        <v>247</v>
      </c>
      <c r="G187" s="119" t="s">
        <v>248</v>
      </c>
      <c r="H187" s="80" t="s">
        <v>534</v>
      </c>
      <c r="I187" s="14">
        <v>2</v>
      </c>
      <c r="J187" s="14">
        <v>2</v>
      </c>
      <c r="K187" s="18">
        <v>95</v>
      </c>
      <c r="L187" s="18">
        <v>1470</v>
      </c>
      <c r="M187" s="18">
        <f t="shared" si="20"/>
        <v>279.3</v>
      </c>
      <c r="N187" s="18">
        <f t="shared" si="21"/>
        <v>6795.9276000000009</v>
      </c>
      <c r="O187" s="11"/>
      <c r="P187" s="23">
        <f t="shared" si="22"/>
        <v>2</v>
      </c>
      <c r="Q187" s="11"/>
      <c r="R187" s="23">
        <f t="shared" si="23"/>
        <v>1470</v>
      </c>
      <c r="S187" s="23">
        <f t="shared" si="24"/>
        <v>0</v>
      </c>
      <c r="T187" s="9">
        <f t="shared" si="25"/>
        <v>0</v>
      </c>
      <c r="U187" s="23">
        <f t="shared" si="26"/>
        <v>279.3</v>
      </c>
      <c r="V187" s="23">
        <f t="shared" si="27"/>
        <v>6795.9276000000009</v>
      </c>
      <c r="W187" s="37"/>
      <c r="X187" s="26">
        <f t="shared" si="28"/>
        <v>0</v>
      </c>
      <c r="Y187" s="37"/>
      <c r="Z187" s="28">
        <f t="shared" si="29"/>
        <v>0</v>
      </c>
    </row>
    <row r="188" spans="1:26" ht="18" customHeight="1">
      <c r="A188" s="280" t="s">
        <v>521</v>
      </c>
      <c r="B188" s="224"/>
      <c r="C188" s="9"/>
      <c r="D188" s="119"/>
      <c r="E188" s="9" t="s">
        <v>246</v>
      </c>
      <c r="F188" s="9" t="s">
        <v>247</v>
      </c>
      <c r="G188" s="119" t="s">
        <v>248</v>
      </c>
      <c r="H188" s="80" t="s">
        <v>531</v>
      </c>
      <c r="I188" s="14">
        <v>1</v>
      </c>
      <c r="J188" s="14">
        <v>2</v>
      </c>
      <c r="K188" s="18">
        <v>36</v>
      </c>
      <c r="L188" s="18">
        <v>1470</v>
      </c>
      <c r="M188" s="18">
        <f t="shared" si="20"/>
        <v>105.84</v>
      </c>
      <c r="N188" s="18">
        <f t="shared" si="21"/>
        <v>2575.2988800000003</v>
      </c>
      <c r="O188" s="11"/>
      <c r="P188" s="23">
        <f t="shared" si="22"/>
        <v>2</v>
      </c>
      <c r="Q188" s="11"/>
      <c r="R188" s="23">
        <f t="shared" si="23"/>
        <v>1470</v>
      </c>
      <c r="S188" s="23">
        <f t="shared" si="24"/>
        <v>0</v>
      </c>
      <c r="T188" s="9">
        <f t="shared" si="25"/>
        <v>0</v>
      </c>
      <c r="U188" s="23">
        <f t="shared" si="26"/>
        <v>105.84</v>
      </c>
      <c r="V188" s="23">
        <f t="shared" si="27"/>
        <v>2575.2988800000003</v>
      </c>
      <c r="W188" s="37"/>
      <c r="X188" s="26">
        <f t="shared" si="28"/>
        <v>0</v>
      </c>
      <c r="Y188" s="37"/>
      <c r="Z188" s="28">
        <f t="shared" si="29"/>
        <v>0</v>
      </c>
    </row>
    <row r="189" spans="1:26" ht="18" customHeight="1">
      <c r="A189" s="280" t="s">
        <v>521</v>
      </c>
      <c r="B189" s="224"/>
      <c r="C189" s="147"/>
      <c r="D189" s="148"/>
      <c r="E189" s="147" t="s">
        <v>250</v>
      </c>
      <c r="F189" s="147" t="s">
        <v>247</v>
      </c>
      <c r="G189" s="148" t="s">
        <v>272</v>
      </c>
      <c r="H189" s="149"/>
      <c r="I189" s="149">
        <v>1</v>
      </c>
      <c r="J189" s="149">
        <v>4</v>
      </c>
      <c r="K189" s="150"/>
      <c r="L189" s="150"/>
      <c r="M189" s="150"/>
      <c r="N189" s="150"/>
      <c r="O189" s="147"/>
      <c r="P189" s="151"/>
      <c r="Q189" s="147"/>
      <c r="R189" s="151"/>
      <c r="S189" s="151"/>
      <c r="T189" s="147"/>
      <c r="U189" s="151"/>
      <c r="V189" s="151"/>
      <c r="W189" s="152"/>
      <c r="X189" s="152"/>
      <c r="Y189" s="152"/>
      <c r="Z189" s="153"/>
    </row>
    <row r="190" spans="1:26" ht="18" customHeight="1">
      <c r="A190" s="280" t="s">
        <v>514</v>
      </c>
      <c r="B190" s="224"/>
      <c r="C190" s="9" t="s">
        <v>174</v>
      </c>
      <c r="D190" s="119" t="s">
        <v>82</v>
      </c>
      <c r="E190" s="9" t="s">
        <v>246</v>
      </c>
      <c r="F190" s="9" t="s">
        <v>247</v>
      </c>
      <c r="G190" s="119" t="s">
        <v>251</v>
      </c>
      <c r="H190" s="80" t="s">
        <v>531</v>
      </c>
      <c r="I190" s="14">
        <v>1</v>
      </c>
      <c r="J190" s="14">
        <v>2</v>
      </c>
      <c r="K190" s="18">
        <v>36</v>
      </c>
      <c r="L190" s="18">
        <v>210</v>
      </c>
      <c r="M190" s="18">
        <f t="shared" si="20"/>
        <v>15.12</v>
      </c>
      <c r="N190" s="18">
        <f t="shared" si="21"/>
        <v>367.89983999999998</v>
      </c>
      <c r="O190" s="11"/>
      <c r="P190" s="23">
        <f t="shared" si="22"/>
        <v>2</v>
      </c>
      <c r="Q190" s="11"/>
      <c r="R190" s="23">
        <f t="shared" si="23"/>
        <v>210</v>
      </c>
      <c r="S190" s="23">
        <f t="shared" si="24"/>
        <v>0</v>
      </c>
      <c r="T190" s="9">
        <f t="shared" si="25"/>
        <v>0</v>
      </c>
      <c r="U190" s="23">
        <f t="shared" si="26"/>
        <v>15.12</v>
      </c>
      <c r="V190" s="23">
        <f t="shared" si="27"/>
        <v>367.89983999999998</v>
      </c>
      <c r="W190" s="37"/>
      <c r="X190" s="26">
        <f t="shared" si="28"/>
        <v>0</v>
      </c>
      <c r="Y190" s="37"/>
      <c r="Z190" s="28">
        <f t="shared" si="29"/>
        <v>0</v>
      </c>
    </row>
    <row r="191" spans="1:26" ht="18" customHeight="1">
      <c r="A191" s="280" t="s">
        <v>514</v>
      </c>
      <c r="B191" s="224"/>
      <c r="C191" s="9"/>
      <c r="D191" s="119"/>
      <c r="E191" s="9" t="s">
        <v>246</v>
      </c>
      <c r="F191" s="9" t="s">
        <v>247</v>
      </c>
      <c r="G191" s="119" t="s">
        <v>248</v>
      </c>
      <c r="H191" s="14" t="s">
        <v>550</v>
      </c>
      <c r="I191" s="14">
        <v>2</v>
      </c>
      <c r="J191" s="14">
        <v>5</v>
      </c>
      <c r="K191" s="18">
        <v>73</v>
      </c>
      <c r="L191" s="18">
        <v>210</v>
      </c>
      <c r="M191" s="18">
        <f t="shared" si="20"/>
        <v>76.650000000000006</v>
      </c>
      <c r="N191" s="18">
        <f t="shared" si="21"/>
        <v>1865.0478000000003</v>
      </c>
      <c r="O191" s="11"/>
      <c r="P191" s="23">
        <f t="shared" si="22"/>
        <v>5</v>
      </c>
      <c r="Q191" s="11"/>
      <c r="R191" s="23">
        <f t="shared" si="23"/>
        <v>210</v>
      </c>
      <c r="S191" s="23">
        <f t="shared" si="24"/>
        <v>0</v>
      </c>
      <c r="T191" s="9">
        <f t="shared" si="25"/>
        <v>0</v>
      </c>
      <c r="U191" s="23">
        <f t="shared" si="26"/>
        <v>76.650000000000006</v>
      </c>
      <c r="V191" s="23">
        <f t="shared" si="27"/>
        <v>1865.0478000000003</v>
      </c>
      <c r="W191" s="37"/>
      <c r="X191" s="26">
        <f t="shared" si="28"/>
        <v>0</v>
      </c>
      <c r="Y191" s="37"/>
      <c r="Z191" s="28">
        <f t="shared" si="29"/>
        <v>0</v>
      </c>
    </row>
    <row r="192" spans="1:26" ht="18" customHeight="1">
      <c r="A192" s="280" t="s">
        <v>514</v>
      </c>
      <c r="B192" s="224"/>
      <c r="C192" s="147"/>
      <c r="D192" s="148" t="s">
        <v>111</v>
      </c>
      <c r="E192" s="147" t="s">
        <v>250</v>
      </c>
      <c r="F192" s="147" t="s">
        <v>247</v>
      </c>
      <c r="G192" s="148" t="s">
        <v>272</v>
      </c>
      <c r="H192" s="149"/>
      <c r="I192" s="149">
        <v>1</v>
      </c>
      <c r="J192" s="149">
        <v>1</v>
      </c>
      <c r="K192" s="150"/>
      <c r="L192" s="150"/>
      <c r="M192" s="150"/>
      <c r="N192" s="150"/>
      <c r="O192" s="147"/>
      <c r="P192" s="151"/>
      <c r="Q192" s="147"/>
      <c r="R192" s="151"/>
      <c r="S192" s="151"/>
      <c r="T192" s="147"/>
      <c r="U192" s="151"/>
      <c r="V192" s="151"/>
      <c r="W192" s="152"/>
      <c r="X192" s="152"/>
      <c r="Y192" s="152"/>
      <c r="Z192" s="153"/>
    </row>
    <row r="193" spans="1:26" ht="18" customHeight="1">
      <c r="A193" s="280" t="s">
        <v>521</v>
      </c>
      <c r="B193" s="224"/>
      <c r="C193" s="9" t="s">
        <v>230</v>
      </c>
      <c r="D193" s="119" t="s">
        <v>145</v>
      </c>
      <c r="E193" s="9" t="s">
        <v>246</v>
      </c>
      <c r="F193" s="9" t="s">
        <v>247</v>
      </c>
      <c r="G193" s="119" t="s">
        <v>251</v>
      </c>
      <c r="H193" s="80" t="s">
        <v>284</v>
      </c>
      <c r="I193" s="14">
        <v>1</v>
      </c>
      <c r="J193" s="14">
        <v>2</v>
      </c>
      <c r="K193" s="18">
        <v>48</v>
      </c>
      <c r="L193" s="18">
        <v>1470</v>
      </c>
      <c r="M193" s="18">
        <f t="shared" si="20"/>
        <v>141.12</v>
      </c>
      <c r="N193" s="18">
        <f t="shared" si="21"/>
        <v>3433.7318400000004</v>
      </c>
      <c r="O193" s="11"/>
      <c r="P193" s="23">
        <f t="shared" si="22"/>
        <v>2</v>
      </c>
      <c r="Q193" s="11"/>
      <c r="R193" s="23">
        <f t="shared" si="23"/>
        <v>1470</v>
      </c>
      <c r="S193" s="23">
        <f t="shared" si="24"/>
        <v>0</v>
      </c>
      <c r="T193" s="9">
        <f t="shared" si="25"/>
        <v>0</v>
      </c>
      <c r="U193" s="23">
        <f t="shared" si="26"/>
        <v>141.12</v>
      </c>
      <c r="V193" s="23">
        <f t="shared" si="27"/>
        <v>3433.7318400000004</v>
      </c>
      <c r="W193" s="37"/>
      <c r="X193" s="26">
        <f t="shared" si="28"/>
        <v>0</v>
      </c>
      <c r="Y193" s="37"/>
      <c r="Z193" s="28">
        <f t="shared" si="29"/>
        <v>0</v>
      </c>
    </row>
    <row r="194" spans="1:26" ht="18" customHeight="1">
      <c r="A194" s="280" t="s">
        <v>521</v>
      </c>
      <c r="B194" s="224"/>
      <c r="C194" s="9"/>
      <c r="D194" s="119"/>
      <c r="E194" s="9" t="s">
        <v>246</v>
      </c>
      <c r="F194" s="9" t="s">
        <v>247</v>
      </c>
      <c r="G194" s="119" t="s">
        <v>248</v>
      </c>
      <c r="H194" s="14" t="s">
        <v>550</v>
      </c>
      <c r="I194" s="14">
        <v>2</v>
      </c>
      <c r="J194" s="14">
        <v>5</v>
      </c>
      <c r="K194" s="18">
        <v>73</v>
      </c>
      <c r="L194" s="18">
        <v>1470</v>
      </c>
      <c r="M194" s="18">
        <f t="shared" si="20"/>
        <v>536.54999999999995</v>
      </c>
      <c r="N194" s="18">
        <f t="shared" si="21"/>
        <v>13055.3346</v>
      </c>
      <c r="O194" s="11"/>
      <c r="P194" s="23">
        <f t="shared" si="22"/>
        <v>5</v>
      </c>
      <c r="Q194" s="11"/>
      <c r="R194" s="23">
        <f t="shared" si="23"/>
        <v>1470</v>
      </c>
      <c r="S194" s="23">
        <f t="shared" si="24"/>
        <v>0</v>
      </c>
      <c r="T194" s="9">
        <f t="shared" si="25"/>
        <v>0</v>
      </c>
      <c r="U194" s="23">
        <f t="shared" si="26"/>
        <v>536.54999999999995</v>
      </c>
      <c r="V194" s="23">
        <f t="shared" si="27"/>
        <v>13055.3346</v>
      </c>
      <c r="W194" s="37"/>
      <c r="X194" s="26">
        <f t="shared" si="28"/>
        <v>0</v>
      </c>
      <c r="Y194" s="37"/>
      <c r="Z194" s="28">
        <f t="shared" si="29"/>
        <v>0</v>
      </c>
    </row>
    <row r="195" spans="1:26" ht="18" customHeight="1">
      <c r="A195" s="280" t="s">
        <v>521</v>
      </c>
      <c r="B195" s="224"/>
      <c r="C195" s="9"/>
      <c r="D195" s="119" t="s">
        <v>141</v>
      </c>
      <c r="E195" s="9" t="s">
        <v>246</v>
      </c>
      <c r="F195" s="9" t="s">
        <v>247</v>
      </c>
      <c r="G195" s="119" t="s">
        <v>248</v>
      </c>
      <c r="H195" s="80" t="s">
        <v>531</v>
      </c>
      <c r="I195" s="14">
        <v>1</v>
      </c>
      <c r="J195" s="14">
        <v>2</v>
      </c>
      <c r="K195" s="18">
        <v>36</v>
      </c>
      <c r="L195" s="18">
        <v>1470</v>
      </c>
      <c r="M195" s="18">
        <f t="shared" si="20"/>
        <v>105.84</v>
      </c>
      <c r="N195" s="18">
        <f t="shared" si="21"/>
        <v>2575.2988800000003</v>
      </c>
      <c r="O195" s="11"/>
      <c r="P195" s="23">
        <f t="shared" si="22"/>
        <v>2</v>
      </c>
      <c r="Q195" s="11"/>
      <c r="R195" s="23">
        <f t="shared" si="23"/>
        <v>1470</v>
      </c>
      <c r="S195" s="23">
        <f t="shared" si="24"/>
        <v>0</v>
      </c>
      <c r="T195" s="9">
        <f t="shared" si="25"/>
        <v>0</v>
      </c>
      <c r="U195" s="23">
        <f t="shared" si="26"/>
        <v>105.84</v>
      </c>
      <c r="V195" s="23">
        <f t="shared" si="27"/>
        <v>2575.2988800000003</v>
      </c>
      <c r="W195" s="37"/>
      <c r="X195" s="26">
        <f t="shared" si="28"/>
        <v>0</v>
      </c>
      <c r="Y195" s="37"/>
      <c r="Z195" s="28">
        <f t="shared" si="29"/>
        <v>0</v>
      </c>
    </row>
    <row r="196" spans="1:26" ht="18" customHeight="1">
      <c r="A196" s="280" t="s">
        <v>521</v>
      </c>
      <c r="B196" s="224"/>
      <c r="C196" s="147"/>
      <c r="D196" s="148"/>
      <c r="E196" s="147" t="s">
        <v>250</v>
      </c>
      <c r="F196" s="147" t="s">
        <v>247</v>
      </c>
      <c r="G196" s="148" t="s">
        <v>272</v>
      </c>
      <c r="H196" s="149"/>
      <c r="I196" s="149">
        <v>1</v>
      </c>
      <c r="J196" s="149">
        <v>1</v>
      </c>
      <c r="K196" s="150"/>
      <c r="L196" s="150"/>
      <c r="M196" s="150"/>
      <c r="N196" s="150"/>
      <c r="O196" s="147"/>
      <c r="P196" s="151"/>
      <c r="Q196" s="147"/>
      <c r="R196" s="151"/>
      <c r="S196" s="151"/>
      <c r="T196" s="147"/>
      <c r="U196" s="151"/>
      <c r="V196" s="151"/>
      <c r="W196" s="152"/>
      <c r="X196" s="152"/>
      <c r="Y196" s="152"/>
      <c r="Z196" s="153"/>
    </row>
    <row r="197" spans="1:26" ht="18" customHeight="1">
      <c r="A197" s="280" t="s">
        <v>521</v>
      </c>
      <c r="B197" s="224"/>
      <c r="C197" s="9" t="s">
        <v>231</v>
      </c>
      <c r="D197" s="119" t="s">
        <v>127</v>
      </c>
      <c r="E197" s="9" t="s">
        <v>246</v>
      </c>
      <c r="F197" s="9" t="s">
        <v>247</v>
      </c>
      <c r="G197" s="119" t="s">
        <v>251</v>
      </c>
      <c r="H197" s="80" t="s">
        <v>284</v>
      </c>
      <c r="I197" s="14">
        <v>1</v>
      </c>
      <c r="J197" s="14">
        <v>2</v>
      </c>
      <c r="K197" s="18">
        <v>48</v>
      </c>
      <c r="L197" s="18">
        <v>1470</v>
      </c>
      <c r="M197" s="18">
        <f t="shared" si="20"/>
        <v>141.12</v>
      </c>
      <c r="N197" s="18">
        <f t="shared" si="21"/>
        <v>3433.7318400000004</v>
      </c>
      <c r="O197" s="11"/>
      <c r="P197" s="23">
        <f t="shared" si="22"/>
        <v>2</v>
      </c>
      <c r="Q197" s="11"/>
      <c r="R197" s="23">
        <f t="shared" si="23"/>
        <v>1470</v>
      </c>
      <c r="S197" s="23">
        <f t="shared" si="24"/>
        <v>0</v>
      </c>
      <c r="T197" s="9">
        <f t="shared" si="25"/>
        <v>0</v>
      </c>
      <c r="U197" s="23">
        <f t="shared" si="26"/>
        <v>141.12</v>
      </c>
      <c r="V197" s="23">
        <f t="shared" si="27"/>
        <v>3433.7318400000004</v>
      </c>
      <c r="W197" s="37"/>
      <c r="X197" s="26">
        <f t="shared" si="28"/>
        <v>0</v>
      </c>
      <c r="Y197" s="37"/>
      <c r="Z197" s="28">
        <f t="shared" si="29"/>
        <v>0</v>
      </c>
    </row>
    <row r="198" spans="1:26" ht="18" customHeight="1">
      <c r="A198" s="280" t="s">
        <v>521</v>
      </c>
      <c r="B198" s="224"/>
      <c r="C198" s="9"/>
      <c r="D198" s="119"/>
      <c r="E198" s="9" t="s">
        <v>246</v>
      </c>
      <c r="F198" s="9" t="s">
        <v>247</v>
      </c>
      <c r="G198" s="119" t="s">
        <v>248</v>
      </c>
      <c r="H198" s="80" t="s">
        <v>533</v>
      </c>
      <c r="I198" s="14">
        <v>2</v>
      </c>
      <c r="J198" s="14">
        <v>6</v>
      </c>
      <c r="K198" s="18">
        <v>71</v>
      </c>
      <c r="L198" s="18">
        <v>1470</v>
      </c>
      <c r="M198" s="18">
        <f t="shared" si="20"/>
        <v>626.22</v>
      </c>
      <c r="N198" s="18">
        <f t="shared" si="21"/>
        <v>15237.18504</v>
      </c>
      <c r="O198" s="11"/>
      <c r="P198" s="23">
        <f t="shared" si="22"/>
        <v>6</v>
      </c>
      <c r="Q198" s="11"/>
      <c r="R198" s="23">
        <f t="shared" si="23"/>
        <v>1470</v>
      </c>
      <c r="S198" s="23">
        <f t="shared" si="24"/>
        <v>0</v>
      </c>
      <c r="T198" s="9">
        <f t="shared" si="25"/>
        <v>0</v>
      </c>
      <c r="U198" s="23">
        <f t="shared" si="26"/>
        <v>626.22</v>
      </c>
      <c r="V198" s="23">
        <f t="shared" si="27"/>
        <v>15237.18504</v>
      </c>
      <c r="W198" s="37"/>
      <c r="X198" s="26">
        <f t="shared" si="28"/>
        <v>0</v>
      </c>
      <c r="Y198" s="37"/>
      <c r="Z198" s="28">
        <f t="shared" si="29"/>
        <v>0</v>
      </c>
    </row>
    <row r="199" spans="1:26" ht="18" customHeight="1">
      <c r="A199" s="280" t="s">
        <v>521</v>
      </c>
      <c r="B199" s="224"/>
      <c r="C199" s="9" t="s">
        <v>232</v>
      </c>
      <c r="D199" s="119" t="s">
        <v>95</v>
      </c>
      <c r="E199" s="9" t="s">
        <v>246</v>
      </c>
      <c r="F199" s="9" t="s">
        <v>247</v>
      </c>
      <c r="G199" s="119" t="s">
        <v>251</v>
      </c>
      <c r="H199" s="80" t="s">
        <v>284</v>
      </c>
      <c r="I199" s="14">
        <v>1</v>
      </c>
      <c r="J199" s="14">
        <v>2</v>
      </c>
      <c r="K199" s="18">
        <v>48</v>
      </c>
      <c r="L199" s="18">
        <v>1470</v>
      </c>
      <c r="M199" s="18">
        <f t="shared" si="20"/>
        <v>141.12</v>
      </c>
      <c r="N199" s="18">
        <f t="shared" si="21"/>
        <v>3433.7318400000004</v>
      </c>
      <c r="O199" s="11"/>
      <c r="P199" s="23">
        <f t="shared" si="22"/>
        <v>2</v>
      </c>
      <c r="Q199" s="11"/>
      <c r="R199" s="23">
        <f t="shared" si="23"/>
        <v>1470</v>
      </c>
      <c r="S199" s="23">
        <f t="shared" si="24"/>
        <v>0</v>
      </c>
      <c r="T199" s="9">
        <f t="shared" si="25"/>
        <v>0</v>
      </c>
      <c r="U199" s="23">
        <f t="shared" si="26"/>
        <v>141.12</v>
      </c>
      <c r="V199" s="23">
        <f t="shared" si="27"/>
        <v>3433.7318400000004</v>
      </c>
      <c r="W199" s="37"/>
      <c r="X199" s="26">
        <f t="shared" si="28"/>
        <v>0</v>
      </c>
      <c r="Y199" s="37"/>
      <c r="Z199" s="28">
        <f t="shared" si="29"/>
        <v>0</v>
      </c>
    </row>
    <row r="200" spans="1:26" ht="18" customHeight="1">
      <c r="A200" s="280" t="s">
        <v>521</v>
      </c>
      <c r="B200" s="224"/>
      <c r="C200" s="9"/>
      <c r="D200" s="119"/>
      <c r="E200" s="9" t="s">
        <v>246</v>
      </c>
      <c r="F200" s="9" t="s">
        <v>247</v>
      </c>
      <c r="G200" s="119" t="s">
        <v>248</v>
      </c>
      <c r="H200" s="80" t="s">
        <v>533</v>
      </c>
      <c r="I200" s="14">
        <v>2</v>
      </c>
      <c r="J200" s="14">
        <v>6</v>
      </c>
      <c r="K200" s="18">
        <v>71</v>
      </c>
      <c r="L200" s="18">
        <v>1470</v>
      </c>
      <c r="M200" s="18">
        <f t="shared" si="20"/>
        <v>626.22</v>
      </c>
      <c r="N200" s="18">
        <f t="shared" si="21"/>
        <v>15237.18504</v>
      </c>
      <c r="O200" s="11"/>
      <c r="P200" s="23">
        <f t="shared" si="22"/>
        <v>6</v>
      </c>
      <c r="Q200" s="11"/>
      <c r="R200" s="23">
        <f t="shared" si="23"/>
        <v>1470</v>
      </c>
      <c r="S200" s="23">
        <f t="shared" si="24"/>
        <v>0</v>
      </c>
      <c r="T200" s="9">
        <f t="shared" si="25"/>
        <v>0</v>
      </c>
      <c r="U200" s="23">
        <f t="shared" si="26"/>
        <v>626.22</v>
      </c>
      <c r="V200" s="23">
        <f t="shared" si="27"/>
        <v>15237.18504</v>
      </c>
      <c r="W200" s="37"/>
      <c r="X200" s="26">
        <f t="shared" si="28"/>
        <v>0</v>
      </c>
      <c r="Y200" s="37"/>
      <c r="Z200" s="28">
        <f t="shared" si="29"/>
        <v>0</v>
      </c>
    </row>
    <row r="201" spans="1:26" ht="18" customHeight="1">
      <c r="A201" s="280" t="s">
        <v>521</v>
      </c>
      <c r="B201" s="224"/>
      <c r="C201" s="9"/>
      <c r="D201" s="119" t="s">
        <v>110</v>
      </c>
      <c r="E201" s="9" t="s">
        <v>246</v>
      </c>
      <c r="F201" s="9" t="s">
        <v>247</v>
      </c>
      <c r="G201" s="119" t="s">
        <v>248</v>
      </c>
      <c r="H201" s="80" t="s">
        <v>531</v>
      </c>
      <c r="I201" s="14">
        <v>1</v>
      </c>
      <c r="J201" s="14">
        <v>2</v>
      </c>
      <c r="K201" s="18">
        <v>36</v>
      </c>
      <c r="L201" s="18">
        <v>1470</v>
      </c>
      <c r="M201" s="18">
        <f t="shared" si="20"/>
        <v>105.84</v>
      </c>
      <c r="N201" s="18">
        <f t="shared" si="21"/>
        <v>2575.2988800000003</v>
      </c>
      <c r="O201" s="11"/>
      <c r="P201" s="23">
        <f t="shared" si="22"/>
        <v>2</v>
      </c>
      <c r="Q201" s="11"/>
      <c r="R201" s="23">
        <f t="shared" si="23"/>
        <v>1470</v>
      </c>
      <c r="S201" s="23">
        <f t="shared" si="24"/>
        <v>0</v>
      </c>
      <c r="T201" s="9">
        <f t="shared" si="25"/>
        <v>0</v>
      </c>
      <c r="U201" s="23">
        <f t="shared" si="26"/>
        <v>105.84</v>
      </c>
      <c r="V201" s="23">
        <f t="shared" si="27"/>
        <v>2575.2988800000003</v>
      </c>
      <c r="W201" s="37"/>
      <c r="X201" s="26">
        <f t="shared" si="28"/>
        <v>0</v>
      </c>
      <c r="Y201" s="37"/>
      <c r="Z201" s="28">
        <f t="shared" si="29"/>
        <v>0</v>
      </c>
    </row>
    <row r="202" spans="1:26" ht="18" customHeight="1">
      <c r="A202" s="280" t="s">
        <v>514</v>
      </c>
      <c r="B202" s="223"/>
      <c r="C202" s="9" t="s">
        <v>193</v>
      </c>
      <c r="D202" s="119"/>
      <c r="E202" s="9" t="s">
        <v>246</v>
      </c>
      <c r="F202" s="9" t="s">
        <v>247</v>
      </c>
      <c r="G202" s="119" t="s">
        <v>251</v>
      </c>
      <c r="H202" s="80" t="s">
        <v>284</v>
      </c>
      <c r="I202" s="14">
        <v>1</v>
      </c>
      <c r="J202" s="14">
        <v>2</v>
      </c>
      <c r="K202" s="18">
        <v>48</v>
      </c>
      <c r="L202" s="18">
        <v>210</v>
      </c>
      <c r="M202" s="18">
        <f t="shared" si="20"/>
        <v>20.16</v>
      </c>
      <c r="N202" s="18">
        <f t="shared" si="21"/>
        <v>490.53312</v>
      </c>
      <c r="O202" s="11"/>
      <c r="P202" s="23">
        <f t="shared" si="22"/>
        <v>2</v>
      </c>
      <c r="Q202" s="11"/>
      <c r="R202" s="23">
        <f t="shared" si="23"/>
        <v>210</v>
      </c>
      <c r="S202" s="23">
        <f t="shared" si="24"/>
        <v>0</v>
      </c>
      <c r="T202" s="9">
        <f t="shared" si="25"/>
        <v>0</v>
      </c>
      <c r="U202" s="23">
        <f t="shared" si="26"/>
        <v>20.16</v>
      </c>
      <c r="V202" s="23">
        <f t="shared" si="27"/>
        <v>490.53312</v>
      </c>
      <c r="W202" s="37"/>
      <c r="X202" s="26">
        <f t="shared" si="28"/>
        <v>0</v>
      </c>
      <c r="Y202" s="37"/>
      <c r="Z202" s="28">
        <f t="shared" si="29"/>
        <v>0</v>
      </c>
    </row>
    <row r="203" spans="1:26" ht="18" customHeight="1">
      <c r="A203" s="280" t="s">
        <v>514</v>
      </c>
      <c r="B203" s="224"/>
      <c r="C203" s="9"/>
      <c r="D203" s="119" t="s">
        <v>132</v>
      </c>
      <c r="E203" s="9" t="s">
        <v>246</v>
      </c>
      <c r="F203" s="9" t="s">
        <v>247</v>
      </c>
      <c r="G203" s="119" t="s">
        <v>248</v>
      </c>
      <c r="H203" s="80" t="s">
        <v>533</v>
      </c>
      <c r="I203" s="14">
        <v>2</v>
      </c>
      <c r="J203" s="14">
        <v>6</v>
      </c>
      <c r="K203" s="18">
        <v>71</v>
      </c>
      <c r="L203" s="18">
        <v>210</v>
      </c>
      <c r="M203" s="18">
        <f t="shared" ref="M203:M266" si="30">(J203*K203*L203)/1000</f>
        <v>89.46</v>
      </c>
      <c r="N203" s="18">
        <f t="shared" ref="N203:N266" si="31">M203*$E$3</f>
        <v>2176.7407199999998</v>
      </c>
      <c r="O203" s="11"/>
      <c r="P203" s="23">
        <f t="shared" ref="P203:P266" si="32">J203</f>
        <v>6</v>
      </c>
      <c r="Q203" s="11"/>
      <c r="R203" s="23">
        <f t="shared" ref="R203:R266" si="33">L203</f>
        <v>210</v>
      </c>
      <c r="S203" s="23">
        <f t="shared" ref="S203:S266" si="34">P203*Q203*R203</f>
        <v>0</v>
      </c>
      <c r="T203" s="9">
        <f t="shared" ref="T203:T266" si="35">$E$3*S203</f>
        <v>0</v>
      </c>
      <c r="U203" s="23">
        <f t="shared" ref="U203:U266" si="36">M203-S203</f>
        <v>89.46</v>
      </c>
      <c r="V203" s="23">
        <f t="shared" ref="V203:V266" si="37">N203-T203</f>
        <v>2176.7407199999998</v>
      </c>
      <c r="W203" s="37"/>
      <c r="X203" s="26">
        <f t="shared" ref="X203:X266" si="38">P203*W203</f>
        <v>0</v>
      </c>
      <c r="Y203" s="37"/>
      <c r="Z203" s="28">
        <f t="shared" ref="Z203:Z266" si="39">X203+Y203</f>
        <v>0</v>
      </c>
    </row>
    <row r="204" spans="1:26" ht="18" customHeight="1">
      <c r="A204" s="280" t="s">
        <v>514</v>
      </c>
      <c r="B204" s="224"/>
      <c r="C204" s="9" t="s">
        <v>383</v>
      </c>
      <c r="D204" s="119"/>
      <c r="E204" s="9" t="s">
        <v>269</v>
      </c>
      <c r="F204" s="9" t="s">
        <v>247</v>
      </c>
      <c r="G204" s="119"/>
      <c r="H204" s="14" t="s">
        <v>550</v>
      </c>
      <c r="I204" s="14">
        <v>2</v>
      </c>
      <c r="J204" s="14">
        <v>1</v>
      </c>
      <c r="K204" s="18">
        <v>73</v>
      </c>
      <c r="L204" s="18">
        <v>210</v>
      </c>
      <c r="M204" s="18">
        <f t="shared" si="30"/>
        <v>15.33</v>
      </c>
      <c r="N204" s="18">
        <f t="shared" si="31"/>
        <v>373.00956000000002</v>
      </c>
      <c r="O204" s="11"/>
      <c r="P204" s="23">
        <f t="shared" si="32"/>
        <v>1</v>
      </c>
      <c r="Q204" s="11"/>
      <c r="R204" s="23">
        <f t="shared" si="33"/>
        <v>210</v>
      </c>
      <c r="S204" s="23">
        <f t="shared" si="34"/>
        <v>0</v>
      </c>
      <c r="T204" s="9">
        <f t="shared" si="35"/>
        <v>0</v>
      </c>
      <c r="U204" s="23">
        <f t="shared" si="36"/>
        <v>15.33</v>
      </c>
      <c r="V204" s="23">
        <f t="shared" si="37"/>
        <v>373.00956000000002</v>
      </c>
      <c r="W204" s="37"/>
      <c r="X204" s="26">
        <f t="shared" si="38"/>
        <v>0</v>
      </c>
      <c r="Y204" s="37"/>
      <c r="Z204" s="28">
        <f t="shared" si="39"/>
        <v>0</v>
      </c>
    </row>
    <row r="205" spans="1:26" ht="18" customHeight="1">
      <c r="A205" s="280" t="s">
        <v>515</v>
      </c>
      <c r="B205" s="224"/>
      <c r="C205" s="9" t="s">
        <v>31</v>
      </c>
      <c r="D205" s="119"/>
      <c r="E205" s="9" t="s">
        <v>250</v>
      </c>
      <c r="F205" s="9" t="s">
        <v>247</v>
      </c>
      <c r="G205" s="119"/>
      <c r="H205" s="14" t="s">
        <v>249</v>
      </c>
      <c r="I205" s="14">
        <v>1</v>
      </c>
      <c r="J205" s="14">
        <v>3</v>
      </c>
      <c r="K205" s="18">
        <v>38</v>
      </c>
      <c r="L205" s="18">
        <v>630</v>
      </c>
      <c r="M205" s="18">
        <f t="shared" si="30"/>
        <v>71.819999999999993</v>
      </c>
      <c r="N205" s="18">
        <f t="shared" si="31"/>
        <v>1747.52424</v>
      </c>
      <c r="O205" s="11"/>
      <c r="P205" s="23">
        <f t="shared" si="32"/>
        <v>3</v>
      </c>
      <c r="Q205" s="11"/>
      <c r="R205" s="23">
        <f t="shared" si="33"/>
        <v>630</v>
      </c>
      <c r="S205" s="23">
        <f t="shared" si="34"/>
        <v>0</v>
      </c>
      <c r="T205" s="9">
        <f t="shared" si="35"/>
        <v>0</v>
      </c>
      <c r="U205" s="23">
        <f t="shared" si="36"/>
        <v>71.819999999999993</v>
      </c>
      <c r="V205" s="23">
        <f t="shared" si="37"/>
        <v>1747.52424</v>
      </c>
      <c r="W205" s="37"/>
      <c r="X205" s="26">
        <f t="shared" si="38"/>
        <v>0</v>
      </c>
      <c r="Y205" s="37"/>
      <c r="Z205" s="28">
        <f t="shared" si="39"/>
        <v>0</v>
      </c>
    </row>
    <row r="206" spans="1:26" ht="18" customHeight="1">
      <c r="A206" s="280" t="s">
        <v>515</v>
      </c>
      <c r="B206" s="224"/>
      <c r="C206" s="147"/>
      <c r="D206" s="148"/>
      <c r="E206" s="147" t="s">
        <v>250</v>
      </c>
      <c r="F206" s="147" t="s">
        <v>247</v>
      </c>
      <c r="G206" s="148" t="s">
        <v>272</v>
      </c>
      <c r="H206" s="149"/>
      <c r="I206" s="149">
        <v>1</v>
      </c>
      <c r="J206" s="149">
        <v>20</v>
      </c>
      <c r="K206" s="150"/>
      <c r="L206" s="150"/>
      <c r="M206" s="150"/>
      <c r="N206" s="150"/>
      <c r="O206" s="147"/>
      <c r="P206" s="151"/>
      <c r="Q206" s="147"/>
      <c r="R206" s="151"/>
      <c r="S206" s="151"/>
      <c r="T206" s="147"/>
      <c r="U206" s="151"/>
      <c r="V206" s="151"/>
      <c r="W206" s="152"/>
      <c r="X206" s="152"/>
      <c r="Y206" s="152"/>
      <c r="Z206" s="153"/>
    </row>
    <row r="207" spans="1:26" ht="18" customHeight="1">
      <c r="A207" s="280" t="s">
        <v>515</v>
      </c>
      <c r="B207" s="224"/>
      <c r="C207" s="147"/>
      <c r="D207" s="148"/>
      <c r="E207" s="147" t="s">
        <v>250</v>
      </c>
      <c r="F207" s="147" t="s">
        <v>2</v>
      </c>
      <c r="G207" s="148" t="s">
        <v>272</v>
      </c>
      <c r="H207" s="149"/>
      <c r="I207" s="149">
        <v>1</v>
      </c>
      <c r="J207" s="149">
        <v>1</v>
      </c>
      <c r="K207" s="150"/>
      <c r="L207" s="150"/>
      <c r="M207" s="150"/>
      <c r="N207" s="150"/>
      <c r="O207" s="147"/>
      <c r="P207" s="151"/>
      <c r="Q207" s="147"/>
      <c r="R207" s="151"/>
      <c r="S207" s="151"/>
      <c r="T207" s="147"/>
      <c r="U207" s="151"/>
      <c r="V207" s="151"/>
      <c r="W207" s="152"/>
      <c r="X207" s="152"/>
      <c r="Y207" s="152"/>
      <c r="Z207" s="153"/>
    </row>
    <row r="208" spans="1:26" ht="18" customHeight="1">
      <c r="A208" s="280" t="s">
        <v>514</v>
      </c>
      <c r="B208" s="224"/>
      <c r="C208" s="147" t="s">
        <v>285</v>
      </c>
      <c r="D208" s="148"/>
      <c r="E208" s="147" t="s">
        <v>250</v>
      </c>
      <c r="F208" s="147" t="s">
        <v>247</v>
      </c>
      <c r="G208" s="148" t="s">
        <v>272</v>
      </c>
      <c r="H208" s="149"/>
      <c r="I208" s="149">
        <v>1</v>
      </c>
      <c r="J208" s="149">
        <v>3</v>
      </c>
      <c r="K208" s="150"/>
      <c r="L208" s="150"/>
      <c r="M208" s="150"/>
      <c r="N208" s="150"/>
      <c r="O208" s="147"/>
      <c r="P208" s="151"/>
      <c r="Q208" s="147"/>
      <c r="R208" s="151"/>
      <c r="S208" s="151"/>
      <c r="T208" s="147"/>
      <c r="U208" s="151"/>
      <c r="V208" s="151"/>
      <c r="W208" s="152"/>
      <c r="X208" s="152"/>
      <c r="Y208" s="152"/>
      <c r="Z208" s="153"/>
    </row>
    <row r="209" spans="1:26" ht="18" customHeight="1">
      <c r="A209" s="1" t="s">
        <v>516</v>
      </c>
      <c r="B209" s="224"/>
      <c r="C209" s="9" t="s">
        <v>345</v>
      </c>
      <c r="D209" s="119"/>
      <c r="E209" s="9" t="s">
        <v>250</v>
      </c>
      <c r="F209" s="9" t="s">
        <v>247</v>
      </c>
      <c r="G209" s="119"/>
      <c r="H209" s="14" t="s">
        <v>553</v>
      </c>
      <c r="I209" s="14">
        <v>2</v>
      </c>
      <c r="J209" s="14">
        <v>2</v>
      </c>
      <c r="K209" s="18">
        <v>41</v>
      </c>
      <c r="L209" s="18">
        <v>1680</v>
      </c>
      <c r="M209" s="18">
        <f t="shared" si="30"/>
        <v>137.76</v>
      </c>
      <c r="N209" s="18">
        <f t="shared" si="31"/>
        <v>3351.9763199999998</v>
      </c>
      <c r="O209" s="11"/>
      <c r="P209" s="23">
        <f t="shared" si="32"/>
        <v>2</v>
      </c>
      <c r="Q209" s="11"/>
      <c r="R209" s="23">
        <f t="shared" si="33"/>
        <v>1680</v>
      </c>
      <c r="S209" s="23">
        <f t="shared" si="34"/>
        <v>0</v>
      </c>
      <c r="T209" s="9">
        <f t="shared" si="35"/>
        <v>0</v>
      </c>
      <c r="U209" s="23">
        <f t="shared" si="36"/>
        <v>137.76</v>
      </c>
      <c r="V209" s="23">
        <f t="shared" si="37"/>
        <v>3351.9763199999998</v>
      </c>
      <c r="W209" s="37"/>
      <c r="X209" s="26">
        <f t="shared" si="38"/>
        <v>0</v>
      </c>
      <c r="Y209" s="37"/>
      <c r="Z209" s="28">
        <f t="shared" si="39"/>
        <v>0</v>
      </c>
    </row>
    <row r="210" spans="1:26" ht="18" customHeight="1">
      <c r="A210" s="1" t="s">
        <v>516</v>
      </c>
      <c r="B210" s="224"/>
      <c r="C210" s="9" t="s">
        <v>384</v>
      </c>
      <c r="D210" s="119"/>
      <c r="E210" s="9" t="s">
        <v>250</v>
      </c>
      <c r="F210" s="9" t="s">
        <v>247</v>
      </c>
      <c r="G210" s="119"/>
      <c r="H210" s="14" t="s">
        <v>258</v>
      </c>
      <c r="I210" s="14">
        <v>1</v>
      </c>
      <c r="J210" s="14">
        <v>2</v>
      </c>
      <c r="K210" s="18">
        <v>21</v>
      </c>
      <c r="L210" s="18">
        <v>1680</v>
      </c>
      <c r="M210" s="18">
        <f t="shared" si="30"/>
        <v>70.56</v>
      </c>
      <c r="N210" s="18">
        <f t="shared" si="31"/>
        <v>1716.8659200000002</v>
      </c>
      <c r="O210" s="11"/>
      <c r="P210" s="23">
        <f t="shared" si="32"/>
        <v>2</v>
      </c>
      <c r="Q210" s="11"/>
      <c r="R210" s="23">
        <f t="shared" si="33"/>
        <v>1680</v>
      </c>
      <c r="S210" s="23">
        <f t="shared" si="34"/>
        <v>0</v>
      </c>
      <c r="T210" s="9">
        <f t="shared" si="35"/>
        <v>0</v>
      </c>
      <c r="U210" s="23">
        <f t="shared" si="36"/>
        <v>70.56</v>
      </c>
      <c r="V210" s="23">
        <f t="shared" si="37"/>
        <v>1716.8659200000002</v>
      </c>
      <c r="W210" s="37"/>
      <c r="X210" s="26">
        <f t="shared" si="38"/>
        <v>0</v>
      </c>
      <c r="Y210" s="37"/>
      <c r="Z210" s="28">
        <f t="shared" si="39"/>
        <v>0</v>
      </c>
    </row>
    <row r="211" spans="1:26" ht="18" customHeight="1">
      <c r="A211" s="1" t="s">
        <v>516</v>
      </c>
      <c r="B211" s="224"/>
      <c r="C211" s="9" t="s">
        <v>384</v>
      </c>
      <c r="D211" s="119"/>
      <c r="E211" s="9" t="s">
        <v>250</v>
      </c>
      <c r="F211" s="9" t="s">
        <v>247</v>
      </c>
      <c r="G211" s="119"/>
      <c r="H211" s="14" t="s">
        <v>553</v>
      </c>
      <c r="I211" s="14">
        <v>2</v>
      </c>
      <c r="J211" s="14">
        <v>1</v>
      </c>
      <c r="K211" s="18">
        <v>41</v>
      </c>
      <c r="L211" s="18">
        <v>1680</v>
      </c>
      <c r="M211" s="18">
        <f t="shared" si="30"/>
        <v>68.88</v>
      </c>
      <c r="N211" s="18">
        <f t="shared" si="31"/>
        <v>1675.9881599999999</v>
      </c>
      <c r="O211" s="11"/>
      <c r="P211" s="23">
        <f t="shared" si="32"/>
        <v>1</v>
      </c>
      <c r="Q211" s="11"/>
      <c r="R211" s="23">
        <f t="shared" si="33"/>
        <v>1680</v>
      </c>
      <c r="S211" s="23">
        <f t="shared" si="34"/>
        <v>0</v>
      </c>
      <c r="T211" s="9">
        <f t="shared" si="35"/>
        <v>0</v>
      </c>
      <c r="U211" s="23">
        <f t="shared" si="36"/>
        <v>68.88</v>
      </c>
      <c r="V211" s="23">
        <f t="shared" si="37"/>
        <v>1675.9881599999999</v>
      </c>
      <c r="W211" s="37"/>
      <c r="X211" s="26">
        <f t="shared" si="38"/>
        <v>0</v>
      </c>
      <c r="Y211" s="37"/>
      <c r="Z211" s="28">
        <f t="shared" si="39"/>
        <v>0</v>
      </c>
    </row>
    <row r="212" spans="1:26" ht="18" customHeight="1">
      <c r="A212" s="1" t="s">
        <v>516</v>
      </c>
      <c r="B212" s="224"/>
      <c r="C212" s="9" t="s">
        <v>351</v>
      </c>
      <c r="D212" s="119"/>
      <c r="E212" s="9" t="s">
        <v>250</v>
      </c>
      <c r="F212" s="9" t="s">
        <v>247</v>
      </c>
      <c r="G212" s="119"/>
      <c r="H212" s="14" t="s">
        <v>553</v>
      </c>
      <c r="I212" s="14">
        <v>2</v>
      </c>
      <c r="J212" s="14">
        <v>2</v>
      </c>
      <c r="K212" s="18">
        <v>41</v>
      </c>
      <c r="L212" s="18">
        <v>1680</v>
      </c>
      <c r="M212" s="18">
        <f t="shared" si="30"/>
        <v>137.76</v>
      </c>
      <c r="N212" s="18">
        <f t="shared" si="31"/>
        <v>3351.9763199999998</v>
      </c>
      <c r="O212" s="11"/>
      <c r="P212" s="23">
        <f t="shared" si="32"/>
        <v>2</v>
      </c>
      <c r="Q212" s="11"/>
      <c r="R212" s="23">
        <f t="shared" si="33"/>
        <v>1680</v>
      </c>
      <c r="S212" s="23">
        <f t="shared" si="34"/>
        <v>0</v>
      </c>
      <c r="T212" s="9">
        <f t="shared" si="35"/>
        <v>0</v>
      </c>
      <c r="U212" s="23">
        <f t="shared" si="36"/>
        <v>137.76</v>
      </c>
      <c r="V212" s="23">
        <f t="shared" si="37"/>
        <v>3351.9763199999998</v>
      </c>
      <c r="W212" s="37"/>
      <c r="X212" s="26">
        <f t="shared" si="38"/>
        <v>0</v>
      </c>
      <c r="Y212" s="37"/>
      <c r="Z212" s="28">
        <f t="shared" si="39"/>
        <v>0</v>
      </c>
    </row>
    <row r="213" spans="1:26" ht="18" customHeight="1">
      <c r="A213" s="1" t="s">
        <v>516</v>
      </c>
      <c r="B213" s="224"/>
      <c r="C213" s="9" t="s">
        <v>360</v>
      </c>
      <c r="D213" s="119"/>
      <c r="E213" s="9" t="s">
        <v>250</v>
      </c>
      <c r="F213" s="9" t="s">
        <v>247</v>
      </c>
      <c r="G213" s="119"/>
      <c r="H213" s="14" t="s">
        <v>553</v>
      </c>
      <c r="I213" s="14">
        <v>2</v>
      </c>
      <c r="J213" s="14">
        <v>2</v>
      </c>
      <c r="K213" s="18">
        <v>41</v>
      </c>
      <c r="L213" s="18">
        <v>1680</v>
      </c>
      <c r="M213" s="18">
        <f t="shared" si="30"/>
        <v>137.76</v>
      </c>
      <c r="N213" s="18">
        <f t="shared" si="31"/>
        <v>3351.9763199999998</v>
      </c>
      <c r="O213" s="11"/>
      <c r="P213" s="23">
        <f t="shared" si="32"/>
        <v>2</v>
      </c>
      <c r="Q213" s="11"/>
      <c r="R213" s="23">
        <f t="shared" si="33"/>
        <v>1680</v>
      </c>
      <c r="S213" s="23">
        <f t="shared" si="34"/>
        <v>0</v>
      </c>
      <c r="T213" s="9">
        <f t="shared" si="35"/>
        <v>0</v>
      </c>
      <c r="U213" s="23">
        <f t="shared" si="36"/>
        <v>137.76</v>
      </c>
      <c r="V213" s="23">
        <f t="shared" si="37"/>
        <v>3351.9763199999998</v>
      </c>
      <c r="W213" s="37"/>
      <c r="X213" s="26">
        <f t="shared" si="38"/>
        <v>0</v>
      </c>
      <c r="Y213" s="37"/>
      <c r="Z213" s="28">
        <f t="shared" si="39"/>
        <v>0</v>
      </c>
    </row>
    <row r="214" spans="1:26" ht="18" customHeight="1">
      <c r="A214" s="1" t="s">
        <v>516</v>
      </c>
      <c r="B214" s="224"/>
      <c r="C214" s="9" t="s">
        <v>385</v>
      </c>
      <c r="D214" s="119"/>
      <c r="E214" s="9" t="s">
        <v>250</v>
      </c>
      <c r="F214" s="9" t="s">
        <v>247</v>
      </c>
      <c r="G214" s="119"/>
      <c r="H214" s="14" t="s">
        <v>553</v>
      </c>
      <c r="I214" s="14">
        <v>2</v>
      </c>
      <c r="J214" s="14">
        <v>2</v>
      </c>
      <c r="K214" s="18">
        <v>41</v>
      </c>
      <c r="L214" s="18">
        <v>1680</v>
      </c>
      <c r="M214" s="18">
        <f t="shared" si="30"/>
        <v>137.76</v>
      </c>
      <c r="N214" s="18">
        <f t="shared" si="31"/>
        <v>3351.9763199999998</v>
      </c>
      <c r="O214" s="11"/>
      <c r="P214" s="23">
        <f t="shared" si="32"/>
        <v>2</v>
      </c>
      <c r="Q214" s="11"/>
      <c r="R214" s="23">
        <f t="shared" si="33"/>
        <v>1680</v>
      </c>
      <c r="S214" s="23">
        <f t="shared" si="34"/>
        <v>0</v>
      </c>
      <c r="T214" s="9">
        <f t="shared" si="35"/>
        <v>0</v>
      </c>
      <c r="U214" s="23">
        <f t="shared" si="36"/>
        <v>137.76</v>
      </c>
      <c r="V214" s="23">
        <f t="shared" si="37"/>
        <v>3351.9763199999998</v>
      </c>
      <c r="W214" s="37"/>
      <c r="X214" s="26">
        <f t="shared" si="38"/>
        <v>0</v>
      </c>
      <c r="Y214" s="37"/>
      <c r="Z214" s="28">
        <f t="shared" si="39"/>
        <v>0</v>
      </c>
    </row>
    <row r="215" spans="1:26" ht="18" customHeight="1">
      <c r="A215" s="280" t="s">
        <v>529</v>
      </c>
      <c r="B215" s="224"/>
      <c r="C215" s="9" t="s">
        <v>346</v>
      </c>
      <c r="D215" s="119"/>
      <c r="E215" s="9" t="s">
        <v>250</v>
      </c>
      <c r="F215" s="9" t="s">
        <v>247</v>
      </c>
      <c r="G215" s="119"/>
      <c r="H215" s="80" t="s">
        <v>284</v>
      </c>
      <c r="I215" s="14">
        <v>1</v>
      </c>
      <c r="J215" s="14">
        <v>3</v>
      </c>
      <c r="K215" s="18">
        <v>48</v>
      </c>
      <c r="L215" s="18">
        <v>210</v>
      </c>
      <c r="M215" s="18">
        <f t="shared" si="30"/>
        <v>30.24</v>
      </c>
      <c r="N215" s="18">
        <f t="shared" si="31"/>
        <v>735.79967999999997</v>
      </c>
      <c r="O215" s="11"/>
      <c r="P215" s="23">
        <f t="shared" si="32"/>
        <v>3</v>
      </c>
      <c r="Q215" s="11"/>
      <c r="R215" s="23">
        <f t="shared" si="33"/>
        <v>210</v>
      </c>
      <c r="S215" s="23">
        <f t="shared" si="34"/>
        <v>0</v>
      </c>
      <c r="T215" s="9">
        <f t="shared" si="35"/>
        <v>0</v>
      </c>
      <c r="U215" s="23">
        <f t="shared" si="36"/>
        <v>30.24</v>
      </c>
      <c r="V215" s="23">
        <f t="shared" si="37"/>
        <v>735.79967999999997</v>
      </c>
      <c r="W215" s="37"/>
      <c r="X215" s="26">
        <f t="shared" si="38"/>
        <v>0</v>
      </c>
      <c r="Y215" s="37"/>
      <c r="Z215" s="28">
        <f t="shared" si="39"/>
        <v>0</v>
      </c>
    </row>
    <row r="216" spans="1:26" ht="18" customHeight="1">
      <c r="A216" s="280" t="s">
        <v>529</v>
      </c>
      <c r="B216" s="224"/>
      <c r="C216" s="9"/>
      <c r="D216" s="119"/>
      <c r="E216" s="9" t="s">
        <v>250</v>
      </c>
      <c r="F216" s="9" t="s">
        <v>247</v>
      </c>
      <c r="G216" s="119"/>
      <c r="H216" s="14" t="s">
        <v>258</v>
      </c>
      <c r="I216" s="14">
        <v>1</v>
      </c>
      <c r="J216" s="14">
        <v>2</v>
      </c>
      <c r="K216" s="18">
        <v>21</v>
      </c>
      <c r="L216" s="18">
        <v>210</v>
      </c>
      <c r="M216" s="18">
        <f t="shared" si="30"/>
        <v>8.82</v>
      </c>
      <c r="N216" s="18">
        <f t="shared" si="31"/>
        <v>214.60824000000002</v>
      </c>
      <c r="O216" s="11"/>
      <c r="P216" s="23">
        <f t="shared" si="32"/>
        <v>2</v>
      </c>
      <c r="Q216" s="11"/>
      <c r="R216" s="23">
        <f t="shared" si="33"/>
        <v>210</v>
      </c>
      <c r="S216" s="23">
        <f t="shared" si="34"/>
        <v>0</v>
      </c>
      <c r="T216" s="9">
        <f t="shared" si="35"/>
        <v>0</v>
      </c>
      <c r="U216" s="23">
        <f t="shared" si="36"/>
        <v>8.82</v>
      </c>
      <c r="V216" s="23">
        <f t="shared" si="37"/>
        <v>214.60824000000002</v>
      </c>
      <c r="W216" s="37"/>
      <c r="X216" s="26">
        <f t="shared" si="38"/>
        <v>0</v>
      </c>
      <c r="Y216" s="37"/>
      <c r="Z216" s="28">
        <f t="shared" si="39"/>
        <v>0</v>
      </c>
    </row>
    <row r="217" spans="1:26" ht="18" customHeight="1">
      <c r="A217" s="280" t="s">
        <v>529</v>
      </c>
      <c r="B217" s="224"/>
      <c r="C217" s="9" t="s">
        <v>211</v>
      </c>
      <c r="D217" s="119"/>
      <c r="E217" s="9" t="s">
        <v>250</v>
      </c>
      <c r="F217" s="9" t="s">
        <v>247</v>
      </c>
      <c r="G217" s="119"/>
      <c r="H217" s="80" t="s">
        <v>284</v>
      </c>
      <c r="I217" s="14">
        <v>1</v>
      </c>
      <c r="J217" s="14">
        <v>3</v>
      </c>
      <c r="K217" s="18">
        <v>48</v>
      </c>
      <c r="L217" s="18">
        <v>210</v>
      </c>
      <c r="M217" s="18">
        <f t="shared" si="30"/>
        <v>30.24</v>
      </c>
      <c r="N217" s="18">
        <f t="shared" si="31"/>
        <v>735.79967999999997</v>
      </c>
      <c r="O217" s="11"/>
      <c r="P217" s="23">
        <f t="shared" si="32"/>
        <v>3</v>
      </c>
      <c r="Q217" s="11"/>
      <c r="R217" s="23">
        <f t="shared" si="33"/>
        <v>210</v>
      </c>
      <c r="S217" s="23">
        <f t="shared" si="34"/>
        <v>0</v>
      </c>
      <c r="T217" s="9">
        <f t="shared" si="35"/>
        <v>0</v>
      </c>
      <c r="U217" s="23">
        <f t="shared" si="36"/>
        <v>30.24</v>
      </c>
      <c r="V217" s="23">
        <f t="shared" si="37"/>
        <v>735.79967999999997</v>
      </c>
      <c r="W217" s="37"/>
      <c r="X217" s="26">
        <f t="shared" si="38"/>
        <v>0</v>
      </c>
      <c r="Y217" s="37"/>
      <c r="Z217" s="28">
        <f t="shared" si="39"/>
        <v>0</v>
      </c>
    </row>
    <row r="218" spans="1:26" ht="18" customHeight="1">
      <c r="A218" s="280" t="s">
        <v>529</v>
      </c>
      <c r="B218" s="224"/>
      <c r="C218" s="9"/>
      <c r="D218" s="119"/>
      <c r="E218" s="9" t="s">
        <v>250</v>
      </c>
      <c r="F218" s="9" t="s">
        <v>247</v>
      </c>
      <c r="G218" s="119"/>
      <c r="H218" s="14" t="s">
        <v>258</v>
      </c>
      <c r="I218" s="14">
        <v>1</v>
      </c>
      <c r="J218" s="14">
        <v>2</v>
      </c>
      <c r="K218" s="18">
        <v>21</v>
      </c>
      <c r="L218" s="18">
        <v>210</v>
      </c>
      <c r="M218" s="18">
        <f t="shared" si="30"/>
        <v>8.82</v>
      </c>
      <c r="N218" s="18">
        <f t="shared" si="31"/>
        <v>214.60824000000002</v>
      </c>
      <c r="O218" s="11"/>
      <c r="P218" s="23">
        <f t="shared" si="32"/>
        <v>2</v>
      </c>
      <c r="Q218" s="11"/>
      <c r="R218" s="23">
        <f t="shared" si="33"/>
        <v>210</v>
      </c>
      <c r="S218" s="23">
        <f t="shared" si="34"/>
        <v>0</v>
      </c>
      <c r="T218" s="9">
        <f t="shared" si="35"/>
        <v>0</v>
      </c>
      <c r="U218" s="23">
        <f t="shared" si="36"/>
        <v>8.82</v>
      </c>
      <c r="V218" s="23">
        <f t="shared" si="37"/>
        <v>214.60824000000002</v>
      </c>
      <c r="W218" s="37"/>
      <c r="X218" s="26">
        <f t="shared" si="38"/>
        <v>0</v>
      </c>
      <c r="Y218" s="37"/>
      <c r="Z218" s="28">
        <f t="shared" si="39"/>
        <v>0</v>
      </c>
    </row>
    <row r="219" spans="1:26" ht="18" customHeight="1">
      <c r="A219" s="280" t="s">
        <v>529</v>
      </c>
      <c r="B219" s="224"/>
      <c r="C219" s="9" t="s">
        <v>352</v>
      </c>
      <c r="D219" s="119"/>
      <c r="E219" s="9" t="s">
        <v>250</v>
      </c>
      <c r="F219" s="9" t="s">
        <v>247</v>
      </c>
      <c r="G219" s="119"/>
      <c r="H219" s="14" t="s">
        <v>249</v>
      </c>
      <c r="I219" s="14">
        <v>1</v>
      </c>
      <c r="J219" s="14">
        <v>2</v>
      </c>
      <c r="K219" s="18">
        <v>38</v>
      </c>
      <c r="L219" s="18">
        <v>210</v>
      </c>
      <c r="M219" s="18">
        <f t="shared" si="30"/>
        <v>15.96</v>
      </c>
      <c r="N219" s="18">
        <f t="shared" si="31"/>
        <v>388.33872000000002</v>
      </c>
      <c r="O219" s="11"/>
      <c r="P219" s="23">
        <f t="shared" si="32"/>
        <v>2</v>
      </c>
      <c r="Q219" s="11"/>
      <c r="R219" s="23">
        <f t="shared" si="33"/>
        <v>210</v>
      </c>
      <c r="S219" s="23">
        <f t="shared" si="34"/>
        <v>0</v>
      </c>
      <c r="T219" s="9">
        <f t="shared" si="35"/>
        <v>0</v>
      </c>
      <c r="U219" s="23">
        <f t="shared" si="36"/>
        <v>15.96</v>
      </c>
      <c r="V219" s="23">
        <f t="shared" si="37"/>
        <v>388.33872000000002</v>
      </c>
      <c r="W219" s="37"/>
      <c r="X219" s="26">
        <f t="shared" si="38"/>
        <v>0</v>
      </c>
      <c r="Y219" s="37"/>
      <c r="Z219" s="28">
        <f t="shared" si="39"/>
        <v>0</v>
      </c>
    </row>
    <row r="220" spans="1:26" ht="18" customHeight="1">
      <c r="A220" s="280" t="s">
        <v>529</v>
      </c>
      <c r="B220" s="224"/>
      <c r="C220" s="9" t="s">
        <v>213</v>
      </c>
      <c r="D220" s="119"/>
      <c r="E220" s="9" t="s">
        <v>250</v>
      </c>
      <c r="F220" s="9" t="s">
        <v>247</v>
      </c>
      <c r="G220" s="119"/>
      <c r="H220" s="14" t="s">
        <v>249</v>
      </c>
      <c r="I220" s="14">
        <v>1</v>
      </c>
      <c r="J220" s="14">
        <v>2</v>
      </c>
      <c r="K220" s="18">
        <v>38</v>
      </c>
      <c r="L220" s="18">
        <v>210</v>
      </c>
      <c r="M220" s="18">
        <f t="shared" si="30"/>
        <v>15.96</v>
      </c>
      <c r="N220" s="18">
        <f t="shared" si="31"/>
        <v>388.33872000000002</v>
      </c>
      <c r="O220" s="11"/>
      <c r="P220" s="23">
        <f t="shared" si="32"/>
        <v>2</v>
      </c>
      <c r="Q220" s="11"/>
      <c r="R220" s="23">
        <f t="shared" si="33"/>
        <v>210</v>
      </c>
      <c r="S220" s="23">
        <f t="shared" si="34"/>
        <v>0</v>
      </c>
      <c r="T220" s="9">
        <f t="shared" si="35"/>
        <v>0</v>
      </c>
      <c r="U220" s="23">
        <f t="shared" si="36"/>
        <v>15.96</v>
      </c>
      <c r="V220" s="23">
        <f t="shared" si="37"/>
        <v>388.33872000000002</v>
      </c>
      <c r="W220" s="37"/>
      <c r="X220" s="26">
        <f t="shared" si="38"/>
        <v>0</v>
      </c>
      <c r="Y220" s="37"/>
      <c r="Z220" s="28">
        <f t="shared" si="39"/>
        <v>0</v>
      </c>
    </row>
    <row r="221" spans="1:26" ht="18" customHeight="1">
      <c r="A221" s="280" t="s">
        <v>529</v>
      </c>
      <c r="B221" s="224"/>
      <c r="C221" s="9" t="s">
        <v>361</v>
      </c>
      <c r="D221" s="119"/>
      <c r="E221" s="9" t="s">
        <v>250</v>
      </c>
      <c r="F221" s="9" t="s">
        <v>247</v>
      </c>
      <c r="G221" s="119"/>
      <c r="H221" s="80" t="s">
        <v>284</v>
      </c>
      <c r="I221" s="14">
        <v>1</v>
      </c>
      <c r="J221" s="14">
        <v>3</v>
      </c>
      <c r="K221" s="18">
        <v>48</v>
      </c>
      <c r="L221" s="18">
        <v>210</v>
      </c>
      <c r="M221" s="18">
        <f t="shared" si="30"/>
        <v>30.24</v>
      </c>
      <c r="N221" s="18">
        <f t="shared" si="31"/>
        <v>735.79967999999997</v>
      </c>
      <c r="O221" s="11"/>
      <c r="P221" s="23">
        <f t="shared" si="32"/>
        <v>3</v>
      </c>
      <c r="Q221" s="11"/>
      <c r="R221" s="23">
        <f t="shared" si="33"/>
        <v>210</v>
      </c>
      <c r="S221" s="23">
        <f t="shared" si="34"/>
        <v>0</v>
      </c>
      <c r="T221" s="9">
        <f t="shared" si="35"/>
        <v>0</v>
      </c>
      <c r="U221" s="23">
        <f t="shared" si="36"/>
        <v>30.24</v>
      </c>
      <c r="V221" s="23">
        <f t="shared" si="37"/>
        <v>735.79967999999997</v>
      </c>
      <c r="W221" s="37"/>
      <c r="X221" s="26">
        <f t="shared" si="38"/>
        <v>0</v>
      </c>
      <c r="Y221" s="37"/>
      <c r="Z221" s="28">
        <f t="shared" si="39"/>
        <v>0</v>
      </c>
    </row>
    <row r="222" spans="1:26" ht="18" customHeight="1">
      <c r="A222" s="280" t="s">
        <v>529</v>
      </c>
      <c r="B222" s="224"/>
      <c r="C222" s="9"/>
      <c r="D222" s="119"/>
      <c r="E222" s="9" t="s">
        <v>250</v>
      </c>
      <c r="F222" s="9" t="s">
        <v>247</v>
      </c>
      <c r="G222" s="119"/>
      <c r="H222" s="14" t="s">
        <v>258</v>
      </c>
      <c r="I222" s="14">
        <v>1</v>
      </c>
      <c r="J222" s="14">
        <v>2</v>
      </c>
      <c r="K222" s="18">
        <v>21</v>
      </c>
      <c r="L222" s="18">
        <v>210</v>
      </c>
      <c r="M222" s="18">
        <f t="shared" si="30"/>
        <v>8.82</v>
      </c>
      <c r="N222" s="18">
        <f t="shared" si="31"/>
        <v>214.60824000000002</v>
      </c>
      <c r="O222" s="11"/>
      <c r="P222" s="23">
        <f t="shared" si="32"/>
        <v>2</v>
      </c>
      <c r="Q222" s="11"/>
      <c r="R222" s="23">
        <f t="shared" si="33"/>
        <v>210</v>
      </c>
      <c r="S222" s="23">
        <f t="shared" si="34"/>
        <v>0</v>
      </c>
      <c r="T222" s="9">
        <f t="shared" si="35"/>
        <v>0</v>
      </c>
      <c r="U222" s="23">
        <f t="shared" si="36"/>
        <v>8.82</v>
      </c>
      <c r="V222" s="23">
        <f t="shared" si="37"/>
        <v>214.60824000000002</v>
      </c>
      <c r="W222" s="37"/>
      <c r="X222" s="26">
        <f t="shared" si="38"/>
        <v>0</v>
      </c>
      <c r="Y222" s="37"/>
      <c r="Z222" s="28">
        <f t="shared" si="39"/>
        <v>0</v>
      </c>
    </row>
    <row r="223" spans="1:26" ht="18" customHeight="1">
      <c r="A223" s="280" t="s">
        <v>529</v>
      </c>
      <c r="B223" s="224"/>
      <c r="C223" s="9" t="s">
        <v>354</v>
      </c>
      <c r="D223" s="119"/>
      <c r="E223" s="9" t="s">
        <v>250</v>
      </c>
      <c r="F223" s="9" t="s">
        <v>247</v>
      </c>
      <c r="G223" s="119"/>
      <c r="H223" s="80" t="s">
        <v>284</v>
      </c>
      <c r="I223" s="14">
        <v>1</v>
      </c>
      <c r="J223" s="14">
        <v>3</v>
      </c>
      <c r="K223" s="18">
        <v>48</v>
      </c>
      <c r="L223" s="18">
        <v>210</v>
      </c>
      <c r="M223" s="18">
        <f t="shared" si="30"/>
        <v>30.24</v>
      </c>
      <c r="N223" s="18">
        <f t="shared" si="31"/>
        <v>735.79967999999997</v>
      </c>
      <c r="O223" s="11"/>
      <c r="P223" s="23">
        <f t="shared" si="32"/>
        <v>3</v>
      </c>
      <c r="Q223" s="11"/>
      <c r="R223" s="23">
        <f t="shared" si="33"/>
        <v>210</v>
      </c>
      <c r="S223" s="23">
        <f t="shared" si="34"/>
        <v>0</v>
      </c>
      <c r="T223" s="9">
        <f t="shared" si="35"/>
        <v>0</v>
      </c>
      <c r="U223" s="23">
        <f t="shared" si="36"/>
        <v>30.24</v>
      </c>
      <c r="V223" s="23">
        <f t="shared" si="37"/>
        <v>735.79967999999997</v>
      </c>
      <c r="W223" s="37"/>
      <c r="X223" s="26">
        <f t="shared" si="38"/>
        <v>0</v>
      </c>
      <c r="Y223" s="37"/>
      <c r="Z223" s="28">
        <f t="shared" si="39"/>
        <v>0</v>
      </c>
    </row>
    <row r="224" spans="1:26" ht="18" customHeight="1">
      <c r="A224" s="280" t="s">
        <v>529</v>
      </c>
      <c r="B224" s="224"/>
      <c r="C224" s="9"/>
      <c r="D224" s="119"/>
      <c r="E224" s="9" t="s">
        <v>250</v>
      </c>
      <c r="F224" s="9" t="s">
        <v>247</v>
      </c>
      <c r="G224" s="119"/>
      <c r="H224" s="14" t="s">
        <v>258</v>
      </c>
      <c r="I224" s="14">
        <v>1</v>
      </c>
      <c r="J224" s="14">
        <v>2</v>
      </c>
      <c r="K224" s="18">
        <v>21</v>
      </c>
      <c r="L224" s="18">
        <v>210</v>
      </c>
      <c r="M224" s="18">
        <f t="shared" si="30"/>
        <v>8.82</v>
      </c>
      <c r="N224" s="18">
        <f t="shared" si="31"/>
        <v>214.60824000000002</v>
      </c>
      <c r="O224" s="11"/>
      <c r="P224" s="23">
        <f t="shared" si="32"/>
        <v>2</v>
      </c>
      <c r="Q224" s="11"/>
      <c r="R224" s="23">
        <f t="shared" si="33"/>
        <v>210</v>
      </c>
      <c r="S224" s="23">
        <f t="shared" si="34"/>
        <v>0</v>
      </c>
      <c r="T224" s="9">
        <f t="shared" si="35"/>
        <v>0</v>
      </c>
      <c r="U224" s="23">
        <f t="shared" si="36"/>
        <v>8.82</v>
      </c>
      <c r="V224" s="23">
        <f t="shared" si="37"/>
        <v>214.60824000000002</v>
      </c>
      <c r="W224" s="37"/>
      <c r="X224" s="26">
        <f t="shared" si="38"/>
        <v>0</v>
      </c>
      <c r="Y224" s="37"/>
      <c r="Z224" s="28">
        <f t="shared" si="39"/>
        <v>0</v>
      </c>
    </row>
    <row r="225" spans="1:26" ht="18" customHeight="1">
      <c r="A225" s="279" t="s">
        <v>519</v>
      </c>
      <c r="B225" s="224"/>
      <c r="C225" s="9" t="s">
        <v>25</v>
      </c>
      <c r="D225" s="119"/>
      <c r="E225" s="9" t="s">
        <v>250</v>
      </c>
      <c r="F225" s="9" t="s">
        <v>247</v>
      </c>
      <c r="G225" s="119"/>
      <c r="H225" s="14" t="s">
        <v>550</v>
      </c>
      <c r="I225" s="14">
        <v>2</v>
      </c>
      <c r="J225" s="14">
        <v>2</v>
      </c>
      <c r="K225" s="18">
        <v>73</v>
      </c>
      <c r="L225" s="18">
        <v>1050</v>
      </c>
      <c r="M225" s="18">
        <f t="shared" si="30"/>
        <v>153.30000000000001</v>
      </c>
      <c r="N225" s="18">
        <f t="shared" si="31"/>
        <v>3730.0956000000006</v>
      </c>
      <c r="O225" s="11"/>
      <c r="P225" s="23">
        <f t="shared" si="32"/>
        <v>2</v>
      </c>
      <c r="Q225" s="11"/>
      <c r="R225" s="23">
        <f t="shared" si="33"/>
        <v>1050</v>
      </c>
      <c r="S225" s="23">
        <f t="shared" si="34"/>
        <v>0</v>
      </c>
      <c r="T225" s="9">
        <f t="shared" si="35"/>
        <v>0</v>
      </c>
      <c r="U225" s="23">
        <f t="shared" si="36"/>
        <v>153.30000000000001</v>
      </c>
      <c r="V225" s="23">
        <f t="shared" si="37"/>
        <v>3730.0956000000006</v>
      </c>
      <c r="W225" s="37"/>
      <c r="X225" s="26">
        <f t="shared" si="38"/>
        <v>0</v>
      </c>
      <c r="Y225" s="37"/>
      <c r="Z225" s="28">
        <f t="shared" si="39"/>
        <v>0</v>
      </c>
    </row>
    <row r="226" spans="1:26" ht="18" customHeight="1">
      <c r="A226" s="279" t="s">
        <v>516</v>
      </c>
      <c r="B226" s="223"/>
      <c r="C226" s="9" t="s">
        <v>13</v>
      </c>
      <c r="D226" s="119"/>
      <c r="E226" s="9" t="s">
        <v>250</v>
      </c>
      <c r="F226" s="9" t="s">
        <v>247</v>
      </c>
      <c r="G226" s="119"/>
      <c r="H226" s="14" t="s">
        <v>283</v>
      </c>
      <c r="I226" s="14">
        <v>2</v>
      </c>
      <c r="J226" s="14">
        <v>8</v>
      </c>
      <c r="K226" s="18">
        <v>50</v>
      </c>
      <c r="L226" s="18">
        <v>1680</v>
      </c>
      <c r="M226" s="18">
        <f t="shared" si="30"/>
        <v>672</v>
      </c>
      <c r="N226" s="18">
        <f t="shared" si="31"/>
        <v>16351.104000000001</v>
      </c>
      <c r="O226" s="11"/>
      <c r="P226" s="23">
        <f t="shared" si="32"/>
        <v>8</v>
      </c>
      <c r="Q226" s="11"/>
      <c r="R226" s="23">
        <f t="shared" si="33"/>
        <v>1680</v>
      </c>
      <c r="S226" s="23">
        <f t="shared" si="34"/>
        <v>0</v>
      </c>
      <c r="T226" s="9">
        <f t="shared" si="35"/>
        <v>0</v>
      </c>
      <c r="U226" s="23">
        <f t="shared" si="36"/>
        <v>672</v>
      </c>
      <c r="V226" s="23">
        <f t="shared" si="37"/>
        <v>16351.104000000001</v>
      </c>
      <c r="W226" s="37"/>
      <c r="X226" s="26">
        <f t="shared" si="38"/>
        <v>0</v>
      </c>
      <c r="Y226" s="37"/>
      <c r="Z226" s="28">
        <f t="shared" si="39"/>
        <v>0</v>
      </c>
    </row>
    <row r="227" spans="1:26" ht="18" customHeight="1">
      <c r="A227" s="279" t="s">
        <v>516</v>
      </c>
      <c r="B227" s="223"/>
      <c r="C227" s="9"/>
      <c r="D227" s="119"/>
      <c r="E227" s="9" t="s">
        <v>250</v>
      </c>
      <c r="F227" s="9" t="s">
        <v>247</v>
      </c>
      <c r="G227" s="119"/>
      <c r="H227" s="14" t="s">
        <v>553</v>
      </c>
      <c r="I227" s="14">
        <v>2</v>
      </c>
      <c r="J227" s="14">
        <v>5</v>
      </c>
      <c r="K227" s="18">
        <v>41</v>
      </c>
      <c r="L227" s="18">
        <v>1680</v>
      </c>
      <c r="M227" s="18">
        <f t="shared" si="30"/>
        <v>344.4</v>
      </c>
      <c r="N227" s="18">
        <f t="shared" si="31"/>
        <v>8379.9408000000003</v>
      </c>
      <c r="O227" s="11"/>
      <c r="P227" s="23">
        <f t="shared" si="32"/>
        <v>5</v>
      </c>
      <c r="Q227" s="11"/>
      <c r="R227" s="23">
        <f t="shared" si="33"/>
        <v>1680</v>
      </c>
      <c r="S227" s="23">
        <f t="shared" si="34"/>
        <v>0</v>
      </c>
      <c r="T227" s="9">
        <f t="shared" si="35"/>
        <v>0</v>
      </c>
      <c r="U227" s="23">
        <f t="shared" si="36"/>
        <v>344.4</v>
      </c>
      <c r="V227" s="23">
        <f t="shared" si="37"/>
        <v>8379.9408000000003</v>
      </c>
      <c r="W227" s="37"/>
      <c r="X227" s="26">
        <f t="shared" si="38"/>
        <v>0</v>
      </c>
      <c r="Y227" s="37"/>
      <c r="Z227" s="28">
        <f t="shared" si="39"/>
        <v>0</v>
      </c>
    </row>
    <row r="228" spans="1:26" ht="18" customHeight="1">
      <c r="A228" s="279" t="s">
        <v>2</v>
      </c>
      <c r="B228" s="223"/>
      <c r="C228" s="147"/>
      <c r="D228" s="148"/>
      <c r="E228" s="147" t="s">
        <v>250</v>
      </c>
      <c r="F228" s="147" t="s">
        <v>2</v>
      </c>
      <c r="G228" s="148" t="s">
        <v>272</v>
      </c>
      <c r="H228" s="149"/>
      <c r="I228" s="149">
        <v>1</v>
      </c>
      <c r="J228" s="149">
        <v>1</v>
      </c>
      <c r="K228" s="150"/>
      <c r="L228" s="150"/>
      <c r="M228" s="150"/>
      <c r="N228" s="150"/>
      <c r="O228" s="147"/>
      <c r="P228" s="151"/>
      <c r="Q228" s="147"/>
      <c r="R228" s="151"/>
      <c r="S228" s="151"/>
      <c r="T228" s="147"/>
      <c r="U228" s="151"/>
      <c r="V228" s="151"/>
      <c r="W228" s="152"/>
      <c r="X228" s="152"/>
      <c r="Y228" s="152"/>
      <c r="Z228" s="153"/>
    </row>
    <row r="229" spans="1:26" ht="18" customHeight="1">
      <c r="A229" s="279" t="s">
        <v>2</v>
      </c>
      <c r="B229" s="223"/>
      <c r="C229" s="147"/>
      <c r="D229" s="148"/>
      <c r="E229" s="147" t="s">
        <v>250</v>
      </c>
      <c r="F229" s="147" t="s">
        <v>2</v>
      </c>
      <c r="G229" s="148" t="s">
        <v>272</v>
      </c>
      <c r="H229" s="149"/>
      <c r="I229" s="149">
        <v>2</v>
      </c>
      <c r="J229" s="149">
        <v>1</v>
      </c>
      <c r="K229" s="150"/>
      <c r="L229" s="150"/>
      <c r="M229" s="150"/>
      <c r="N229" s="150"/>
      <c r="O229" s="147"/>
      <c r="P229" s="151"/>
      <c r="Q229" s="147"/>
      <c r="R229" s="151"/>
      <c r="S229" s="151"/>
      <c r="T229" s="147"/>
      <c r="U229" s="151"/>
      <c r="V229" s="151"/>
      <c r="W229" s="152"/>
      <c r="X229" s="152"/>
      <c r="Y229" s="152"/>
      <c r="Z229" s="153"/>
    </row>
    <row r="230" spans="1:26" ht="18" customHeight="1">
      <c r="A230" s="279" t="s">
        <v>2</v>
      </c>
      <c r="B230" s="223"/>
      <c r="C230" s="9"/>
      <c r="D230" s="119"/>
      <c r="E230" s="9" t="s">
        <v>250</v>
      </c>
      <c r="F230" s="9" t="s">
        <v>2</v>
      </c>
      <c r="G230" s="119"/>
      <c r="H230" s="80" t="s">
        <v>556</v>
      </c>
      <c r="I230" s="14">
        <v>2</v>
      </c>
      <c r="J230" s="14">
        <v>2</v>
      </c>
      <c r="K230" s="18">
        <v>7</v>
      </c>
      <c r="L230" s="18">
        <v>8760</v>
      </c>
      <c r="M230" s="18">
        <f t="shared" si="30"/>
        <v>122.64</v>
      </c>
      <c r="N230" s="18">
        <f t="shared" si="31"/>
        <v>2984.0764800000002</v>
      </c>
      <c r="O230" s="11"/>
      <c r="P230" s="23">
        <f t="shared" si="32"/>
        <v>2</v>
      </c>
      <c r="Q230" s="11"/>
      <c r="R230" s="23">
        <f t="shared" si="33"/>
        <v>8760</v>
      </c>
      <c r="S230" s="23">
        <f t="shared" si="34"/>
        <v>0</v>
      </c>
      <c r="T230" s="9">
        <f t="shared" si="35"/>
        <v>0</v>
      </c>
      <c r="U230" s="23">
        <f t="shared" si="36"/>
        <v>122.64</v>
      </c>
      <c r="V230" s="23">
        <f t="shared" si="37"/>
        <v>2984.0764800000002</v>
      </c>
      <c r="W230" s="37"/>
      <c r="X230" s="26">
        <f t="shared" si="38"/>
        <v>0</v>
      </c>
      <c r="Y230" s="37"/>
      <c r="Z230" s="28">
        <f t="shared" si="39"/>
        <v>0</v>
      </c>
    </row>
    <row r="231" spans="1:26" ht="18" customHeight="1">
      <c r="A231" s="279" t="s">
        <v>517</v>
      </c>
      <c r="B231" s="223"/>
      <c r="C231" s="9" t="s">
        <v>47</v>
      </c>
      <c r="D231" s="119"/>
      <c r="E231" s="9" t="s">
        <v>250</v>
      </c>
      <c r="F231" s="9" t="s">
        <v>247</v>
      </c>
      <c r="G231" s="119" t="s">
        <v>264</v>
      </c>
      <c r="H231" s="14" t="s">
        <v>258</v>
      </c>
      <c r="I231" s="14">
        <v>1</v>
      </c>
      <c r="J231" s="14">
        <v>2</v>
      </c>
      <c r="K231" s="18">
        <v>21</v>
      </c>
      <c r="L231" s="18">
        <v>1</v>
      </c>
      <c r="M231" s="18">
        <f t="shared" si="30"/>
        <v>4.2000000000000003E-2</v>
      </c>
      <c r="N231" s="18">
        <f t="shared" si="31"/>
        <v>1.0219440000000002</v>
      </c>
      <c r="O231" s="11"/>
      <c r="P231" s="23">
        <f t="shared" si="32"/>
        <v>2</v>
      </c>
      <c r="Q231" s="11"/>
      <c r="R231" s="23">
        <f t="shared" si="33"/>
        <v>1</v>
      </c>
      <c r="S231" s="23">
        <f t="shared" si="34"/>
        <v>0</v>
      </c>
      <c r="T231" s="9">
        <f t="shared" si="35"/>
        <v>0</v>
      </c>
      <c r="U231" s="23">
        <f t="shared" si="36"/>
        <v>4.2000000000000003E-2</v>
      </c>
      <c r="V231" s="23">
        <f t="shared" si="37"/>
        <v>1.0219440000000002</v>
      </c>
      <c r="W231" s="37"/>
      <c r="X231" s="26">
        <f t="shared" si="38"/>
        <v>0</v>
      </c>
      <c r="Y231" s="37"/>
      <c r="Z231" s="28">
        <f t="shared" si="39"/>
        <v>0</v>
      </c>
    </row>
    <row r="232" spans="1:26" ht="18" customHeight="1">
      <c r="A232" s="279" t="s">
        <v>546</v>
      </c>
      <c r="B232" s="225"/>
      <c r="C232" s="9"/>
      <c r="D232" s="119"/>
      <c r="E232" s="9" t="s">
        <v>250</v>
      </c>
      <c r="F232" s="9" t="s">
        <v>71</v>
      </c>
      <c r="G232" s="119"/>
      <c r="H232" s="14" t="s">
        <v>330</v>
      </c>
      <c r="I232" s="18">
        <v>1</v>
      </c>
      <c r="J232" s="18">
        <v>6</v>
      </c>
      <c r="K232" s="18">
        <v>1090</v>
      </c>
      <c r="L232" s="18">
        <v>105</v>
      </c>
      <c r="M232" s="18">
        <f t="shared" si="30"/>
        <v>686.7</v>
      </c>
      <c r="N232" s="18">
        <f t="shared" si="31"/>
        <v>16708.7844</v>
      </c>
      <c r="O232" s="11"/>
      <c r="P232" s="23">
        <f t="shared" si="32"/>
        <v>6</v>
      </c>
      <c r="Q232" s="11"/>
      <c r="R232" s="23">
        <f t="shared" si="33"/>
        <v>105</v>
      </c>
      <c r="S232" s="23">
        <f t="shared" si="34"/>
        <v>0</v>
      </c>
      <c r="T232" s="9">
        <f t="shared" si="35"/>
        <v>0</v>
      </c>
      <c r="U232" s="23">
        <f t="shared" si="36"/>
        <v>686.7</v>
      </c>
      <c r="V232" s="23">
        <f t="shared" si="37"/>
        <v>16708.7844</v>
      </c>
      <c r="W232" s="37"/>
      <c r="X232" s="26">
        <f t="shared" si="38"/>
        <v>0</v>
      </c>
      <c r="Y232" s="37"/>
      <c r="Z232" s="28">
        <f t="shared" si="39"/>
        <v>0</v>
      </c>
    </row>
    <row r="233" spans="1:26" s="8" customFormat="1" ht="18" customHeight="1">
      <c r="A233" s="282"/>
      <c r="B233" s="271" t="s">
        <v>233</v>
      </c>
      <c r="C233" s="265"/>
      <c r="D233" s="47"/>
      <c r="E233" s="47"/>
      <c r="F233" s="47"/>
      <c r="G233" s="47"/>
      <c r="H233" s="47"/>
      <c r="I233" s="47"/>
      <c r="J233" s="47"/>
      <c r="K233" s="47"/>
      <c r="L233" s="266"/>
      <c r="M233" s="266"/>
      <c r="N233" s="266"/>
      <c r="O233" s="47"/>
      <c r="P233" s="267"/>
      <c r="Q233" s="47"/>
      <c r="R233" s="267"/>
      <c r="S233" s="267"/>
      <c r="T233" s="268"/>
      <c r="U233" s="267"/>
      <c r="V233" s="267"/>
      <c r="W233" s="47"/>
      <c r="X233" s="269"/>
      <c r="Y233" s="47"/>
      <c r="Z233" s="270"/>
    </row>
    <row r="234" spans="1:26" ht="18" customHeight="1">
      <c r="B234" s="272" t="s">
        <v>51</v>
      </c>
      <c r="C234" s="268"/>
      <c r="D234" s="47"/>
      <c r="E234" s="47"/>
      <c r="F234" s="47"/>
      <c r="G234" s="47"/>
      <c r="H234" s="47"/>
      <c r="I234" s="47"/>
      <c r="J234" s="47"/>
      <c r="K234" s="47"/>
      <c r="L234" s="266"/>
      <c r="M234" s="266"/>
      <c r="N234" s="266"/>
      <c r="O234" s="47"/>
      <c r="P234" s="267"/>
      <c r="Q234" s="47"/>
      <c r="R234" s="267"/>
      <c r="S234" s="267"/>
      <c r="T234" s="268"/>
      <c r="U234" s="267"/>
      <c r="V234" s="267"/>
      <c r="W234" s="47"/>
      <c r="X234" s="269"/>
      <c r="Y234" s="47"/>
      <c r="Z234" s="270"/>
    </row>
    <row r="235" spans="1:26" ht="18" customHeight="1">
      <c r="A235" s="280" t="s">
        <v>544</v>
      </c>
      <c r="B235" s="272"/>
      <c r="C235" s="9" t="s">
        <v>298</v>
      </c>
      <c r="D235" s="119" t="s">
        <v>148</v>
      </c>
      <c r="E235" s="9" t="s">
        <v>269</v>
      </c>
      <c r="F235" s="9" t="s">
        <v>247</v>
      </c>
      <c r="G235" s="119"/>
      <c r="H235" s="14" t="s">
        <v>534</v>
      </c>
      <c r="I235" s="14">
        <v>2</v>
      </c>
      <c r="J235" s="14">
        <v>16</v>
      </c>
      <c r="K235" s="18">
        <v>95</v>
      </c>
      <c r="L235" s="18">
        <v>867.5</v>
      </c>
      <c r="M235" s="18">
        <f t="shared" si="30"/>
        <v>1318.6</v>
      </c>
      <c r="N235" s="18">
        <f t="shared" si="31"/>
        <v>32084.175199999998</v>
      </c>
      <c r="O235" s="11"/>
      <c r="P235" s="23">
        <f t="shared" si="32"/>
        <v>16</v>
      </c>
      <c r="Q235" s="11"/>
      <c r="R235" s="23">
        <f t="shared" si="33"/>
        <v>867.5</v>
      </c>
      <c r="S235" s="23">
        <f t="shared" si="34"/>
        <v>0</v>
      </c>
      <c r="T235" s="9">
        <f t="shared" si="35"/>
        <v>0</v>
      </c>
      <c r="U235" s="23">
        <f t="shared" si="36"/>
        <v>1318.6</v>
      </c>
      <c r="V235" s="23">
        <f t="shared" si="37"/>
        <v>32084.175199999998</v>
      </c>
      <c r="W235" s="37"/>
      <c r="X235" s="26">
        <f t="shared" si="38"/>
        <v>0</v>
      </c>
      <c r="Y235" s="37"/>
      <c r="Z235" s="28">
        <f t="shared" si="39"/>
        <v>0</v>
      </c>
    </row>
    <row r="236" spans="1:26" ht="18" customHeight="1">
      <c r="A236" s="280" t="s">
        <v>544</v>
      </c>
      <c r="B236" s="272"/>
      <c r="C236" s="9"/>
      <c r="D236" s="119"/>
      <c r="E236" s="9" t="s">
        <v>250</v>
      </c>
      <c r="F236" s="9" t="s">
        <v>247</v>
      </c>
      <c r="G236" s="119" t="s">
        <v>290</v>
      </c>
      <c r="H236" s="91" t="s">
        <v>366</v>
      </c>
      <c r="I236" s="18">
        <v>1</v>
      </c>
      <c r="J236" s="18">
        <v>4</v>
      </c>
      <c r="K236" s="18">
        <v>90</v>
      </c>
      <c r="L236" s="18">
        <v>867.5</v>
      </c>
      <c r="M236" s="18">
        <f t="shared" si="30"/>
        <v>312.3</v>
      </c>
      <c r="N236" s="18">
        <f t="shared" si="31"/>
        <v>7598.8836000000001</v>
      </c>
      <c r="O236" s="11"/>
      <c r="P236" s="23">
        <f t="shared" si="32"/>
        <v>4</v>
      </c>
      <c r="Q236" s="11"/>
      <c r="R236" s="23">
        <f t="shared" si="33"/>
        <v>867.5</v>
      </c>
      <c r="S236" s="23">
        <f t="shared" si="34"/>
        <v>0</v>
      </c>
      <c r="T236" s="9">
        <f t="shared" si="35"/>
        <v>0</v>
      </c>
      <c r="U236" s="23">
        <f t="shared" si="36"/>
        <v>312.3</v>
      </c>
      <c r="V236" s="23">
        <f t="shared" si="37"/>
        <v>7598.8836000000001</v>
      </c>
      <c r="W236" s="37"/>
      <c r="X236" s="26">
        <f t="shared" si="38"/>
        <v>0</v>
      </c>
      <c r="Y236" s="37"/>
      <c r="Z236" s="28">
        <f t="shared" si="39"/>
        <v>0</v>
      </c>
    </row>
    <row r="237" spans="1:26" ht="18" customHeight="1">
      <c r="A237" s="280" t="s">
        <v>544</v>
      </c>
      <c r="B237" s="272"/>
      <c r="C237" s="9"/>
      <c r="D237" s="119"/>
      <c r="E237" s="65"/>
      <c r="F237" s="75" t="s">
        <v>549</v>
      </c>
      <c r="G237" s="75" t="s">
        <v>367</v>
      </c>
      <c r="H237" s="80"/>
      <c r="I237" s="20">
        <v>1</v>
      </c>
      <c r="J237" s="20">
        <v>1</v>
      </c>
      <c r="K237" s="18"/>
      <c r="L237" s="18">
        <v>867.5</v>
      </c>
      <c r="M237" s="18"/>
      <c r="N237" s="18"/>
      <c r="O237" s="11"/>
      <c r="P237" s="23">
        <f t="shared" si="32"/>
        <v>1</v>
      </c>
      <c r="Q237" s="11"/>
      <c r="R237" s="23">
        <f t="shared" si="33"/>
        <v>867.5</v>
      </c>
      <c r="S237" s="23">
        <f t="shared" si="34"/>
        <v>0</v>
      </c>
      <c r="T237" s="9">
        <f t="shared" si="35"/>
        <v>0</v>
      </c>
      <c r="U237" s="23">
        <f t="shared" si="36"/>
        <v>0</v>
      </c>
      <c r="V237" s="23">
        <f t="shared" si="37"/>
        <v>0</v>
      </c>
      <c r="W237" s="37"/>
      <c r="X237" s="26">
        <f t="shared" si="38"/>
        <v>0</v>
      </c>
      <c r="Y237" s="37"/>
      <c r="Z237" s="28">
        <f t="shared" si="39"/>
        <v>0</v>
      </c>
    </row>
    <row r="238" spans="1:26" ht="18" customHeight="1">
      <c r="A238" s="279" t="s">
        <v>2</v>
      </c>
      <c r="B238" s="272"/>
      <c r="C238" s="9"/>
      <c r="D238" s="119"/>
      <c r="E238" s="9" t="s">
        <v>250</v>
      </c>
      <c r="F238" s="9" t="s">
        <v>2</v>
      </c>
      <c r="G238" s="119"/>
      <c r="H238" s="14" t="s">
        <v>491</v>
      </c>
      <c r="I238" s="14">
        <v>1</v>
      </c>
      <c r="J238" s="14">
        <v>1</v>
      </c>
      <c r="K238" s="18">
        <v>15</v>
      </c>
      <c r="L238" s="18">
        <v>8760</v>
      </c>
      <c r="M238" s="18">
        <f t="shared" si="30"/>
        <v>131.4</v>
      </c>
      <c r="N238" s="18">
        <f t="shared" si="31"/>
        <v>3197.2248000000004</v>
      </c>
      <c r="O238" s="11"/>
      <c r="P238" s="23">
        <f t="shared" si="32"/>
        <v>1</v>
      </c>
      <c r="Q238" s="11"/>
      <c r="R238" s="23">
        <f t="shared" si="33"/>
        <v>8760</v>
      </c>
      <c r="S238" s="23">
        <f t="shared" si="34"/>
        <v>0</v>
      </c>
      <c r="T238" s="9">
        <f t="shared" si="35"/>
        <v>0</v>
      </c>
      <c r="U238" s="23">
        <f t="shared" si="36"/>
        <v>131.4</v>
      </c>
      <c r="V238" s="23">
        <f t="shared" si="37"/>
        <v>3197.2248000000004</v>
      </c>
      <c r="W238" s="37"/>
      <c r="X238" s="26">
        <f t="shared" si="38"/>
        <v>0</v>
      </c>
      <c r="Y238" s="37"/>
      <c r="Z238" s="28">
        <f t="shared" si="39"/>
        <v>0</v>
      </c>
    </row>
    <row r="239" spans="1:26" ht="18" customHeight="1">
      <c r="A239" s="286" t="s">
        <v>545</v>
      </c>
      <c r="B239" s="272"/>
      <c r="C239" s="9" t="s">
        <v>178</v>
      </c>
      <c r="D239" s="119"/>
      <c r="E239" s="9" t="s">
        <v>250</v>
      </c>
      <c r="F239" s="9" t="s">
        <v>247</v>
      </c>
      <c r="G239" s="119"/>
      <c r="H239" s="14" t="s">
        <v>284</v>
      </c>
      <c r="I239" s="14">
        <v>1</v>
      </c>
      <c r="J239" s="14">
        <v>1</v>
      </c>
      <c r="K239" s="18">
        <v>48</v>
      </c>
      <c r="L239" s="18">
        <v>173.5</v>
      </c>
      <c r="M239" s="18">
        <f t="shared" si="30"/>
        <v>8.3279999999999994</v>
      </c>
      <c r="N239" s="18">
        <f t="shared" si="31"/>
        <v>202.63689599999998</v>
      </c>
      <c r="O239" s="11"/>
      <c r="P239" s="23">
        <f t="shared" si="32"/>
        <v>1</v>
      </c>
      <c r="Q239" s="11"/>
      <c r="R239" s="23">
        <f t="shared" si="33"/>
        <v>173.5</v>
      </c>
      <c r="S239" s="23">
        <f t="shared" si="34"/>
        <v>0</v>
      </c>
      <c r="T239" s="9">
        <f t="shared" si="35"/>
        <v>0</v>
      </c>
      <c r="U239" s="23">
        <f t="shared" si="36"/>
        <v>8.3279999999999994</v>
      </c>
      <c r="V239" s="23">
        <f t="shared" si="37"/>
        <v>202.63689599999998</v>
      </c>
      <c r="W239" s="37"/>
      <c r="X239" s="26">
        <f t="shared" si="38"/>
        <v>0</v>
      </c>
      <c r="Y239" s="37"/>
      <c r="Z239" s="28">
        <f t="shared" si="39"/>
        <v>0</v>
      </c>
    </row>
    <row r="240" spans="1:26" ht="18" customHeight="1">
      <c r="A240" s="279" t="s">
        <v>2</v>
      </c>
      <c r="B240" s="272"/>
      <c r="C240" s="9"/>
      <c r="D240" s="119"/>
      <c r="E240" s="9" t="s">
        <v>250</v>
      </c>
      <c r="F240" s="9" t="s">
        <v>2</v>
      </c>
      <c r="G240" s="119"/>
      <c r="H240" s="14" t="s">
        <v>491</v>
      </c>
      <c r="I240" s="14">
        <v>1</v>
      </c>
      <c r="J240" s="14">
        <v>1</v>
      </c>
      <c r="K240" s="18">
        <v>15</v>
      </c>
      <c r="L240" s="18">
        <v>8760</v>
      </c>
      <c r="M240" s="18">
        <f t="shared" si="30"/>
        <v>131.4</v>
      </c>
      <c r="N240" s="18">
        <f t="shared" si="31"/>
        <v>3197.2248000000004</v>
      </c>
      <c r="O240" s="11"/>
      <c r="P240" s="23">
        <f t="shared" si="32"/>
        <v>1</v>
      </c>
      <c r="Q240" s="11"/>
      <c r="R240" s="23">
        <f t="shared" si="33"/>
        <v>8760</v>
      </c>
      <c r="S240" s="23">
        <f t="shared" si="34"/>
        <v>0</v>
      </c>
      <c r="T240" s="9">
        <f t="shared" si="35"/>
        <v>0</v>
      </c>
      <c r="U240" s="23">
        <f t="shared" si="36"/>
        <v>131.4</v>
      </c>
      <c r="V240" s="23">
        <f t="shared" si="37"/>
        <v>3197.2248000000004</v>
      </c>
      <c r="W240" s="37"/>
      <c r="X240" s="26">
        <f t="shared" si="38"/>
        <v>0</v>
      </c>
      <c r="Y240" s="37"/>
      <c r="Z240" s="28">
        <f t="shared" si="39"/>
        <v>0</v>
      </c>
    </row>
    <row r="241" spans="1:26" ht="18" customHeight="1">
      <c r="A241" s="286" t="s">
        <v>545</v>
      </c>
      <c r="B241" s="272"/>
      <c r="C241" s="9" t="s">
        <v>26</v>
      </c>
      <c r="D241" s="119"/>
      <c r="E241" s="9" t="s">
        <v>250</v>
      </c>
      <c r="F241" s="9" t="s">
        <v>247</v>
      </c>
      <c r="G241" s="119"/>
      <c r="H241" s="14" t="s">
        <v>534</v>
      </c>
      <c r="I241" s="14">
        <v>2</v>
      </c>
      <c r="J241" s="14">
        <v>2</v>
      </c>
      <c r="K241" s="18">
        <v>95</v>
      </c>
      <c r="L241" s="18">
        <v>173.5</v>
      </c>
      <c r="M241" s="18">
        <f t="shared" si="30"/>
        <v>32.965000000000003</v>
      </c>
      <c r="N241" s="18">
        <f t="shared" si="31"/>
        <v>802.10438000000011</v>
      </c>
      <c r="O241" s="11"/>
      <c r="P241" s="23">
        <f t="shared" si="32"/>
        <v>2</v>
      </c>
      <c r="Q241" s="11"/>
      <c r="R241" s="23">
        <f t="shared" si="33"/>
        <v>173.5</v>
      </c>
      <c r="S241" s="23">
        <f t="shared" si="34"/>
        <v>0</v>
      </c>
      <c r="T241" s="9">
        <f t="shared" si="35"/>
        <v>0</v>
      </c>
      <c r="U241" s="23">
        <f t="shared" si="36"/>
        <v>32.965000000000003</v>
      </c>
      <c r="V241" s="23">
        <f t="shared" si="37"/>
        <v>802.10438000000011</v>
      </c>
      <c r="W241" s="37"/>
      <c r="X241" s="26">
        <f t="shared" si="38"/>
        <v>0</v>
      </c>
      <c r="Y241" s="37"/>
      <c r="Z241" s="28">
        <f t="shared" si="39"/>
        <v>0</v>
      </c>
    </row>
    <row r="242" spans="1:26" ht="18" customHeight="1">
      <c r="A242" s="286" t="s">
        <v>545</v>
      </c>
      <c r="B242" s="272"/>
      <c r="C242" s="9" t="s">
        <v>310</v>
      </c>
      <c r="D242" s="119"/>
      <c r="E242" s="9" t="s">
        <v>269</v>
      </c>
      <c r="F242" s="9" t="s">
        <v>247</v>
      </c>
      <c r="G242" s="119"/>
      <c r="H242" s="14" t="s">
        <v>553</v>
      </c>
      <c r="I242" s="14">
        <v>2</v>
      </c>
      <c r="J242" s="14">
        <v>1</v>
      </c>
      <c r="K242" s="18">
        <v>41</v>
      </c>
      <c r="L242" s="18">
        <v>173.5</v>
      </c>
      <c r="M242" s="18">
        <f t="shared" si="30"/>
        <v>7.1135000000000002</v>
      </c>
      <c r="N242" s="18">
        <f t="shared" si="31"/>
        <v>173.08568200000002</v>
      </c>
      <c r="O242" s="11"/>
      <c r="P242" s="23">
        <f t="shared" si="32"/>
        <v>1</v>
      </c>
      <c r="Q242" s="11"/>
      <c r="R242" s="23">
        <f t="shared" si="33"/>
        <v>173.5</v>
      </c>
      <c r="S242" s="23">
        <f t="shared" si="34"/>
        <v>0</v>
      </c>
      <c r="T242" s="9">
        <f t="shared" si="35"/>
        <v>0</v>
      </c>
      <c r="U242" s="23">
        <f t="shared" si="36"/>
        <v>7.1135000000000002</v>
      </c>
      <c r="V242" s="23">
        <f t="shared" si="37"/>
        <v>173.08568200000002</v>
      </c>
      <c r="W242" s="37"/>
      <c r="X242" s="26">
        <f t="shared" si="38"/>
        <v>0</v>
      </c>
      <c r="Y242" s="37"/>
      <c r="Z242" s="28">
        <f t="shared" si="39"/>
        <v>0</v>
      </c>
    </row>
    <row r="243" spans="1:26" ht="18" customHeight="1">
      <c r="A243" s="286" t="s">
        <v>545</v>
      </c>
      <c r="B243" s="272"/>
      <c r="C243" s="9"/>
      <c r="D243" s="119"/>
      <c r="E243" s="9" t="s">
        <v>269</v>
      </c>
      <c r="F243" s="9" t="s">
        <v>247</v>
      </c>
      <c r="G243" s="119"/>
      <c r="H243" s="14" t="s">
        <v>56</v>
      </c>
      <c r="I243" s="14">
        <v>1</v>
      </c>
      <c r="J243" s="14">
        <v>1</v>
      </c>
      <c r="K243" s="18">
        <v>18</v>
      </c>
      <c r="L243" s="18">
        <v>173.5</v>
      </c>
      <c r="M243" s="18">
        <f t="shared" si="30"/>
        <v>3.1230000000000002</v>
      </c>
      <c r="N243" s="18">
        <f t="shared" si="31"/>
        <v>75.988836000000006</v>
      </c>
      <c r="O243" s="11"/>
      <c r="P243" s="23">
        <f t="shared" si="32"/>
        <v>1</v>
      </c>
      <c r="Q243" s="11"/>
      <c r="R243" s="23">
        <f t="shared" si="33"/>
        <v>173.5</v>
      </c>
      <c r="S243" s="23">
        <f t="shared" si="34"/>
        <v>0</v>
      </c>
      <c r="T243" s="9">
        <f t="shared" si="35"/>
        <v>0</v>
      </c>
      <c r="U243" s="23">
        <f t="shared" si="36"/>
        <v>3.1230000000000002</v>
      </c>
      <c r="V243" s="23">
        <f t="shared" si="37"/>
        <v>75.988836000000006</v>
      </c>
      <c r="W243" s="37"/>
      <c r="X243" s="26">
        <f t="shared" si="38"/>
        <v>0</v>
      </c>
      <c r="Y243" s="37"/>
      <c r="Z243" s="28">
        <f t="shared" si="39"/>
        <v>0</v>
      </c>
    </row>
    <row r="244" spans="1:26" ht="18" customHeight="1">
      <c r="A244" s="286" t="s">
        <v>545</v>
      </c>
      <c r="B244" s="272"/>
      <c r="C244" s="9"/>
      <c r="D244" s="145"/>
      <c r="E244" s="9" t="s">
        <v>250</v>
      </c>
      <c r="F244" s="9" t="s">
        <v>356</v>
      </c>
      <c r="G244" s="145" t="s">
        <v>357</v>
      </c>
      <c r="H244" s="14" t="s">
        <v>492</v>
      </c>
      <c r="I244" s="18">
        <v>1</v>
      </c>
      <c r="J244" s="18">
        <v>1</v>
      </c>
      <c r="K244" s="18">
        <v>13</v>
      </c>
      <c r="L244" s="18">
        <v>173.5</v>
      </c>
      <c r="M244" s="18">
        <f t="shared" si="30"/>
        <v>2.2555000000000001</v>
      </c>
      <c r="N244" s="18">
        <f t="shared" si="31"/>
        <v>54.880826000000006</v>
      </c>
      <c r="O244" s="11"/>
      <c r="P244" s="23">
        <f t="shared" si="32"/>
        <v>1</v>
      </c>
      <c r="Q244" s="11"/>
      <c r="R244" s="23">
        <f t="shared" si="33"/>
        <v>173.5</v>
      </c>
      <c r="S244" s="23">
        <f t="shared" si="34"/>
        <v>0</v>
      </c>
      <c r="T244" s="9">
        <f t="shared" si="35"/>
        <v>0</v>
      </c>
      <c r="U244" s="23">
        <f t="shared" si="36"/>
        <v>2.2555000000000001</v>
      </c>
      <c r="V244" s="23">
        <f t="shared" si="37"/>
        <v>54.880826000000006</v>
      </c>
      <c r="W244" s="37"/>
      <c r="X244" s="26">
        <f t="shared" si="38"/>
        <v>0</v>
      </c>
      <c r="Y244" s="37"/>
      <c r="Z244" s="28">
        <f t="shared" si="39"/>
        <v>0</v>
      </c>
    </row>
    <row r="245" spans="1:26" ht="18" customHeight="1">
      <c r="A245" s="286" t="s">
        <v>545</v>
      </c>
      <c r="B245" s="272"/>
      <c r="C245" s="9" t="s">
        <v>309</v>
      </c>
      <c r="D245" s="119" t="s">
        <v>149</v>
      </c>
      <c r="E245" s="9" t="s">
        <v>269</v>
      </c>
      <c r="F245" s="9" t="s">
        <v>247</v>
      </c>
      <c r="G245" s="119"/>
      <c r="H245" s="14" t="s">
        <v>534</v>
      </c>
      <c r="I245" s="14">
        <v>2</v>
      </c>
      <c r="J245" s="14">
        <v>1</v>
      </c>
      <c r="K245" s="18">
        <v>95</v>
      </c>
      <c r="L245" s="18">
        <v>173.5</v>
      </c>
      <c r="M245" s="18">
        <f t="shared" si="30"/>
        <v>16.482500000000002</v>
      </c>
      <c r="N245" s="18">
        <f t="shared" si="31"/>
        <v>401.05219000000005</v>
      </c>
      <c r="O245" s="11"/>
      <c r="P245" s="23">
        <f t="shared" si="32"/>
        <v>1</v>
      </c>
      <c r="Q245" s="11"/>
      <c r="R245" s="23">
        <f t="shared" si="33"/>
        <v>173.5</v>
      </c>
      <c r="S245" s="23">
        <f t="shared" si="34"/>
        <v>0</v>
      </c>
      <c r="T245" s="9">
        <f t="shared" si="35"/>
        <v>0</v>
      </c>
      <c r="U245" s="23">
        <f t="shared" si="36"/>
        <v>16.482500000000002</v>
      </c>
      <c r="V245" s="23">
        <f t="shared" si="37"/>
        <v>401.05219000000005</v>
      </c>
      <c r="W245" s="37"/>
      <c r="X245" s="26">
        <f t="shared" si="38"/>
        <v>0</v>
      </c>
      <c r="Y245" s="37"/>
      <c r="Z245" s="28">
        <f t="shared" si="39"/>
        <v>0</v>
      </c>
    </row>
    <row r="246" spans="1:26" ht="18" customHeight="1">
      <c r="A246" s="286" t="s">
        <v>545</v>
      </c>
      <c r="B246" s="272"/>
      <c r="C246" s="9"/>
      <c r="D246" s="119"/>
      <c r="E246" s="9" t="s">
        <v>250</v>
      </c>
      <c r="F246" s="9" t="s">
        <v>247</v>
      </c>
      <c r="G246" s="119" t="s">
        <v>290</v>
      </c>
      <c r="H246" s="91" t="s">
        <v>368</v>
      </c>
      <c r="I246" s="14">
        <v>1</v>
      </c>
      <c r="J246" s="14">
        <v>1</v>
      </c>
      <c r="K246" s="18">
        <v>18</v>
      </c>
      <c r="L246" s="18">
        <v>173.5</v>
      </c>
      <c r="M246" s="18">
        <f t="shared" si="30"/>
        <v>3.1230000000000002</v>
      </c>
      <c r="N246" s="18">
        <f t="shared" si="31"/>
        <v>75.988836000000006</v>
      </c>
      <c r="O246" s="11"/>
      <c r="P246" s="23">
        <f t="shared" si="32"/>
        <v>1</v>
      </c>
      <c r="Q246" s="11"/>
      <c r="R246" s="23">
        <f t="shared" si="33"/>
        <v>173.5</v>
      </c>
      <c r="S246" s="23">
        <f t="shared" si="34"/>
        <v>0</v>
      </c>
      <c r="T246" s="9">
        <f t="shared" si="35"/>
        <v>0</v>
      </c>
      <c r="U246" s="23">
        <f t="shared" si="36"/>
        <v>3.1230000000000002</v>
      </c>
      <c r="V246" s="23">
        <f t="shared" si="37"/>
        <v>75.988836000000006</v>
      </c>
      <c r="W246" s="37"/>
      <c r="X246" s="26">
        <f t="shared" si="38"/>
        <v>0</v>
      </c>
      <c r="Y246" s="37"/>
      <c r="Z246" s="28">
        <f t="shared" si="39"/>
        <v>0</v>
      </c>
    </row>
    <row r="247" spans="1:26" ht="18" customHeight="1">
      <c r="A247" s="286" t="s">
        <v>545</v>
      </c>
      <c r="B247" s="272"/>
      <c r="C247" s="9"/>
      <c r="D247" s="119"/>
      <c r="E247" s="9" t="s">
        <v>250</v>
      </c>
      <c r="F247" s="9" t="s">
        <v>247</v>
      </c>
      <c r="G247" s="119" t="s">
        <v>290</v>
      </c>
      <c r="H247" s="91" t="s">
        <v>369</v>
      </c>
      <c r="I247" s="14">
        <v>1</v>
      </c>
      <c r="J247" s="14">
        <v>1</v>
      </c>
      <c r="K247" s="18">
        <v>15</v>
      </c>
      <c r="L247" s="18">
        <v>173.5</v>
      </c>
      <c r="M247" s="18">
        <f t="shared" si="30"/>
        <v>2.6025</v>
      </c>
      <c r="N247" s="18">
        <f t="shared" si="31"/>
        <v>63.32403</v>
      </c>
      <c r="O247" s="11"/>
      <c r="P247" s="23">
        <f t="shared" si="32"/>
        <v>1</v>
      </c>
      <c r="Q247" s="11"/>
      <c r="R247" s="23">
        <f t="shared" si="33"/>
        <v>173.5</v>
      </c>
      <c r="S247" s="23">
        <f t="shared" si="34"/>
        <v>0</v>
      </c>
      <c r="T247" s="9">
        <f t="shared" si="35"/>
        <v>0</v>
      </c>
      <c r="U247" s="23">
        <f t="shared" si="36"/>
        <v>2.6025</v>
      </c>
      <c r="V247" s="23">
        <f t="shared" si="37"/>
        <v>63.32403</v>
      </c>
      <c r="W247" s="37"/>
      <c r="X247" s="26">
        <f t="shared" si="38"/>
        <v>0</v>
      </c>
      <c r="Y247" s="37"/>
      <c r="Z247" s="28">
        <f t="shared" si="39"/>
        <v>0</v>
      </c>
    </row>
    <row r="248" spans="1:26" ht="18" customHeight="1">
      <c r="A248" s="286" t="s">
        <v>545</v>
      </c>
      <c r="B248" s="272"/>
      <c r="C248" s="9" t="s">
        <v>308</v>
      </c>
      <c r="D248" s="119"/>
      <c r="E248" s="9" t="s">
        <v>269</v>
      </c>
      <c r="F248" s="9" t="s">
        <v>247</v>
      </c>
      <c r="G248" s="119"/>
      <c r="H248" s="14" t="s">
        <v>534</v>
      </c>
      <c r="I248" s="14">
        <v>2</v>
      </c>
      <c r="J248" s="14">
        <v>2</v>
      </c>
      <c r="K248" s="18">
        <v>95</v>
      </c>
      <c r="L248" s="18">
        <v>173.5</v>
      </c>
      <c r="M248" s="18">
        <f t="shared" si="30"/>
        <v>32.965000000000003</v>
      </c>
      <c r="N248" s="18">
        <f t="shared" si="31"/>
        <v>802.10438000000011</v>
      </c>
      <c r="O248" s="11"/>
      <c r="P248" s="23">
        <f t="shared" si="32"/>
        <v>2</v>
      </c>
      <c r="Q248" s="11"/>
      <c r="R248" s="23">
        <f t="shared" si="33"/>
        <v>173.5</v>
      </c>
      <c r="S248" s="23">
        <f t="shared" si="34"/>
        <v>0</v>
      </c>
      <c r="T248" s="9">
        <f t="shared" si="35"/>
        <v>0</v>
      </c>
      <c r="U248" s="23">
        <f t="shared" si="36"/>
        <v>32.965000000000003</v>
      </c>
      <c r="V248" s="23">
        <f t="shared" si="37"/>
        <v>802.10438000000011</v>
      </c>
      <c r="W248" s="37"/>
      <c r="X248" s="26">
        <f t="shared" si="38"/>
        <v>0</v>
      </c>
      <c r="Y248" s="37"/>
      <c r="Z248" s="28">
        <f t="shared" si="39"/>
        <v>0</v>
      </c>
    </row>
    <row r="249" spans="1:26" ht="18" customHeight="1">
      <c r="A249" s="286" t="s">
        <v>545</v>
      </c>
      <c r="B249" s="272"/>
      <c r="C249" s="9"/>
      <c r="D249" s="119"/>
      <c r="E249" s="9" t="s">
        <v>250</v>
      </c>
      <c r="F249" s="9" t="s">
        <v>247</v>
      </c>
      <c r="G249" s="119" t="s">
        <v>290</v>
      </c>
      <c r="H249" s="91" t="s">
        <v>368</v>
      </c>
      <c r="I249" s="14">
        <v>1</v>
      </c>
      <c r="J249" s="14">
        <v>2</v>
      </c>
      <c r="K249" s="18">
        <v>18</v>
      </c>
      <c r="L249" s="18">
        <v>173.5</v>
      </c>
      <c r="M249" s="18">
        <f t="shared" si="30"/>
        <v>6.2460000000000004</v>
      </c>
      <c r="N249" s="18">
        <f t="shared" si="31"/>
        <v>151.97767200000001</v>
      </c>
      <c r="O249" s="11"/>
      <c r="P249" s="23">
        <f t="shared" si="32"/>
        <v>2</v>
      </c>
      <c r="Q249" s="11"/>
      <c r="R249" s="23">
        <f t="shared" si="33"/>
        <v>173.5</v>
      </c>
      <c r="S249" s="23">
        <f t="shared" si="34"/>
        <v>0</v>
      </c>
      <c r="T249" s="9">
        <f t="shared" si="35"/>
        <v>0</v>
      </c>
      <c r="U249" s="23">
        <f t="shared" si="36"/>
        <v>6.2460000000000004</v>
      </c>
      <c r="V249" s="23">
        <f t="shared" si="37"/>
        <v>151.97767200000001</v>
      </c>
      <c r="W249" s="37"/>
      <c r="X249" s="26">
        <f t="shared" si="38"/>
        <v>0</v>
      </c>
      <c r="Y249" s="37"/>
      <c r="Z249" s="28">
        <f t="shared" si="39"/>
        <v>0</v>
      </c>
    </row>
    <row r="250" spans="1:26" ht="18" customHeight="1">
      <c r="A250" s="286" t="s">
        <v>545</v>
      </c>
      <c r="B250" s="272"/>
      <c r="C250" s="9"/>
      <c r="D250" s="119"/>
      <c r="E250" s="9" t="s">
        <v>250</v>
      </c>
      <c r="F250" s="9" t="s">
        <v>247</v>
      </c>
      <c r="G250" s="119" t="s">
        <v>290</v>
      </c>
      <c r="H250" s="91" t="s">
        <v>369</v>
      </c>
      <c r="I250" s="14">
        <v>1</v>
      </c>
      <c r="J250" s="14">
        <v>2</v>
      </c>
      <c r="K250" s="18">
        <v>15</v>
      </c>
      <c r="L250" s="18">
        <v>173.5</v>
      </c>
      <c r="M250" s="18">
        <f t="shared" si="30"/>
        <v>5.2050000000000001</v>
      </c>
      <c r="N250" s="18">
        <f t="shared" si="31"/>
        <v>126.64806</v>
      </c>
      <c r="O250" s="11"/>
      <c r="P250" s="23">
        <f t="shared" si="32"/>
        <v>2</v>
      </c>
      <c r="Q250" s="11"/>
      <c r="R250" s="23">
        <f t="shared" si="33"/>
        <v>173.5</v>
      </c>
      <c r="S250" s="23">
        <f t="shared" si="34"/>
        <v>0</v>
      </c>
      <c r="T250" s="9">
        <f t="shared" si="35"/>
        <v>0</v>
      </c>
      <c r="U250" s="23">
        <f t="shared" si="36"/>
        <v>5.2050000000000001</v>
      </c>
      <c r="V250" s="23">
        <f t="shared" si="37"/>
        <v>126.64806</v>
      </c>
      <c r="W250" s="37"/>
      <c r="X250" s="26">
        <f t="shared" si="38"/>
        <v>0</v>
      </c>
      <c r="Y250" s="37"/>
      <c r="Z250" s="28">
        <f t="shared" si="39"/>
        <v>0</v>
      </c>
    </row>
    <row r="251" spans="1:26" ht="18" customHeight="1">
      <c r="A251" s="280" t="s">
        <v>543</v>
      </c>
      <c r="B251" s="272"/>
      <c r="C251" s="9" t="s">
        <v>236</v>
      </c>
      <c r="D251" s="119" t="s">
        <v>148</v>
      </c>
      <c r="E251" s="9" t="s">
        <v>269</v>
      </c>
      <c r="F251" s="9" t="s">
        <v>247</v>
      </c>
      <c r="G251" s="119"/>
      <c r="H251" s="91" t="s">
        <v>370</v>
      </c>
      <c r="I251" s="14">
        <v>3</v>
      </c>
      <c r="J251" s="14">
        <v>6</v>
      </c>
      <c r="K251" s="18">
        <v>108</v>
      </c>
      <c r="L251" s="18">
        <v>4511</v>
      </c>
      <c r="M251" s="18">
        <f t="shared" si="30"/>
        <v>2923.1280000000002</v>
      </c>
      <c r="N251" s="18">
        <f t="shared" si="31"/>
        <v>71125.550496000011</v>
      </c>
      <c r="O251" s="11"/>
      <c r="P251" s="23">
        <f t="shared" si="32"/>
        <v>6</v>
      </c>
      <c r="Q251" s="11"/>
      <c r="R251" s="23">
        <f t="shared" si="33"/>
        <v>4511</v>
      </c>
      <c r="S251" s="23">
        <f t="shared" si="34"/>
        <v>0</v>
      </c>
      <c r="T251" s="9">
        <f t="shared" si="35"/>
        <v>0</v>
      </c>
      <c r="U251" s="23">
        <f t="shared" si="36"/>
        <v>2923.1280000000002</v>
      </c>
      <c r="V251" s="23">
        <f t="shared" si="37"/>
        <v>71125.550496000011</v>
      </c>
      <c r="W251" s="37"/>
      <c r="X251" s="26">
        <f t="shared" si="38"/>
        <v>0</v>
      </c>
      <c r="Y251" s="37"/>
      <c r="Z251" s="28">
        <f t="shared" si="39"/>
        <v>0</v>
      </c>
    </row>
    <row r="252" spans="1:26" ht="18" customHeight="1">
      <c r="A252" s="279" t="s">
        <v>2</v>
      </c>
      <c r="B252" s="272"/>
      <c r="C252" s="9"/>
      <c r="D252" s="119"/>
      <c r="E252" s="9" t="s">
        <v>250</v>
      </c>
      <c r="F252" s="9" t="s">
        <v>2</v>
      </c>
      <c r="G252" s="119"/>
      <c r="H252" s="14" t="s">
        <v>491</v>
      </c>
      <c r="I252" s="14">
        <v>1</v>
      </c>
      <c r="J252" s="14">
        <v>1</v>
      </c>
      <c r="K252" s="18">
        <v>15</v>
      </c>
      <c r="L252" s="18">
        <v>8760</v>
      </c>
      <c r="M252" s="18">
        <f t="shared" si="30"/>
        <v>131.4</v>
      </c>
      <c r="N252" s="18">
        <f t="shared" si="31"/>
        <v>3197.2248000000004</v>
      </c>
      <c r="O252" s="11"/>
      <c r="P252" s="23">
        <f t="shared" si="32"/>
        <v>1</v>
      </c>
      <c r="Q252" s="11"/>
      <c r="R252" s="23">
        <f t="shared" si="33"/>
        <v>8760</v>
      </c>
      <c r="S252" s="23">
        <f t="shared" si="34"/>
        <v>0</v>
      </c>
      <c r="T252" s="9">
        <f t="shared" si="35"/>
        <v>0</v>
      </c>
      <c r="U252" s="23">
        <f t="shared" si="36"/>
        <v>131.4</v>
      </c>
      <c r="V252" s="23">
        <f t="shared" si="37"/>
        <v>3197.2248000000004</v>
      </c>
      <c r="W252" s="37"/>
      <c r="X252" s="26">
        <f t="shared" si="38"/>
        <v>0</v>
      </c>
      <c r="Y252" s="37"/>
      <c r="Z252" s="28">
        <f t="shared" si="39"/>
        <v>0</v>
      </c>
    </row>
    <row r="253" spans="1:26" ht="18" customHeight="1">
      <c r="A253" s="280" t="s">
        <v>543</v>
      </c>
      <c r="B253" s="272"/>
      <c r="C253" s="9"/>
      <c r="D253" s="119"/>
      <c r="E253" s="9" t="s">
        <v>250</v>
      </c>
      <c r="F253" s="9" t="s">
        <v>247</v>
      </c>
      <c r="G253" s="119" t="s">
        <v>335</v>
      </c>
      <c r="H253" s="14" t="s">
        <v>371</v>
      </c>
      <c r="I253" s="9">
        <v>1</v>
      </c>
      <c r="J253" s="9">
        <v>1</v>
      </c>
      <c r="K253" s="18">
        <v>3</v>
      </c>
      <c r="L253" s="18">
        <v>4511</v>
      </c>
      <c r="M253" s="18">
        <f t="shared" si="30"/>
        <v>13.532999999999999</v>
      </c>
      <c r="N253" s="18">
        <f t="shared" si="31"/>
        <v>329.28495600000002</v>
      </c>
      <c r="O253" s="11"/>
      <c r="P253" s="23">
        <f t="shared" si="32"/>
        <v>1</v>
      </c>
      <c r="Q253" s="11"/>
      <c r="R253" s="23">
        <f t="shared" si="33"/>
        <v>4511</v>
      </c>
      <c r="S253" s="23">
        <f t="shared" si="34"/>
        <v>0</v>
      </c>
      <c r="T253" s="9">
        <f t="shared" si="35"/>
        <v>0</v>
      </c>
      <c r="U253" s="23">
        <f t="shared" si="36"/>
        <v>13.532999999999999</v>
      </c>
      <c r="V253" s="23">
        <f t="shared" si="37"/>
        <v>329.28495600000002</v>
      </c>
      <c r="W253" s="37"/>
      <c r="X253" s="26">
        <f t="shared" si="38"/>
        <v>0</v>
      </c>
      <c r="Y253" s="37"/>
      <c r="Z253" s="28">
        <f t="shared" si="39"/>
        <v>0</v>
      </c>
    </row>
    <row r="254" spans="1:26" ht="18" customHeight="1">
      <c r="A254" s="280" t="s">
        <v>543</v>
      </c>
      <c r="B254" s="272"/>
      <c r="C254" s="9" t="s">
        <v>237</v>
      </c>
      <c r="D254" s="119" t="s">
        <v>148</v>
      </c>
      <c r="E254" s="9" t="s">
        <v>269</v>
      </c>
      <c r="F254" s="9" t="s">
        <v>247</v>
      </c>
      <c r="G254" s="119"/>
      <c r="H254" s="14" t="s">
        <v>534</v>
      </c>
      <c r="I254" s="14">
        <v>2</v>
      </c>
      <c r="J254" s="14">
        <v>3</v>
      </c>
      <c r="K254" s="18">
        <v>95</v>
      </c>
      <c r="L254" s="18">
        <v>4511</v>
      </c>
      <c r="M254" s="18">
        <f t="shared" si="30"/>
        <v>1285.635</v>
      </c>
      <c r="N254" s="18">
        <f t="shared" si="31"/>
        <v>31282.070820000001</v>
      </c>
      <c r="O254" s="11"/>
      <c r="P254" s="23">
        <f t="shared" si="32"/>
        <v>3</v>
      </c>
      <c r="Q254" s="11"/>
      <c r="R254" s="23">
        <f t="shared" si="33"/>
        <v>4511</v>
      </c>
      <c r="S254" s="23">
        <f t="shared" si="34"/>
        <v>0</v>
      </c>
      <c r="T254" s="9">
        <f t="shared" si="35"/>
        <v>0</v>
      </c>
      <c r="U254" s="23">
        <f t="shared" si="36"/>
        <v>1285.635</v>
      </c>
      <c r="V254" s="23">
        <f t="shared" si="37"/>
        <v>31282.070820000001</v>
      </c>
      <c r="W254" s="37"/>
      <c r="X254" s="26">
        <f t="shared" si="38"/>
        <v>0</v>
      </c>
      <c r="Y254" s="37"/>
      <c r="Z254" s="28">
        <f t="shared" si="39"/>
        <v>0</v>
      </c>
    </row>
    <row r="255" spans="1:26" ht="18" customHeight="1">
      <c r="A255" s="279" t="s">
        <v>517</v>
      </c>
      <c r="B255" s="272"/>
      <c r="C255" s="9" t="s">
        <v>262</v>
      </c>
      <c r="D255" s="119" t="s">
        <v>150</v>
      </c>
      <c r="E255" s="9" t="s">
        <v>250</v>
      </c>
      <c r="F255" s="9" t="s">
        <v>247</v>
      </c>
      <c r="G255" s="119"/>
      <c r="H255" s="14" t="s">
        <v>258</v>
      </c>
      <c r="I255" s="14">
        <v>1</v>
      </c>
      <c r="J255" s="14">
        <v>1</v>
      </c>
      <c r="K255" s="18">
        <v>21</v>
      </c>
      <c r="L255" s="18">
        <v>1</v>
      </c>
      <c r="M255" s="18">
        <f t="shared" si="30"/>
        <v>2.1000000000000001E-2</v>
      </c>
      <c r="N255" s="18">
        <f t="shared" si="31"/>
        <v>0.51097200000000009</v>
      </c>
      <c r="O255" s="11"/>
      <c r="P255" s="23">
        <f t="shared" si="32"/>
        <v>1</v>
      </c>
      <c r="Q255" s="11"/>
      <c r="R255" s="23">
        <f t="shared" si="33"/>
        <v>1</v>
      </c>
      <c r="S255" s="23">
        <f t="shared" si="34"/>
        <v>0</v>
      </c>
      <c r="T255" s="9">
        <f t="shared" si="35"/>
        <v>0</v>
      </c>
      <c r="U255" s="23">
        <f t="shared" si="36"/>
        <v>2.1000000000000001E-2</v>
      </c>
      <c r="V255" s="23">
        <f t="shared" si="37"/>
        <v>0.51097200000000009</v>
      </c>
      <c r="W255" s="37"/>
      <c r="X255" s="26">
        <f t="shared" si="38"/>
        <v>0</v>
      </c>
      <c r="Y255" s="37"/>
      <c r="Z255" s="28">
        <f t="shared" si="39"/>
        <v>0</v>
      </c>
    </row>
    <row r="256" spans="1:26" ht="18" customHeight="1">
      <c r="A256" s="286" t="s">
        <v>545</v>
      </c>
      <c r="B256" s="272"/>
      <c r="C256" s="9" t="s">
        <v>13</v>
      </c>
      <c r="D256" s="119" t="s">
        <v>148</v>
      </c>
      <c r="E256" s="9" t="s">
        <v>269</v>
      </c>
      <c r="F256" s="9" t="s">
        <v>247</v>
      </c>
      <c r="G256" s="119"/>
      <c r="H256" s="14" t="s">
        <v>553</v>
      </c>
      <c r="I256" s="14">
        <v>2</v>
      </c>
      <c r="J256" s="14">
        <v>5</v>
      </c>
      <c r="K256" s="18">
        <v>41</v>
      </c>
      <c r="L256" s="18">
        <v>173.5</v>
      </c>
      <c r="M256" s="18">
        <f t="shared" si="30"/>
        <v>35.567500000000003</v>
      </c>
      <c r="N256" s="18">
        <f t="shared" si="31"/>
        <v>865.4284100000001</v>
      </c>
      <c r="O256" s="11"/>
      <c r="P256" s="23">
        <f t="shared" si="32"/>
        <v>5</v>
      </c>
      <c r="Q256" s="11"/>
      <c r="R256" s="23">
        <f t="shared" si="33"/>
        <v>173.5</v>
      </c>
      <c r="S256" s="23">
        <f t="shared" si="34"/>
        <v>0</v>
      </c>
      <c r="T256" s="9">
        <f t="shared" si="35"/>
        <v>0</v>
      </c>
      <c r="U256" s="23">
        <f t="shared" si="36"/>
        <v>35.567500000000003</v>
      </c>
      <c r="V256" s="23">
        <f t="shared" si="37"/>
        <v>865.4284100000001</v>
      </c>
      <c r="W256" s="37"/>
      <c r="X256" s="26">
        <f t="shared" si="38"/>
        <v>0</v>
      </c>
      <c r="Y256" s="37"/>
      <c r="Z256" s="28">
        <f t="shared" si="39"/>
        <v>0</v>
      </c>
    </row>
    <row r="257" spans="1:26" ht="18" customHeight="1">
      <c r="A257" s="286" t="s">
        <v>545</v>
      </c>
      <c r="B257" s="272"/>
      <c r="C257" s="9"/>
      <c r="D257" s="119"/>
      <c r="E257" s="9" t="s">
        <v>269</v>
      </c>
      <c r="F257" s="9" t="s">
        <v>247</v>
      </c>
      <c r="G257" s="119"/>
      <c r="H257" s="14" t="s">
        <v>258</v>
      </c>
      <c r="I257" s="14">
        <v>1</v>
      </c>
      <c r="J257" s="14">
        <v>1</v>
      </c>
      <c r="K257" s="18">
        <v>21</v>
      </c>
      <c r="L257" s="18">
        <v>173.5</v>
      </c>
      <c r="M257" s="18">
        <f t="shared" si="30"/>
        <v>3.6435</v>
      </c>
      <c r="N257" s="18">
        <f t="shared" si="31"/>
        <v>88.653642000000005</v>
      </c>
      <c r="O257" s="11"/>
      <c r="P257" s="23">
        <f t="shared" si="32"/>
        <v>1</v>
      </c>
      <c r="Q257" s="11"/>
      <c r="R257" s="23">
        <f t="shared" si="33"/>
        <v>173.5</v>
      </c>
      <c r="S257" s="23">
        <f t="shared" si="34"/>
        <v>0</v>
      </c>
      <c r="T257" s="9">
        <f t="shared" si="35"/>
        <v>0</v>
      </c>
      <c r="U257" s="23">
        <f t="shared" si="36"/>
        <v>3.6435</v>
      </c>
      <c r="V257" s="23">
        <f t="shared" si="37"/>
        <v>88.653642000000005</v>
      </c>
      <c r="W257" s="37"/>
      <c r="X257" s="26">
        <f t="shared" si="38"/>
        <v>0</v>
      </c>
      <c r="Y257" s="37"/>
      <c r="Z257" s="28">
        <f t="shared" si="39"/>
        <v>0</v>
      </c>
    </row>
    <row r="258" spans="1:26" ht="18" customHeight="1">
      <c r="A258" s="286" t="s">
        <v>545</v>
      </c>
      <c r="B258" s="272"/>
      <c r="C258" s="9"/>
      <c r="D258" s="119"/>
      <c r="E258" s="9" t="s">
        <v>269</v>
      </c>
      <c r="F258" s="9" t="s">
        <v>247</v>
      </c>
      <c r="G258" s="119"/>
      <c r="H258" s="14" t="s">
        <v>284</v>
      </c>
      <c r="I258" s="14">
        <v>1</v>
      </c>
      <c r="J258" s="14">
        <v>1</v>
      </c>
      <c r="K258" s="18">
        <v>48</v>
      </c>
      <c r="L258" s="18">
        <v>173.5</v>
      </c>
      <c r="M258" s="18">
        <f t="shared" si="30"/>
        <v>8.3279999999999994</v>
      </c>
      <c r="N258" s="18">
        <f t="shared" si="31"/>
        <v>202.63689599999998</v>
      </c>
      <c r="O258" s="11"/>
      <c r="P258" s="23">
        <f t="shared" si="32"/>
        <v>1</v>
      </c>
      <c r="Q258" s="11"/>
      <c r="R258" s="23">
        <f t="shared" si="33"/>
        <v>173.5</v>
      </c>
      <c r="S258" s="23">
        <f t="shared" si="34"/>
        <v>0</v>
      </c>
      <c r="T258" s="9">
        <f t="shared" si="35"/>
        <v>0</v>
      </c>
      <c r="U258" s="23">
        <f t="shared" si="36"/>
        <v>8.3279999999999994</v>
      </c>
      <c r="V258" s="23">
        <f t="shared" si="37"/>
        <v>202.63689599999998</v>
      </c>
      <c r="W258" s="37"/>
      <c r="X258" s="26">
        <f t="shared" si="38"/>
        <v>0</v>
      </c>
      <c r="Y258" s="37"/>
      <c r="Z258" s="28">
        <f t="shared" si="39"/>
        <v>0</v>
      </c>
    </row>
    <row r="259" spans="1:26" ht="18" customHeight="1">
      <c r="A259" s="279" t="s">
        <v>2</v>
      </c>
      <c r="B259" s="272"/>
      <c r="C259" s="9"/>
      <c r="D259" s="119"/>
      <c r="E259" s="9" t="s">
        <v>250</v>
      </c>
      <c r="F259" s="9" t="s">
        <v>2</v>
      </c>
      <c r="G259" s="119"/>
      <c r="H259" s="14" t="s">
        <v>491</v>
      </c>
      <c r="I259" s="14">
        <v>1</v>
      </c>
      <c r="J259" s="14">
        <v>1</v>
      </c>
      <c r="K259" s="18">
        <v>15</v>
      </c>
      <c r="L259" s="18">
        <v>8760</v>
      </c>
      <c r="M259" s="18">
        <f t="shared" si="30"/>
        <v>131.4</v>
      </c>
      <c r="N259" s="18">
        <f t="shared" si="31"/>
        <v>3197.2248000000004</v>
      </c>
      <c r="O259" s="11"/>
      <c r="P259" s="23">
        <f t="shared" si="32"/>
        <v>1</v>
      </c>
      <c r="Q259" s="11"/>
      <c r="R259" s="23">
        <f t="shared" si="33"/>
        <v>8760</v>
      </c>
      <c r="S259" s="23">
        <f t="shared" si="34"/>
        <v>0</v>
      </c>
      <c r="T259" s="9">
        <f t="shared" si="35"/>
        <v>0</v>
      </c>
      <c r="U259" s="23">
        <f t="shared" si="36"/>
        <v>131.4</v>
      </c>
      <c r="V259" s="23">
        <f t="shared" si="37"/>
        <v>3197.2248000000004</v>
      </c>
      <c r="W259" s="37"/>
      <c r="X259" s="26">
        <f t="shared" si="38"/>
        <v>0</v>
      </c>
      <c r="Y259" s="37"/>
      <c r="Z259" s="28">
        <f t="shared" si="39"/>
        <v>0</v>
      </c>
    </row>
    <row r="260" spans="1:26" ht="18" customHeight="1">
      <c r="A260" s="286" t="s">
        <v>545</v>
      </c>
      <c r="B260" s="272"/>
      <c r="C260" s="9"/>
      <c r="D260" s="119"/>
      <c r="E260" s="9" t="s">
        <v>250</v>
      </c>
      <c r="F260" s="9" t="s">
        <v>247</v>
      </c>
      <c r="G260" s="119" t="s">
        <v>335</v>
      </c>
      <c r="H260" s="14" t="s">
        <v>372</v>
      </c>
      <c r="I260" s="9">
        <v>1</v>
      </c>
      <c r="J260" s="9">
        <v>3</v>
      </c>
      <c r="K260" s="18">
        <v>2</v>
      </c>
      <c r="L260" s="18">
        <v>173.5</v>
      </c>
      <c r="M260" s="18">
        <f t="shared" si="30"/>
        <v>1.0409999999999999</v>
      </c>
      <c r="N260" s="18">
        <f t="shared" si="31"/>
        <v>25.329611999999997</v>
      </c>
      <c r="O260" s="11"/>
      <c r="P260" s="23">
        <f t="shared" si="32"/>
        <v>3</v>
      </c>
      <c r="Q260" s="11"/>
      <c r="R260" s="23">
        <f t="shared" si="33"/>
        <v>173.5</v>
      </c>
      <c r="S260" s="23">
        <f t="shared" si="34"/>
        <v>0</v>
      </c>
      <c r="T260" s="9">
        <f t="shared" si="35"/>
        <v>0</v>
      </c>
      <c r="U260" s="23">
        <f t="shared" si="36"/>
        <v>1.0409999999999999</v>
      </c>
      <c r="V260" s="23">
        <f t="shared" si="37"/>
        <v>25.329611999999997</v>
      </c>
      <c r="W260" s="37"/>
      <c r="X260" s="26">
        <f t="shared" si="38"/>
        <v>0</v>
      </c>
      <c r="Y260" s="37"/>
      <c r="Z260" s="28">
        <f t="shared" si="39"/>
        <v>0</v>
      </c>
    </row>
    <row r="261" spans="1:26" ht="18" customHeight="1">
      <c r="A261" s="286" t="s">
        <v>545</v>
      </c>
      <c r="B261" s="272"/>
      <c r="C261" s="9" t="s">
        <v>238</v>
      </c>
      <c r="D261" s="119" t="s">
        <v>150</v>
      </c>
      <c r="E261" s="9" t="s">
        <v>269</v>
      </c>
      <c r="F261" s="9" t="s">
        <v>247</v>
      </c>
      <c r="G261" s="119"/>
      <c r="H261" s="14" t="s">
        <v>553</v>
      </c>
      <c r="I261" s="14">
        <v>2</v>
      </c>
      <c r="J261" s="14">
        <v>1</v>
      </c>
      <c r="K261" s="18">
        <v>41</v>
      </c>
      <c r="L261" s="18">
        <v>173.5</v>
      </c>
      <c r="M261" s="18">
        <f t="shared" si="30"/>
        <v>7.1135000000000002</v>
      </c>
      <c r="N261" s="18">
        <f t="shared" si="31"/>
        <v>173.08568200000002</v>
      </c>
      <c r="O261" s="11"/>
      <c r="P261" s="23">
        <f t="shared" si="32"/>
        <v>1</v>
      </c>
      <c r="Q261" s="11"/>
      <c r="R261" s="23">
        <f t="shared" si="33"/>
        <v>173.5</v>
      </c>
      <c r="S261" s="23">
        <f t="shared" si="34"/>
        <v>0</v>
      </c>
      <c r="T261" s="9">
        <f t="shared" si="35"/>
        <v>0</v>
      </c>
      <c r="U261" s="23">
        <f t="shared" si="36"/>
        <v>7.1135000000000002</v>
      </c>
      <c r="V261" s="23">
        <f t="shared" si="37"/>
        <v>173.08568200000002</v>
      </c>
      <c r="W261" s="37"/>
      <c r="X261" s="26">
        <f t="shared" si="38"/>
        <v>0</v>
      </c>
      <c r="Y261" s="37"/>
      <c r="Z261" s="28">
        <f t="shared" si="39"/>
        <v>0</v>
      </c>
    </row>
    <row r="262" spans="1:26" ht="18" customHeight="1">
      <c r="A262" s="286" t="s">
        <v>545</v>
      </c>
      <c r="B262" s="272"/>
      <c r="C262" s="9"/>
      <c r="D262" s="119"/>
      <c r="E262" s="9" t="s">
        <v>269</v>
      </c>
      <c r="F262" s="9" t="s">
        <v>247</v>
      </c>
      <c r="G262" s="119"/>
      <c r="H262" s="14" t="s">
        <v>534</v>
      </c>
      <c r="I262" s="14">
        <v>2</v>
      </c>
      <c r="J262" s="14">
        <v>1</v>
      </c>
      <c r="K262" s="18">
        <v>95</v>
      </c>
      <c r="L262" s="18">
        <v>173.5</v>
      </c>
      <c r="M262" s="18">
        <f t="shared" si="30"/>
        <v>16.482500000000002</v>
      </c>
      <c r="N262" s="18">
        <f t="shared" si="31"/>
        <v>401.05219000000005</v>
      </c>
      <c r="O262" s="11"/>
      <c r="P262" s="23">
        <f t="shared" si="32"/>
        <v>1</v>
      </c>
      <c r="Q262" s="11"/>
      <c r="R262" s="23">
        <f t="shared" si="33"/>
        <v>173.5</v>
      </c>
      <c r="S262" s="23">
        <f t="shared" si="34"/>
        <v>0</v>
      </c>
      <c r="T262" s="9">
        <f t="shared" si="35"/>
        <v>0</v>
      </c>
      <c r="U262" s="23">
        <f t="shared" si="36"/>
        <v>16.482500000000002</v>
      </c>
      <c r="V262" s="23">
        <f t="shared" si="37"/>
        <v>401.05219000000005</v>
      </c>
      <c r="W262" s="37"/>
      <c r="X262" s="26">
        <f t="shared" si="38"/>
        <v>0</v>
      </c>
      <c r="Y262" s="37"/>
      <c r="Z262" s="28">
        <f t="shared" si="39"/>
        <v>0</v>
      </c>
    </row>
    <row r="263" spans="1:26" ht="18" customHeight="1">
      <c r="B263" s="272" t="s">
        <v>52</v>
      </c>
      <c r="C263" s="268"/>
      <c r="D263" s="274"/>
      <c r="E263" s="268"/>
      <c r="F263" s="268"/>
      <c r="G263" s="274"/>
      <c r="H263" s="275"/>
      <c r="I263" s="275"/>
      <c r="J263" s="275"/>
      <c r="K263" s="266"/>
      <c r="L263" s="266"/>
      <c r="M263" s="266"/>
      <c r="N263" s="266"/>
      <c r="O263" s="268"/>
      <c r="P263" s="267"/>
      <c r="Q263" s="268"/>
      <c r="R263" s="267"/>
      <c r="S263" s="267"/>
      <c r="T263" s="268"/>
      <c r="U263" s="267"/>
      <c r="V263" s="267"/>
      <c r="W263" s="269"/>
      <c r="X263" s="269"/>
      <c r="Y263" s="269"/>
      <c r="Z263" s="270"/>
    </row>
    <row r="264" spans="1:26" ht="18" customHeight="1">
      <c r="A264" s="280" t="s">
        <v>544</v>
      </c>
      <c r="B264" s="272"/>
      <c r="C264" s="9" t="s">
        <v>373</v>
      </c>
      <c r="D264" s="119"/>
      <c r="E264" s="9" t="s">
        <v>269</v>
      </c>
      <c r="F264" s="9" t="s">
        <v>247</v>
      </c>
      <c r="G264" s="119"/>
      <c r="H264" s="14" t="s">
        <v>370</v>
      </c>
      <c r="I264" s="14">
        <v>3</v>
      </c>
      <c r="J264" s="14">
        <v>1</v>
      </c>
      <c r="K264" s="18">
        <v>108</v>
      </c>
      <c r="L264" s="18">
        <v>867.5</v>
      </c>
      <c r="M264" s="18">
        <f t="shared" si="30"/>
        <v>93.69</v>
      </c>
      <c r="N264" s="18">
        <f t="shared" si="31"/>
        <v>2279.6650800000002</v>
      </c>
      <c r="O264" s="11"/>
      <c r="P264" s="23">
        <f t="shared" si="32"/>
        <v>1</v>
      </c>
      <c r="Q264" s="11"/>
      <c r="R264" s="23">
        <f t="shared" si="33"/>
        <v>867.5</v>
      </c>
      <c r="S264" s="23">
        <f t="shared" si="34"/>
        <v>0</v>
      </c>
      <c r="T264" s="9">
        <f t="shared" si="35"/>
        <v>0</v>
      </c>
      <c r="U264" s="23">
        <f t="shared" si="36"/>
        <v>93.69</v>
      </c>
      <c r="V264" s="23">
        <f t="shared" si="37"/>
        <v>2279.6650800000002</v>
      </c>
      <c r="W264" s="37"/>
      <c r="X264" s="26">
        <f t="shared" si="38"/>
        <v>0</v>
      </c>
      <c r="Y264" s="37"/>
      <c r="Z264" s="28">
        <f t="shared" si="39"/>
        <v>0</v>
      </c>
    </row>
    <row r="265" spans="1:26" ht="18" customHeight="1">
      <c r="A265" s="280" t="s">
        <v>544</v>
      </c>
      <c r="B265" s="272"/>
      <c r="C265" s="9"/>
      <c r="D265" s="119"/>
      <c r="E265" s="9" t="s">
        <v>269</v>
      </c>
      <c r="F265" s="9" t="s">
        <v>247</v>
      </c>
      <c r="G265" s="119"/>
      <c r="H265" s="14" t="s">
        <v>534</v>
      </c>
      <c r="I265" s="14">
        <v>2</v>
      </c>
      <c r="J265" s="14">
        <v>20</v>
      </c>
      <c r="K265" s="18">
        <v>95</v>
      </c>
      <c r="L265" s="18">
        <v>867.5</v>
      </c>
      <c r="M265" s="18">
        <f t="shared" si="30"/>
        <v>1648.25</v>
      </c>
      <c r="N265" s="18">
        <f t="shared" si="31"/>
        <v>40105.219000000005</v>
      </c>
      <c r="O265" s="11"/>
      <c r="P265" s="23">
        <f t="shared" si="32"/>
        <v>20</v>
      </c>
      <c r="Q265" s="11"/>
      <c r="R265" s="23">
        <f t="shared" si="33"/>
        <v>867.5</v>
      </c>
      <c r="S265" s="23">
        <f t="shared" si="34"/>
        <v>0</v>
      </c>
      <c r="T265" s="9">
        <f t="shared" si="35"/>
        <v>0</v>
      </c>
      <c r="U265" s="23">
        <f t="shared" si="36"/>
        <v>1648.25</v>
      </c>
      <c r="V265" s="23">
        <f t="shared" si="37"/>
        <v>40105.219000000005</v>
      </c>
      <c r="W265" s="37"/>
      <c r="X265" s="26">
        <f t="shared" si="38"/>
        <v>0</v>
      </c>
      <c r="Y265" s="37"/>
      <c r="Z265" s="28">
        <f t="shared" si="39"/>
        <v>0</v>
      </c>
    </row>
    <row r="266" spans="1:26" ht="18" customHeight="1">
      <c r="A266" s="280" t="s">
        <v>544</v>
      </c>
      <c r="B266" s="272"/>
      <c r="C266" s="9"/>
      <c r="D266" s="119"/>
      <c r="E266" s="9" t="s">
        <v>250</v>
      </c>
      <c r="F266" s="9" t="s">
        <v>247</v>
      </c>
      <c r="G266" s="119" t="s">
        <v>290</v>
      </c>
      <c r="H266" s="91" t="s">
        <v>366</v>
      </c>
      <c r="I266" s="18">
        <v>1</v>
      </c>
      <c r="J266" s="18">
        <v>4</v>
      </c>
      <c r="K266" s="18">
        <v>90</v>
      </c>
      <c r="L266" s="18">
        <v>867.5</v>
      </c>
      <c r="M266" s="18">
        <f t="shared" si="30"/>
        <v>312.3</v>
      </c>
      <c r="N266" s="18">
        <f t="shared" si="31"/>
        <v>7598.8836000000001</v>
      </c>
      <c r="O266" s="11"/>
      <c r="P266" s="23">
        <f t="shared" si="32"/>
        <v>4</v>
      </c>
      <c r="Q266" s="11"/>
      <c r="R266" s="23">
        <f t="shared" si="33"/>
        <v>867.5</v>
      </c>
      <c r="S266" s="23">
        <f t="shared" si="34"/>
        <v>0</v>
      </c>
      <c r="T266" s="9">
        <f t="shared" si="35"/>
        <v>0</v>
      </c>
      <c r="U266" s="23">
        <f t="shared" si="36"/>
        <v>312.3</v>
      </c>
      <c r="V266" s="23">
        <f t="shared" si="37"/>
        <v>7598.8836000000001</v>
      </c>
      <c r="W266" s="37"/>
      <c r="X266" s="26">
        <f t="shared" si="38"/>
        <v>0</v>
      </c>
      <c r="Y266" s="37"/>
      <c r="Z266" s="28">
        <f t="shared" si="39"/>
        <v>0</v>
      </c>
    </row>
    <row r="267" spans="1:26" ht="18" customHeight="1">
      <c r="A267" s="280" t="s">
        <v>544</v>
      </c>
      <c r="B267" s="272"/>
      <c r="C267" s="9"/>
      <c r="D267" s="119"/>
      <c r="E267" s="65"/>
      <c r="F267" s="75" t="s">
        <v>549</v>
      </c>
      <c r="G267" s="75" t="s">
        <v>367</v>
      </c>
      <c r="H267" s="80"/>
      <c r="I267" s="20">
        <v>1</v>
      </c>
      <c r="J267" s="20">
        <v>1</v>
      </c>
      <c r="K267" s="18"/>
      <c r="L267" s="18"/>
      <c r="M267" s="18"/>
      <c r="N267" s="18"/>
      <c r="O267" s="11"/>
      <c r="P267" s="23">
        <f t="shared" ref="P267:P330" si="40">J267</f>
        <v>1</v>
      </c>
      <c r="Q267" s="11"/>
      <c r="R267" s="23">
        <f t="shared" ref="R267:R330" si="41">L267</f>
        <v>0</v>
      </c>
      <c r="S267" s="23">
        <f t="shared" ref="S267:S330" si="42">P267*Q267*R267</f>
        <v>0</v>
      </c>
      <c r="T267" s="9">
        <f t="shared" ref="T267:T330" si="43">$E$3*S267</f>
        <v>0</v>
      </c>
      <c r="U267" s="23">
        <f t="shared" ref="U267:U330" si="44">M267-S267</f>
        <v>0</v>
      </c>
      <c r="V267" s="23">
        <f t="shared" ref="V267:V330" si="45">N267-T267</f>
        <v>0</v>
      </c>
      <c r="W267" s="37"/>
      <c r="X267" s="26">
        <f t="shared" ref="X267:X330" si="46">P267*W267</f>
        <v>0</v>
      </c>
      <c r="Y267" s="37"/>
      <c r="Z267" s="28">
        <f t="shared" ref="Z267:Z330" si="47">X267+Y267</f>
        <v>0</v>
      </c>
    </row>
    <row r="268" spans="1:26" ht="18" customHeight="1">
      <c r="A268" s="279" t="s">
        <v>2</v>
      </c>
      <c r="B268" s="272"/>
      <c r="C268" s="9"/>
      <c r="D268" s="119"/>
      <c r="E268" s="9" t="s">
        <v>250</v>
      </c>
      <c r="F268" s="9" t="s">
        <v>2</v>
      </c>
      <c r="G268" s="119"/>
      <c r="H268" s="14" t="s">
        <v>491</v>
      </c>
      <c r="I268" s="14">
        <v>1</v>
      </c>
      <c r="J268" s="14">
        <v>1</v>
      </c>
      <c r="K268" s="18">
        <v>15</v>
      </c>
      <c r="L268" s="18">
        <v>8760</v>
      </c>
      <c r="M268" s="18">
        <f t="shared" ref="M268:M330" si="48">(J268*K268*L268)/1000</f>
        <v>131.4</v>
      </c>
      <c r="N268" s="18">
        <f t="shared" ref="N268:N330" si="49">M268*$E$3</f>
        <v>3197.2248000000004</v>
      </c>
      <c r="O268" s="11"/>
      <c r="P268" s="23">
        <f t="shared" si="40"/>
        <v>1</v>
      </c>
      <c r="Q268" s="11"/>
      <c r="R268" s="23">
        <f t="shared" si="41"/>
        <v>8760</v>
      </c>
      <c r="S268" s="23">
        <f t="shared" si="42"/>
        <v>0</v>
      </c>
      <c r="T268" s="9">
        <f t="shared" si="43"/>
        <v>0</v>
      </c>
      <c r="U268" s="23">
        <f t="shared" si="44"/>
        <v>131.4</v>
      </c>
      <c r="V268" s="23">
        <f t="shared" si="45"/>
        <v>3197.2248000000004</v>
      </c>
      <c r="W268" s="37"/>
      <c r="X268" s="26">
        <f t="shared" si="46"/>
        <v>0</v>
      </c>
      <c r="Y268" s="37"/>
      <c r="Z268" s="28">
        <f t="shared" si="47"/>
        <v>0</v>
      </c>
    </row>
    <row r="269" spans="1:26" ht="18" customHeight="1">
      <c r="A269" s="286" t="s">
        <v>545</v>
      </c>
      <c r="B269" s="272"/>
      <c r="C269" s="9"/>
      <c r="D269" s="119"/>
      <c r="E269" s="9" t="s">
        <v>250</v>
      </c>
      <c r="F269" s="9" t="s">
        <v>247</v>
      </c>
      <c r="G269" s="119" t="s">
        <v>335</v>
      </c>
      <c r="H269" s="14" t="s">
        <v>372</v>
      </c>
      <c r="I269" s="9">
        <v>1</v>
      </c>
      <c r="J269" s="9">
        <v>1</v>
      </c>
      <c r="K269" s="18">
        <v>2</v>
      </c>
      <c r="L269" s="18">
        <v>173.5</v>
      </c>
      <c r="M269" s="18">
        <f t="shared" si="48"/>
        <v>0.34699999999999998</v>
      </c>
      <c r="N269" s="18">
        <f t="shared" si="49"/>
        <v>8.4432039999999997</v>
      </c>
      <c r="O269" s="11"/>
      <c r="P269" s="23">
        <f t="shared" si="40"/>
        <v>1</v>
      </c>
      <c r="Q269" s="11"/>
      <c r="R269" s="23">
        <f t="shared" si="41"/>
        <v>173.5</v>
      </c>
      <c r="S269" s="23">
        <f t="shared" si="42"/>
        <v>0</v>
      </c>
      <c r="T269" s="9">
        <f t="shared" si="43"/>
        <v>0</v>
      </c>
      <c r="U269" s="23">
        <f t="shared" si="44"/>
        <v>0.34699999999999998</v>
      </c>
      <c r="V269" s="23">
        <f t="shared" si="45"/>
        <v>8.4432039999999997</v>
      </c>
      <c r="W269" s="37"/>
      <c r="X269" s="26">
        <f t="shared" si="46"/>
        <v>0</v>
      </c>
      <c r="Y269" s="37"/>
      <c r="Z269" s="28">
        <f t="shared" si="47"/>
        <v>0</v>
      </c>
    </row>
    <row r="270" spans="1:26" ht="18" customHeight="1">
      <c r="A270" s="286" t="s">
        <v>545</v>
      </c>
      <c r="B270" s="272"/>
      <c r="C270" s="9" t="s">
        <v>178</v>
      </c>
      <c r="D270" s="119"/>
      <c r="E270" s="9" t="s">
        <v>269</v>
      </c>
      <c r="F270" s="9" t="s">
        <v>247</v>
      </c>
      <c r="G270" s="119"/>
      <c r="H270" s="14" t="s">
        <v>284</v>
      </c>
      <c r="I270" s="9">
        <v>1</v>
      </c>
      <c r="J270" s="9">
        <v>1</v>
      </c>
      <c r="K270" s="18">
        <v>48</v>
      </c>
      <c r="L270" s="18">
        <v>173.5</v>
      </c>
      <c r="M270" s="18">
        <f t="shared" si="48"/>
        <v>8.3279999999999994</v>
      </c>
      <c r="N270" s="18">
        <f t="shared" si="49"/>
        <v>202.63689599999998</v>
      </c>
      <c r="O270" s="11"/>
      <c r="P270" s="23">
        <f t="shared" si="40"/>
        <v>1</v>
      </c>
      <c r="Q270" s="11"/>
      <c r="R270" s="23">
        <f t="shared" si="41"/>
        <v>173.5</v>
      </c>
      <c r="S270" s="23">
        <f t="shared" si="42"/>
        <v>0</v>
      </c>
      <c r="T270" s="9">
        <f t="shared" si="43"/>
        <v>0</v>
      </c>
      <c r="U270" s="23">
        <f t="shared" si="44"/>
        <v>8.3279999999999994</v>
      </c>
      <c r="V270" s="23">
        <f t="shared" si="45"/>
        <v>202.63689599999998</v>
      </c>
      <c r="W270" s="37"/>
      <c r="X270" s="26">
        <f t="shared" si="46"/>
        <v>0</v>
      </c>
      <c r="Y270" s="37"/>
      <c r="Z270" s="28">
        <f t="shared" si="47"/>
        <v>0</v>
      </c>
    </row>
    <row r="271" spans="1:26" ht="18" customHeight="1">
      <c r="A271" s="286" t="s">
        <v>545</v>
      </c>
      <c r="B271" s="272"/>
      <c r="C271" s="9" t="s">
        <v>309</v>
      </c>
      <c r="D271" s="119" t="s">
        <v>149</v>
      </c>
      <c r="E271" s="9" t="s">
        <v>269</v>
      </c>
      <c r="F271" s="9" t="s">
        <v>247</v>
      </c>
      <c r="G271" s="119"/>
      <c r="H271" s="14" t="s">
        <v>534</v>
      </c>
      <c r="I271" s="14">
        <v>2</v>
      </c>
      <c r="J271" s="14">
        <v>1</v>
      </c>
      <c r="K271" s="18">
        <v>95</v>
      </c>
      <c r="L271" s="18">
        <v>173.5</v>
      </c>
      <c r="M271" s="18">
        <f t="shared" si="48"/>
        <v>16.482500000000002</v>
      </c>
      <c r="N271" s="18">
        <f t="shared" si="49"/>
        <v>401.05219000000005</v>
      </c>
      <c r="O271" s="11"/>
      <c r="P271" s="23">
        <f t="shared" si="40"/>
        <v>1</v>
      </c>
      <c r="Q271" s="11"/>
      <c r="R271" s="23">
        <f t="shared" si="41"/>
        <v>173.5</v>
      </c>
      <c r="S271" s="23">
        <f t="shared" si="42"/>
        <v>0</v>
      </c>
      <c r="T271" s="9">
        <f t="shared" si="43"/>
        <v>0</v>
      </c>
      <c r="U271" s="23">
        <f t="shared" si="44"/>
        <v>16.482500000000002</v>
      </c>
      <c r="V271" s="23">
        <f t="shared" si="45"/>
        <v>401.05219000000005</v>
      </c>
      <c r="W271" s="37"/>
      <c r="X271" s="26">
        <f t="shared" si="46"/>
        <v>0</v>
      </c>
      <c r="Y271" s="37"/>
      <c r="Z271" s="28">
        <f t="shared" si="47"/>
        <v>0</v>
      </c>
    </row>
    <row r="272" spans="1:26" ht="18" customHeight="1">
      <c r="A272" s="286" t="s">
        <v>545</v>
      </c>
      <c r="B272" s="272"/>
      <c r="C272" s="9"/>
      <c r="D272" s="119"/>
      <c r="E272" s="9" t="s">
        <v>250</v>
      </c>
      <c r="F272" s="9" t="s">
        <v>247</v>
      </c>
      <c r="G272" s="119" t="s">
        <v>290</v>
      </c>
      <c r="H272" s="91" t="s">
        <v>368</v>
      </c>
      <c r="I272" s="14">
        <v>1</v>
      </c>
      <c r="J272" s="14">
        <v>1</v>
      </c>
      <c r="K272" s="18">
        <v>18</v>
      </c>
      <c r="L272" s="18">
        <v>173.5</v>
      </c>
      <c r="M272" s="18">
        <f t="shared" si="48"/>
        <v>3.1230000000000002</v>
      </c>
      <c r="N272" s="18">
        <f t="shared" si="49"/>
        <v>75.988836000000006</v>
      </c>
      <c r="O272" s="11"/>
      <c r="P272" s="23">
        <f t="shared" si="40"/>
        <v>1</v>
      </c>
      <c r="Q272" s="11"/>
      <c r="R272" s="23">
        <f t="shared" si="41"/>
        <v>173.5</v>
      </c>
      <c r="S272" s="23">
        <f t="shared" si="42"/>
        <v>0</v>
      </c>
      <c r="T272" s="9">
        <f t="shared" si="43"/>
        <v>0</v>
      </c>
      <c r="U272" s="23">
        <f t="shared" si="44"/>
        <v>3.1230000000000002</v>
      </c>
      <c r="V272" s="23">
        <f t="shared" si="45"/>
        <v>75.988836000000006</v>
      </c>
      <c r="W272" s="37"/>
      <c r="X272" s="26">
        <f t="shared" si="46"/>
        <v>0</v>
      </c>
      <c r="Y272" s="37"/>
      <c r="Z272" s="28">
        <f t="shared" si="47"/>
        <v>0</v>
      </c>
    </row>
    <row r="273" spans="1:26" ht="18" customHeight="1">
      <c r="A273" s="286" t="s">
        <v>545</v>
      </c>
      <c r="B273" s="272"/>
      <c r="C273" s="9"/>
      <c r="D273" s="119"/>
      <c r="E273" s="9" t="s">
        <v>250</v>
      </c>
      <c r="F273" s="9" t="s">
        <v>247</v>
      </c>
      <c r="G273" s="119" t="s">
        <v>290</v>
      </c>
      <c r="H273" s="91" t="s">
        <v>369</v>
      </c>
      <c r="I273" s="14">
        <v>1</v>
      </c>
      <c r="J273" s="14">
        <v>1</v>
      </c>
      <c r="K273" s="18">
        <v>15</v>
      </c>
      <c r="L273" s="18">
        <v>173.5</v>
      </c>
      <c r="M273" s="18">
        <f t="shared" si="48"/>
        <v>2.6025</v>
      </c>
      <c r="N273" s="18">
        <f t="shared" si="49"/>
        <v>63.32403</v>
      </c>
      <c r="O273" s="11"/>
      <c r="P273" s="23">
        <f t="shared" si="40"/>
        <v>1</v>
      </c>
      <c r="Q273" s="11"/>
      <c r="R273" s="23">
        <f t="shared" si="41"/>
        <v>173.5</v>
      </c>
      <c r="S273" s="23">
        <f t="shared" si="42"/>
        <v>0</v>
      </c>
      <c r="T273" s="9">
        <f t="shared" si="43"/>
        <v>0</v>
      </c>
      <c r="U273" s="23">
        <f t="shared" si="44"/>
        <v>2.6025</v>
      </c>
      <c r="V273" s="23">
        <f t="shared" si="45"/>
        <v>63.32403</v>
      </c>
      <c r="W273" s="37"/>
      <c r="X273" s="26">
        <f t="shared" si="46"/>
        <v>0</v>
      </c>
      <c r="Y273" s="37"/>
      <c r="Z273" s="28">
        <f t="shared" si="47"/>
        <v>0</v>
      </c>
    </row>
    <row r="274" spans="1:26" ht="18" customHeight="1">
      <c r="A274" s="286" t="s">
        <v>545</v>
      </c>
      <c r="B274" s="272"/>
      <c r="C274" s="9" t="s">
        <v>308</v>
      </c>
      <c r="D274" s="119"/>
      <c r="E274" s="9" t="s">
        <v>269</v>
      </c>
      <c r="F274" s="9" t="s">
        <v>247</v>
      </c>
      <c r="G274" s="119"/>
      <c r="H274" s="14" t="s">
        <v>534</v>
      </c>
      <c r="I274" s="14">
        <v>2</v>
      </c>
      <c r="J274" s="14">
        <v>1</v>
      </c>
      <c r="K274" s="18">
        <v>95</v>
      </c>
      <c r="L274" s="18">
        <v>173.5</v>
      </c>
      <c r="M274" s="18">
        <f t="shared" si="48"/>
        <v>16.482500000000002</v>
      </c>
      <c r="N274" s="18">
        <f t="shared" si="49"/>
        <v>401.05219000000005</v>
      </c>
      <c r="O274" s="11"/>
      <c r="P274" s="23">
        <f t="shared" si="40"/>
        <v>1</v>
      </c>
      <c r="Q274" s="11"/>
      <c r="R274" s="23">
        <f t="shared" si="41"/>
        <v>173.5</v>
      </c>
      <c r="S274" s="23">
        <f t="shared" si="42"/>
        <v>0</v>
      </c>
      <c r="T274" s="9">
        <f t="shared" si="43"/>
        <v>0</v>
      </c>
      <c r="U274" s="23">
        <f t="shared" si="44"/>
        <v>16.482500000000002</v>
      </c>
      <c r="V274" s="23">
        <f t="shared" si="45"/>
        <v>401.05219000000005</v>
      </c>
      <c r="W274" s="37"/>
      <c r="X274" s="26">
        <f t="shared" si="46"/>
        <v>0</v>
      </c>
      <c r="Y274" s="37"/>
      <c r="Z274" s="28">
        <f t="shared" si="47"/>
        <v>0</v>
      </c>
    </row>
    <row r="275" spans="1:26" ht="18" customHeight="1">
      <c r="A275" s="286" t="s">
        <v>545</v>
      </c>
      <c r="B275" s="272"/>
      <c r="C275" s="9"/>
      <c r="D275" s="119"/>
      <c r="E275" s="9" t="s">
        <v>250</v>
      </c>
      <c r="F275" s="9" t="s">
        <v>247</v>
      </c>
      <c r="G275" s="119" t="s">
        <v>290</v>
      </c>
      <c r="H275" s="91" t="s">
        <v>368</v>
      </c>
      <c r="I275" s="14">
        <v>1</v>
      </c>
      <c r="J275" s="14">
        <v>2</v>
      </c>
      <c r="K275" s="18">
        <v>18</v>
      </c>
      <c r="L275" s="18">
        <v>173.5</v>
      </c>
      <c r="M275" s="18">
        <f t="shared" si="48"/>
        <v>6.2460000000000004</v>
      </c>
      <c r="N275" s="18">
        <f t="shared" si="49"/>
        <v>151.97767200000001</v>
      </c>
      <c r="O275" s="11"/>
      <c r="P275" s="23">
        <f t="shared" si="40"/>
        <v>2</v>
      </c>
      <c r="Q275" s="11"/>
      <c r="R275" s="23">
        <f t="shared" si="41"/>
        <v>173.5</v>
      </c>
      <c r="S275" s="23">
        <f t="shared" si="42"/>
        <v>0</v>
      </c>
      <c r="T275" s="9">
        <f t="shared" si="43"/>
        <v>0</v>
      </c>
      <c r="U275" s="23">
        <f t="shared" si="44"/>
        <v>6.2460000000000004</v>
      </c>
      <c r="V275" s="23">
        <f t="shared" si="45"/>
        <v>151.97767200000001</v>
      </c>
      <c r="W275" s="37"/>
      <c r="X275" s="26">
        <f t="shared" si="46"/>
        <v>0</v>
      </c>
      <c r="Y275" s="37"/>
      <c r="Z275" s="28">
        <f t="shared" si="47"/>
        <v>0</v>
      </c>
    </row>
    <row r="276" spans="1:26" ht="18" customHeight="1">
      <c r="A276" s="286" t="s">
        <v>545</v>
      </c>
      <c r="B276" s="272"/>
      <c r="C276" s="9"/>
      <c r="D276" s="119"/>
      <c r="E276" s="9" t="s">
        <v>250</v>
      </c>
      <c r="F276" s="9" t="s">
        <v>247</v>
      </c>
      <c r="G276" s="119" t="s">
        <v>290</v>
      </c>
      <c r="H276" s="91" t="s">
        <v>369</v>
      </c>
      <c r="I276" s="14">
        <v>1</v>
      </c>
      <c r="J276" s="14">
        <v>2</v>
      </c>
      <c r="K276" s="18">
        <v>15</v>
      </c>
      <c r="L276" s="18">
        <v>173.5</v>
      </c>
      <c r="M276" s="18">
        <f t="shared" si="48"/>
        <v>5.2050000000000001</v>
      </c>
      <c r="N276" s="18">
        <f t="shared" si="49"/>
        <v>126.64806</v>
      </c>
      <c r="O276" s="11"/>
      <c r="P276" s="23">
        <f t="shared" si="40"/>
        <v>2</v>
      </c>
      <c r="Q276" s="11"/>
      <c r="R276" s="23">
        <f t="shared" si="41"/>
        <v>173.5</v>
      </c>
      <c r="S276" s="23">
        <f t="shared" si="42"/>
        <v>0</v>
      </c>
      <c r="T276" s="9">
        <f t="shared" si="43"/>
        <v>0</v>
      </c>
      <c r="U276" s="23">
        <f t="shared" si="44"/>
        <v>5.2050000000000001</v>
      </c>
      <c r="V276" s="23">
        <f t="shared" si="45"/>
        <v>126.64806</v>
      </c>
      <c r="W276" s="37"/>
      <c r="X276" s="26">
        <f t="shared" si="46"/>
        <v>0</v>
      </c>
      <c r="Y276" s="37"/>
      <c r="Z276" s="28">
        <f t="shared" si="47"/>
        <v>0</v>
      </c>
    </row>
    <row r="277" spans="1:26" ht="18" customHeight="1">
      <c r="A277" s="280" t="s">
        <v>544</v>
      </c>
      <c r="B277" s="272"/>
      <c r="C277" s="9" t="s">
        <v>239</v>
      </c>
      <c r="D277" s="119"/>
      <c r="E277" s="9" t="s">
        <v>269</v>
      </c>
      <c r="F277" s="9" t="s">
        <v>247</v>
      </c>
      <c r="G277" s="119"/>
      <c r="H277" s="14" t="s">
        <v>370</v>
      </c>
      <c r="I277" s="14">
        <v>3</v>
      </c>
      <c r="J277" s="14">
        <v>1</v>
      </c>
      <c r="K277" s="18">
        <v>108</v>
      </c>
      <c r="L277" s="18">
        <v>867.5</v>
      </c>
      <c r="M277" s="18">
        <f t="shared" si="48"/>
        <v>93.69</v>
      </c>
      <c r="N277" s="18">
        <f t="shared" si="49"/>
        <v>2279.6650800000002</v>
      </c>
      <c r="O277" s="11"/>
      <c r="P277" s="23">
        <f t="shared" si="40"/>
        <v>1</v>
      </c>
      <c r="Q277" s="11"/>
      <c r="R277" s="23">
        <f t="shared" si="41"/>
        <v>867.5</v>
      </c>
      <c r="S277" s="23">
        <f t="shared" si="42"/>
        <v>0</v>
      </c>
      <c r="T277" s="9">
        <f t="shared" si="43"/>
        <v>0</v>
      </c>
      <c r="U277" s="23">
        <f t="shared" si="44"/>
        <v>93.69</v>
      </c>
      <c r="V277" s="23">
        <f t="shared" si="45"/>
        <v>2279.6650800000002</v>
      </c>
      <c r="W277" s="37"/>
      <c r="X277" s="26">
        <f t="shared" si="46"/>
        <v>0</v>
      </c>
      <c r="Y277" s="37"/>
      <c r="Z277" s="28">
        <f t="shared" si="47"/>
        <v>0</v>
      </c>
    </row>
    <row r="278" spans="1:26" ht="18" customHeight="1">
      <c r="A278" s="280" t="s">
        <v>544</v>
      </c>
      <c r="B278" s="272"/>
      <c r="C278" s="9"/>
      <c r="D278" s="119"/>
      <c r="E278" s="9" t="s">
        <v>269</v>
      </c>
      <c r="F278" s="9" t="s">
        <v>247</v>
      </c>
      <c r="G278" s="119"/>
      <c r="H278" s="14" t="s">
        <v>534</v>
      </c>
      <c r="I278" s="14">
        <v>2</v>
      </c>
      <c r="J278" s="14">
        <v>8</v>
      </c>
      <c r="K278" s="18">
        <v>95</v>
      </c>
      <c r="L278" s="18">
        <v>867.5</v>
      </c>
      <c r="M278" s="18">
        <f t="shared" si="48"/>
        <v>659.3</v>
      </c>
      <c r="N278" s="18">
        <f t="shared" si="49"/>
        <v>16042.087599999999</v>
      </c>
      <c r="O278" s="11"/>
      <c r="P278" s="23">
        <f t="shared" si="40"/>
        <v>8</v>
      </c>
      <c r="Q278" s="11"/>
      <c r="R278" s="23">
        <f t="shared" si="41"/>
        <v>867.5</v>
      </c>
      <c r="S278" s="23">
        <f t="shared" si="42"/>
        <v>0</v>
      </c>
      <c r="T278" s="9">
        <f t="shared" si="43"/>
        <v>0</v>
      </c>
      <c r="U278" s="23">
        <f t="shared" si="44"/>
        <v>659.3</v>
      </c>
      <c r="V278" s="23">
        <f t="shared" si="45"/>
        <v>16042.087599999999</v>
      </c>
      <c r="W278" s="37"/>
      <c r="X278" s="26">
        <f t="shared" si="46"/>
        <v>0</v>
      </c>
      <c r="Y278" s="37"/>
      <c r="Z278" s="28">
        <f t="shared" si="47"/>
        <v>0</v>
      </c>
    </row>
    <row r="279" spans="1:26" ht="18" customHeight="1">
      <c r="A279" s="280" t="s">
        <v>544</v>
      </c>
      <c r="B279" s="272"/>
      <c r="C279" s="9"/>
      <c r="D279" s="119"/>
      <c r="E279" s="9" t="s">
        <v>250</v>
      </c>
      <c r="F279" s="9" t="s">
        <v>247</v>
      </c>
      <c r="G279" s="119"/>
      <c r="H279" s="14" t="s">
        <v>258</v>
      </c>
      <c r="I279" s="14">
        <v>1</v>
      </c>
      <c r="J279" s="14">
        <v>1</v>
      </c>
      <c r="K279" s="18">
        <v>21</v>
      </c>
      <c r="L279" s="18">
        <v>867.5</v>
      </c>
      <c r="M279" s="18">
        <f t="shared" si="48"/>
        <v>18.217500000000001</v>
      </c>
      <c r="N279" s="18">
        <f t="shared" si="49"/>
        <v>443.26821000000007</v>
      </c>
      <c r="O279" s="11"/>
      <c r="P279" s="23">
        <f t="shared" si="40"/>
        <v>1</v>
      </c>
      <c r="Q279" s="11"/>
      <c r="R279" s="23">
        <f t="shared" si="41"/>
        <v>867.5</v>
      </c>
      <c r="S279" s="23">
        <f t="shared" si="42"/>
        <v>0</v>
      </c>
      <c r="T279" s="9">
        <f t="shared" si="43"/>
        <v>0</v>
      </c>
      <c r="U279" s="23">
        <f t="shared" si="44"/>
        <v>18.217500000000001</v>
      </c>
      <c r="V279" s="23">
        <f t="shared" si="45"/>
        <v>443.26821000000007</v>
      </c>
      <c r="W279" s="37"/>
      <c r="X279" s="26">
        <f t="shared" si="46"/>
        <v>0</v>
      </c>
      <c r="Y279" s="37"/>
      <c r="Z279" s="28">
        <f t="shared" si="47"/>
        <v>0</v>
      </c>
    </row>
    <row r="280" spans="1:26" ht="18" customHeight="1">
      <c r="A280" s="280" t="s">
        <v>544</v>
      </c>
      <c r="B280" s="272"/>
      <c r="C280" s="9"/>
      <c r="D280" s="119"/>
      <c r="E280" s="9" t="s">
        <v>250</v>
      </c>
      <c r="F280" s="9" t="s">
        <v>247</v>
      </c>
      <c r="G280" s="119" t="s">
        <v>335</v>
      </c>
      <c r="H280" s="14" t="s">
        <v>371</v>
      </c>
      <c r="I280" s="9">
        <v>1</v>
      </c>
      <c r="J280" s="9">
        <v>1</v>
      </c>
      <c r="K280" s="18">
        <v>3</v>
      </c>
      <c r="L280" s="18">
        <v>867.5</v>
      </c>
      <c r="M280" s="18">
        <f t="shared" si="48"/>
        <v>2.6025</v>
      </c>
      <c r="N280" s="18">
        <f t="shared" si="49"/>
        <v>63.32403</v>
      </c>
      <c r="O280" s="11"/>
      <c r="P280" s="23">
        <f t="shared" si="40"/>
        <v>1</v>
      </c>
      <c r="Q280" s="11"/>
      <c r="R280" s="23">
        <f t="shared" si="41"/>
        <v>867.5</v>
      </c>
      <c r="S280" s="23">
        <f t="shared" si="42"/>
        <v>0</v>
      </c>
      <c r="T280" s="9">
        <f t="shared" si="43"/>
        <v>0</v>
      </c>
      <c r="U280" s="23">
        <f t="shared" si="44"/>
        <v>2.6025</v>
      </c>
      <c r="V280" s="23">
        <f t="shared" si="45"/>
        <v>63.32403</v>
      </c>
      <c r="W280" s="37"/>
      <c r="X280" s="26">
        <f t="shared" si="46"/>
        <v>0</v>
      </c>
      <c r="Y280" s="37"/>
      <c r="Z280" s="28">
        <f t="shared" si="47"/>
        <v>0</v>
      </c>
    </row>
    <row r="281" spans="1:26" ht="18" customHeight="1">
      <c r="A281" s="286" t="s">
        <v>545</v>
      </c>
      <c r="B281" s="272"/>
      <c r="C281" s="9" t="s">
        <v>13</v>
      </c>
      <c r="D281" s="119"/>
      <c r="E281" s="9" t="s">
        <v>269</v>
      </c>
      <c r="F281" s="9" t="s">
        <v>247</v>
      </c>
      <c r="G281" s="119"/>
      <c r="H281" s="14" t="s">
        <v>553</v>
      </c>
      <c r="I281" s="14">
        <v>2</v>
      </c>
      <c r="J281" s="14">
        <v>4</v>
      </c>
      <c r="K281" s="18">
        <v>41</v>
      </c>
      <c r="L281" s="18">
        <v>173.5</v>
      </c>
      <c r="M281" s="18">
        <f t="shared" si="48"/>
        <v>28.454000000000001</v>
      </c>
      <c r="N281" s="18">
        <f t="shared" si="49"/>
        <v>692.34272800000008</v>
      </c>
      <c r="O281" s="11"/>
      <c r="P281" s="23">
        <f t="shared" si="40"/>
        <v>4</v>
      </c>
      <c r="Q281" s="11"/>
      <c r="R281" s="23">
        <f t="shared" si="41"/>
        <v>173.5</v>
      </c>
      <c r="S281" s="23">
        <f t="shared" si="42"/>
        <v>0</v>
      </c>
      <c r="T281" s="9">
        <f t="shared" si="43"/>
        <v>0</v>
      </c>
      <c r="U281" s="23">
        <f t="shared" si="44"/>
        <v>28.454000000000001</v>
      </c>
      <c r="V281" s="23">
        <f t="shared" si="45"/>
        <v>692.34272800000008</v>
      </c>
      <c r="W281" s="37"/>
      <c r="X281" s="26">
        <f t="shared" si="46"/>
        <v>0</v>
      </c>
      <c r="Y281" s="37"/>
      <c r="Z281" s="28">
        <f t="shared" si="47"/>
        <v>0</v>
      </c>
    </row>
    <row r="282" spans="1:26" ht="18" customHeight="1">
      <c r="A282" s="286" t="s">
        <v>545</v>
      </c>
      <c r="B282" s="272"/>
      <c r="C282" s="9"/>
      <c r="D282" s="119"/>
      <c r="E282" s="9" t="s">
        <v>269</v>
      </c>
      <c r="F282" s="9" t="s">
        <v>247</v>
      </c>
      <c r="G282" s="119"/>
      <c r="H282" s="14" t="s">
        <v>258</v>
      </c>
      <c r="I282" s="14">
        <v>1</v>
      </c>
      <c r="J282" s="14">
        <v>2</v>
      </c>
      <c r="K282" s="18">
        <v>21</v>
      </c>
      <c r="L282" s="18">
        <v>173.5</v>
      </c>
      <c r="M282" s="18">
        <f t="shared" si="48"/>
        <v>7.2869999999999999</v>
      </c>
      <c r="N282" s="18">
        <f t="shared" si="49"/>
        <v>177.30728400000001</v>
      </c>
      <c r="O282" s="11"/>
      <c r="P282" s="23">
        <f t="shared" si="40"/>
        <v>2</v>
      </c>
      <c r="Q282" s="11"/>
      <c r="R282" s="23">
        <f t="shared" si="41"/>
        <v>173.5</v>
      </c>
      <c r="S282" s="23">
        <f t="shared" si="42"/>
        <v>0</v>
      </c>
      <c r="T282" s="9">
        <f t="shared" si="43"/>
        <v>0</v>
      </c>
      <c r="U282" s="23">
        <f t="shared" si="44"/>
        <v>7.2869999999999999</v>
      </c>
      <c r="V282" s="23">
        <f t="shared" si="45"/>
        <v>177.30728400000001</v>
      </c>
      <c r="W282" s="37"/>
      <c r="X282" s="26">
        <f t="shared" si="46"/>
        <v>0</v>
      </c>
      <c r="Y282" s="37"/>
      <c r="Z282" s="28">
        <f t="shared" si="47"/>
        <v>0</v>
      </c>
    </row>
    <row r="283" spans="1:26" ht="18" customHeight="1">
      <c r="A283" s="279" t="s">
        <v>2</v>
      </c>
      <c r="B283" s="272"/>
      <c r="C283" s="9"/>
      <c r="D283" s="119"/>
      <c r="E283" s="9" t="s">
        <v>250</v>
      </c>
      <c r="F283" s="9" t="s">
        <v>2</v>
      </c>
      <c r="G283" s="119"/>
      <c r="H283" s="14" t="s">
        <v>491</v>
      </c>
      <c r="I283" s="14">
        <v>1</v>
      </c>
      <c r="J283" s="14">
        <v>1</v>
      </c>
      <c r="K283" s="18">
        <v>15</v>
      </c>
      <c r="L283" s="18">
        <v>8760</v>
      </c>
      <c r="M283" s="18">
        <f t="shared" si="48"/>
        <v>131.4</v>
      </c>
      <c r="N283" s="18">
        <f t="shared" si="49"/>
        <v>3197.2248000000004</v>
      </c>
      <c r="O283" s="11"/>
      <c r="P283" s="23">
        <f t="shared" si="40"/>
        <v>1</v>
      </c>
      <c r="Q283" s="11"/>
      <c r="R283" s="23">
        <f t="shared" si="41"/>
        <v>8760</v>
      </c>
      <c r="S283" s="23">
        <f t="shared" si="42"/>
        <v>0</v>
      </c>
      <c r="T283" s="9">
        <f t="shared" si="43"/>
        <v>0</v>
      </c>
      <c r="U283" s="23">
        <f t="shared" si="44"/>
        <v>131.4</v>
      </c>
      <c r="V283" s="23">
        <f t="shared" si="45"/>
        <v>3197.2248000000004</v>
      </c>
      <c r="W283" s="37"/>
      <c r="X283" s="26">
        <f t="shared" si="46"/>
        <v>0</v>
      </c>
      <c r="Y283" s="37"/>
      <c r="Z283" s="28">
        <f t="shared" si="47"/>
        <v>0</v>
      </c>
    </row>
    <row r="284" spans="1:26" ht="18" customHeight="1">
      <c r="A284" s="286" t="s">
        <v>545</v>
      </c>
      <c r="B284" s="272"/>
      <c r="C284" s="9"/>
      <c r="D284" s="119"/>
      <c r="E284" s="9" t="s">
        <v>250</v>
      </c>
      <c r="F284" s="9" t="s">
        <v>247</v>
      </c>
      <c r="G284" s="119" t="s">
        <v>335</v>
      </c>
      <c r="H284" s="14" t="s">
        <v>371</v>
      </c>
      <c r="I284" s="9">
        <v>1</v>
      </c>
      <c r="J284" s="9">
        <v>2</v>
      </c>
      <c r="K284" s="18">
        <v>3</v>
      </c>
      <c r="L284" s="18">
        <v>173.5</v>
      </c>
      <c r="M284" s="18">
        <f t="shared" si="48"/>
        <v>1.0409999999999999</v>
      </c>
      <c r="N284" s="18">
        <f t="shared" si="49"/>
        <v>25.329611999999997</v>
      </c>
      <c r="O284" s="11"/>
      <c r="P284" s="23">
        <f t="shared" si="40"/>
        <v>2</v>
      </c>
      <c r="Q284" s="11"/>
      <c r="R284" s="23">
        <f t="shared" si="41"/>
        <v>173.5</v>
      </c>
      <c r="S284" s="23">
        <f t="shared" si="42"/>
        <v>0</v>
      </c>
      <c r="T284" s="9">
        <f t="shared" si="43"/>
        <v>0</v>
      </c>
      <c r="U284" s="23">
        <f t="shared" si="44"/>
        <v>1.0409999999999999</v>
      </c>
      <c r="V284" s="23">
        <f t="shared" si="45"/>
        <v>25.329611999999997</v>
      </c>
      <c r="W284" s="37"/>
      <c r="X284" s="26">
        <f t="shared" si="46"/>
        <v>0</v>
      </c>
      <c r="Y284" s="37"/>
      <c r="Z284" s="28">
        <f t="shared" si="47"/>
        <v>0</v>
      </c>
    </row>
    <row r="285" spans="1:26" ht="18" customHeight="1">
      <c r="B285" s="272" t="s">
        <v>374</v>
      </c>
      <c r="C285" s="268"/>
      <c r="D285" s="274"/>
      <c r="E285" s="268"/>
      <c r="F285" s="268"/>
      <c r="G285" s="274"/>
      <c r="H285" s="275"/>
      <c r="I285" s="275"/>
      <c r="J285" s="275"/>
      <c r="K285" s="266"/>
      <c r="L285" s="266"/>
      <c r="M285" s="266"/>
      <c r="N285" s="266"/>
      <c r="O285" s="268"/>
      <c r="P285" s="267"/>
      <c r="Q285" s="268"/>
      <c r="R285" s="267"/>
      <c r="S285" s="267"/>
      <c r="T285" s="268"/>
      <c r="U285" s="267"/>
      <c r="V285" s="267"/>
      <c r="W285" s="269"/>
      <c r="X285" s="269"/>
      <c r="Y285" s="269"/>
      <c r="Z285" s="270"/>
    </row>
    <row r="286" spans="1:26" ht="18" customHeight="1">
      <c r="A286" s="279" t="s">
        <v>523</v>
      </c>
      <c r="B286" s="272"/>
      <c r="C286" s="65" t="s">
        <v>375</v>
      </c>
      <c r="D286" s="75"/>
      <c r="E286" s="65" t="s">
        <v>250</v>
      </c>
      <c r="F286" s="65" t="s">
        <v>247</v>
      </c>
      <c r="G286" s="75" t="s">
        <v>290</v>
      </c>
      <c r="H286" s="103" t="s">
        <v>366</v>
      </c>
      <c r="I286" s="20">
        <v>1</v>
      </c>
      <c r="J286" s="20">
        <v>6</v>
      </c>
      <c r="K286" s="18">
        <v>90</v>
      </c>
      <c r="L286" s="18">
        <v>720</v>
      </c>
      <c r="M286" s="18">
        <f t="shared" si="48"/>
        <v>388.8</v>
      </c>
      <c r="N286" s="18">
        <f t="shared" si="49"/>
        <v>9460.2816000000003</v>
      </c>
      <c r="O286" s="11"/>
      <c r="P286" s="23">
        <f t="shared" si="40"/>
        <v>6</v>
      </c>
      <c r="Q286" s="11"/>
      <c r="R286" s="23">
        <f t="shared" si="41"/>
        <v>720</v>
      </c>
      <c r="S286" s="23">
        <f t="shared" si="42"/>
        <v>0</v>
      </c>
      <c r="T286" s="9">
        <f t="shared" si="43"/>
        <v>0</v>
      </c>
      <c r="U286" s="23">
        <f t="shared" si="44"/>
        <v>388.8</v>
      </c>
      <c r="V286" s="23">
        <f t="shared" si="45"/>
        <v>9460.2816000000003</v>
      </c>
      <c r="W286" s="37"/>
      <c r="X286" s="26">
        <f t="shared" si="46"/>
        <v>0</v>
      </c>
      <c r="Y286" s="37"/>
      <c r="Z286" s="28">
        <f t="shared" si="47"/>
        <v>0</v>
      </c>
    </row>
    <row r="287" spans="1:26" ht="18" customHeight="1">
      <c r="A287" s="279" t="s">
        <v>530</v>
      </c>
      <c r="B287" s="272"/>
      <c r="C287" s="65" t="s">
        <v>376</v>
      </c>
      <c r="D287" s="75"/>
      <c r="E287" s="65" t="s">
        <v>250</v>
      </c>
      <c r="F287" s="65" t="s">
        <v>247</v>
      </c>
      <c r="G287" s="75" t="s">
        <v>379</v>
      </c>
      <c r="H287" s="80" t="s">
        <v>258</v>
      </c>
      <c r="I287" s="80">
        <v>1</v>
      </c>
      <c r="J287" s="80">
        <v>5</v>
      </c>
      <c r="K287" s="18">
        <v>21</v>
      </c>
      <c r="L287" s="18">
        <v>4380</v>
      </c>
      <c r="M287" s="18">
        <f t="shared" si="48"/>
        <v>459.9</v>
      </c>
      <c r="N287" s="18">
        <f t="shared" si="49"/>
        <v>11190.2868</v>
      </c>
      <c r="O287" s="11"/>
      <c r="P287" s="23">
        <f t="shared" si="40"/>
        <v>5</v>
      </c>
      <c r="Q287" s="11"/>
      <c r="R287" s="23">
        <f t="shared" si="41"/>
        <v>4380</v>
      </c>
      <c r="S287" s="23">
        <f t="shared" si="42"/>
        <v>0</v>
      </c>
      <c r="T287" s="9">
        <f t="shared" si="43"/>
        <v>0</v>
      </c>
      <c r="U287" s="23">
        <f t="shared" si="44"/>
        <v>459.9</v>
      </c>
      <c r="V287" s="23">
        <f t="shared" si="45"/>
        <v>11190.2868</v>
      </c>
      <c r="W287" s="37"/>
      <c r="X287" s="26">
        <f t="shared" si="46"/>
        <v>0</v>
      </c>
      <c r="Y287" s="37"/>
      <c r="Z287" s="28">
        <f t="shared" si="47"/>
        <v>0</v>
      </c>
    </row>
    <row r="288" spans="1:26" ht="18" customHeight="1">
      <c r="A288" s="279" t="s">
        <v>523</v>
      </c>
      <c r="B288" s="272"/>
      <c r="C288" s="65" t="s">
        <v>377</v>
      </c>
      <c r="D288" s="75"/>
      <c r="E288" s="65" t="s">
        <v>250</v>
      </c>
      <c r="F288" s="65" t="s">
        <v>247</v>
      </c>
      <c r="G288" s="75" t="s">
        <v>264</v>
      </c>
      <c r="H288" s="80" t="s">
        <v>553</v>
      </c>
      <c r="I288" s="80">
        <v>2</v>
      </c>
      <c r="J288" s="80">
        <v>1</v>
      </c>
      <c r="K288" s="18">
        <v>41</v>
      </c>
      <c r="L288" s="18">
        <v>720</v>
      </c>
      <c r="M288" s="18">
        <f t="shared" si="48"/>
        <v>29.52</v>
      </c>
      <c r="N288" s="18">
        <f t="shared" si="49"/>
        <v>718.28064000000006</v>
      </c>
      <c r="O288" s="11"/>
      <c r="P288" s="23">
        <f t="shared" si="40"/>
        <v>1</v>
      </c>
      <c r="Q288" s="11"/>
      <c r="R288" s="23">
        <f t="shared" si="41"/>
        <v>720</v>
      </c>
      <c r="S288" s="23">
        <f t="shared" si="42"/>
        <v>0</v>
      </c>
      <c r="T288" s="9">
        <f t="shared" si="43"/>
        <v>0</v>
      </c>
      <c r="U288" s="23">
        <f t="shared" si="44"/>
        <v>29.52</v>
      </c>
      <c r="V288" s="23">
        <f t="shared" si="45"/>
        <v>718.28064000000006</v>
      </c>
      <c r="W288" s="37"/>
      <c r="X288" s="26">
        <f t="shared" si="46"/>
        <v>0</v>
      </c>
      <c r="Y288" s="37"/>
      <c r="Z288" s="28">
        <f t="shared" si="47"/>
        <v>0</v>
      </c>
    </row>
    <row r="289" spans="1:26" ht="18" customHeight="1">
      <c r="A289" s="279" t="s">
        <v>523</v>
      </c>
      <c r="B289" s="272"/>
      <c r="C289" s="65" t="s">
        <v>378</v>
      </c>
      <c r="D289" s="75"/>
      <c r="E289" s="65" t="s">
        <v>250</v>
      </c>
      <c r="F289" s="65" t="s">
        <v>247</v>
      </c>
      <c r="G289" s="75" t="s">
        <v>264</v>
      </c>
      <c r="H289" s="80" t="s">
        <v>258</v>
      </c>
      <c r="I289" s="80">
        <v>1</v>
      </c>
      <c r="J289" s="80">
        <v>2</v>
      </c>
      <c r="K289" s="18">
        <v>21</v>
      </c>
      <c r="L289" s="18">
        <v>720</v>
      </c>
      <c r="M289" s="18">
        <f t="shared" si="48"/>
        <v>30.24</v>
      </c>
      <c r="N289" s="18">
        <f t="shared" si="49"/>
        <v>735.79967999999997</v>
      </c>
      <c r="O289" s="11"/>
      <c r="P289" s="23">
        <f t="shared" si="40"/>
        <v>2</v>
      </c>
      <c r="Q289" s="11"/>
      <c r="R289" s="23">
        <f t="shared" si="41"/>
        <v>720</v>
      </c>
      <c r="S289" s="23">
        <f t="shared" si="42"/>
        <v>0</v>
      </c>
      <c r="T289" s="9">
        <f t="shared" si="43"/>
        <v>0</v>
      </c>
      <c r="U289" s="23">
        <f t="shared" si="44"/>
        <v>30.24</v>
      </c>
      <c r="V289" s="23">
        <f t="shared" si="45"/>
        <v>735.79967999999997</v>
      </c>
      <c r="W289" s="37"/>
      <c r="X289" s="26">
        <f t="shared" si="46"/>
        <v>0</v>
      </c>
      <c r="Y289" s="37"/>
      <c r="Z289" s="28">
        <f t="shared" si="47"/>
        <v>0</v>
      </c>
    </row>
    <row r="290" spans="1:26" ht="18" customHeight="1">
      <c r="A290" s="279" t="s">
        <v>523</v>
      </c>
      <c r="B290" s="273"/>
      <c r="C290" s="65" t="s">
        <v>315</v>
      </c>
      <c r="D290" s="75"/>
      <c r="E290" s="65" t="s">
        <v>250</v>
      </c>
      <c r="F290" s="65" t="s">
        <v>247</v>
      </c>
      <c r="G290" s="75" t="s">
        <v>379</v>
      </c>
      <c r="H290" s="80" t="s">
        <v>258</v>
      </c>
      <c r="I290" s="80">
        <v>1</v>
      </c>
      <c r="J290" s="80">
        <v>1</v>
      </c>
      <c r="K290" s="18">
        <v>21</v>
      </c>
      <c r="L290" s="18">
        <v>720</v>
      </c>
      <c r="M290" s="18">
        <f t="shared" si="48"/>
        <v>15.12</v>
      </c>
      <c r="N290" s="18">
        <f t="shared" si="49"/>
        <v>367.89983999999998</v>
      </c>
      <c r="O290" s="11"/>
      <c r="P290" s="23">
        <f t="shared" si="40"/>
        <v>1</v>
      </c>
      <c r="Q290" s="11"/>
      <c r="R290" s="23">
        <f t="shared" si="41"/>
        <v>720</v>
      </c>
      <c r="S290" s="23">
        <f t="shared" si="42"/>
        <v>0</v>
      </c>
      <c r="T290" s="9">
        <f t="shared" si="43"/>
        <v>0</v>
      </c>
      <c r="U290" s="23">
        <f t="shared" si="44"/>
        <v>15.12</v>
      </c>
      <c r="V290" s="23">
        <f t="shared" si="45"/>
        <v>367.89983999999998</v>
      </c>
      <c r="W290" s="37"/>
      <c r="X290" s="26">
        <f t="shared" si="46"/>
        <v>0</v>
      </c>
      <c r="Y290" s="37"/>
      <c r="Z290" s="28">
        <f t="shared" si="47"/>
        <v>0</v>
      </c>
    </row>
    <row r="291" spans="1:26" s="111" customFormat="1" ht="18" customHeight="1">
      <c r="A291" s="283"/>
      <c r="B291" s="277" t="s">
        <v>38</v>
      </c>
      <c r="C291" s="276"/>
      <c r="D291" s="110"/>
      <c r="E291" s="110"/>
      <c r="F291" s="110"/>
      <c r="G291" s="110"/>
      <c r="H291" s="110"/>
      <c r="I291" s="110"/>
      <c r="J291" s="110"/>
      <c r="K291" s="110"/>
      <c r="L291" s="200"/>
      <c r="M291" s="200"/>
      <c r="N291" s="200"/>
      <c r="O291" s="110"/>
      <c r="P291" s="201"/>
      <c r="Q291" s="110"/>
      <c r="R291" s="201"/>
      <c r="S291" s="201"/>
      <c r="T291" s="202"/>
      <c r="U291" s="201"/>
      <c r="V291" s="201"/>
      <c r="W291" s="110"/>
      <c r="X291" s="203"/>
      <c r="Y291" s="110"/>
      <c r="Z291" s="204"/>
    </row>
    <row r="292" spans="1:26" ht="18" customHeight="1">
      <c r="A292" s="280" t="s">
        <v>524</v>
      </c>
      <c r="B292" s="217" t="s">
        <v>51</v>
      </c>
      <c r="C292" s="9" t="s">
        <v>234</v>
      </c>
      <c r="D292" s="119" t="s">
        <v>149</v>
      </c>
      <c r="E292" s="9" t="s">
        <v>250</v>
      </c>
      <c r="F292" s="9" t="s">
        <v>247</v>
      </c>
      <c r="G292" s="119"/>
      <c r="H292" s="80" t="s">
        <v>534</v>
      </c>
      <c r="I292" s="14">
        <v>2</v>
      </c>
      <c r="J292" s="14">
        <v>8</v>
      </c>
      <c r="K292" s="18">
        <v>95</v>
      </c>
      <c r="L292" s="18">
        <v>1680</v>
      </c>
      <c r="M292" s="18">
        <f t="shared" si="48"/>
        <v>1276.8</v>
      </c>
      <c r="N292" s="18">
        <f t="shared" si="49"/>
        <v>31067.097600000001</v>
      </c>
      <c r="O292" s="11"/>
      <c r="P292" s="23">
        <f t="shared" si="40"/>
        <v>8</v>
      </c>
      <c r="Q292" s="11"/>
      <c r="R292" s="23">
        <f t="shared" si="41"/>
        <v>1680</v>
      </c>
      <c r="S292" s="23">
        <f t="shared" si="42"/>
        <v>0</v>
      </c>
      <c r="T292" s="9">
        <f t="shared" si="43"/>
        <v>0</v>
      </c>
      <c r="U292" s="23">
        <f t="shared" si="44"/>
        <v>1276.8</v>
      </c>
      <c r="V292" s="23">
        <f t="shared" si="45"/>
        <v>31067.097600000001</v>
      </c>
      <c r="W292" s="37"/>
      <c r="X292" s="26">
        <f t="shared" si="46"/>
        <v>0</v>
      </c>
      <c r="Y292" s="37"/>
      <c r="Z292" s="28">
        <f t="shared" si="47"/>
        <v>0</v>
      </c>
    </row>
    <row r="293" spans="1:26" ht="18" customHeight="1">
      <c r="A293" s="280" t="s">
        <v>524</v>
      </c>
      <c r="B293" s="217"/>
      <c r="C293" s="9" t="s">
        <v>235</v>
      </c>
      <c r="D293" s="119" t="s">
        <v>148</v>
      </c>
      <c r="E293" s="9" t="s">
        <v>250</v>
      </c>
      <c r="F293" s="9" t="s">
        <v>247</v>
      </c>
      <c r="G293" s="119"/>
      <c r="H293" s="80" t="s">
        <v>534</v>
      </c>
      <c r="I293" s="14">
        <v>2</v>
      </c>
      <c r="J293" s="14">
        <v>8</v>
      </c>
      <c r="K293" s="18">
        <v>95</v>
      </c>
      <c r="L293" s="18">
        <v>1680</v>
      </c>
      <c r="M293" s="18">
        <f t="shared" si="48"/>
        <v>1276.8</v>
      </c>
      <c r="N293" s="18">
        <f t="shared" si="49"/>
        <v>31067.097600000001</v>
      </c>
      <c r="O293" s="11"/>
      <c r="P293" s="23">
        <f t="shared" si="40"/>
        <v>8</v>
      </c>
      <c r="Q293" s="11"/>
      <c r="R293" s="23">
        <f t="shared" si="41"/>
        <v>1680</v>
      </c>
      <c r="S293" s="23">
        <f t="shared" si="42"/>
        <v>0</v>
      </c>
      <c r="T293" s="9">
        <f t="shared" si="43"/>
        <v>0</v>
      </c>
      <c r="U293" s="23">
        <f t="shared" si="44"/>
        <v>1276.8</v>
      </c>
      <c r="V293" s="23">
        <f t="shared" si="45"/>
        <v>31067.097600000001</v>
      </c>
      <c r="W293" s="37"/>
      <c r="X293" s="26">
        <f t="shared" si="46"/>
        <v>0</v>
      </c>
      <c r="Y293" s="37"/>
      <c r="Z293" s="28">
        <f t="shared" si="47"/>
        <v>0</v>
      </c>
    </row>
    <row r="294" spans="1:26" ht="18" customHeight="1">
      <c r="A294" s="280" t="s">
        <v>524</v>
      </c>
      <c r="B294" s="217"/>
      <c r="C294" s="9" t="s">
        <v>342</v>
      </c>
      <c r="D294" s="119" t="s">
        <v>148</v>
      </c>
      <c r="E294" s="9" t="s">
        <v>250</v>
      </c>
      <c r="F294" s="9" t="s">
        <v>247</v>
      </c>
      <c r="G294" s="119"/>
      <c r="H294" s="80" t="s">
        <v>534</v>
      </c>
      <c r="I294" s="14">
        <v>2</v>
      </c>
      <c r="J294" s="14">
        <v>8</v>
      </c>
      <c r="K294" s="18">
        <v>95</v>
      </c>
      <c r="L294" s="18">
        <v>1680</v>
      </c>
      <c r="M294" s="18">
        <f t="shared" si="48"/>
        <v>1276.8</v>
      </c>
      <c r="N294" s="18">
        <f t="shared" si="49"/>
        <v>31067.097600000001</v>
      </c>
      <c r="O294" s="11"/>
      <c r="P294" s="23">
        <f t="shared" si="40"/>
        <v>8</v>
      </c>
      <c r="Q294" s="11"/>
      <c r="R294" s="23">
        <f t="shared" si="41"/>
        <v>1680</v>
      </c>
      <c r="S294" s="23">
        <f t="shared" si="42"/>
        <v>0</v>
      </c>
      <c r="T294" s="9">
        <f t="shared" si="43"/>
        <v>0</v>
      </c>
      <c r="U294" s="23">
        <f t="shared" si="44"/>
        <v>1276.8</v>
      </c>
      <c r="V294" s="23">
        <f t="shared" si="45"/>
        <v>31067.097600000001</v>
      </c>
      <c r="W294" s="37"/>
      <c r="X294" s="26">
        <f t="shared" si="46"/>
        <v>0</v>
      </c>
      <c r="Y294" s="37"/>
      <c r="Z294" s="28">
        <f t="shared" si="47"/>
        <v>0</v>
      </c>
    </row>
    <row r="295" spans="1:26" ht="18" customHeight="1">
      <c r="A295" s="280" t="s">
        <v>542</v>
      </c>
      <c r="B295" s="218"/>
      <c r="C295" s="9"/>
      <c r="D295" s="119" t="s">
        <v>150</v>
      </c>
      <c r="E295" s="9" t="s">
        <v>250</v>
      </c>
      <c r="F295" s="9" t="s">
        <v>247</v>
      </c>
      <c r="G295" s="119" t="s">
        <v>343</v>
      </c>
      <c r="H295" s="14" t="s">
        <v>258</v>
      </c>
      <c r="I295" s="14">
        <v>1</v>
      </c>
      <c r="J295" s="14">
        <v>1</v>
      </c>
      <c r="K295" s="18">
        <v>21</v>
      </c>
      <c r="L295" s="18">
        <v>240</v>
      </c>
      <c r="M295" s="18">
        <f t="shared" si="48"/>
        <v>5.04</v>
      </c>
      <c r="N295" s="18">
        <f t="shared" si="49"/>
        <v>122.63328</v>
      </c>
      <c r="O295" s="11"/>
      <c r="P295" s="23">
        <f t="shared" si="40"/>
        <v>1</v>
      </c>
      <c r="Q295" s="11"/>
      <c r="R295" s="23">
        <f t="shared" si="41"/>
        <v>240</v>
      </c>
      <c r="S295" s="23">
        <f t="shared" si="42"/>
        <v>0</v>
      </c>
      <c r="T295" s="9">
        <f t="shared" si="43"/>
        <v>0</v>
      </c>
      <c r="U295" s="23">
        <f t="shared" si="44"/>
        <v>5.04</v>
      </c>
      <c r="V295" s="23">
        <f t="shared" si="45"/>
        <v>122.63328</v>
      </c>
      <c r="W295" s="37"/>
      <c r="X295" s="26">
        <f t="shared" si="46"/>
        <v>0</v>
      </c>
      <c r="Y295" s="37"/>
      <c r="Z295" s="28">
        <f t="shared" si="47"/>
        <v>0</v>
      </c>
    </row>
    <row r="296" spans="1:26" ht="18" customHeight="1">
      <c r="B296" s="238" t="s">
        <v>29</v>
      </c>
      <c r="C296" s="69"/>
      <c r="D296" s="44"/>
      <c r="E296" s="44"/>
      <c r="F296" s="44"/>
      <c r="G296" s="44"/>
      <c r="H296" s="44"/>
      <c r="I296" s="44"/>
      <c r="J296" s="44"/>
      <c r="K296" s="44"/>
      <c r="L296" s="184"/>
      <c r="M296" s="184"/>
      <c r="N296" s="184"/>
      <c r="O296" s="44"/>
      <c r="P296" s="185"/>
      <c r="Q296" s="44"/>
      <c r="R296" s="185"/>
      <c r="S296" s="185"/>
      <c r="T296" s="69"/>
      <c r="U296" s="185"/>
      <c r="V296" s="185"/>
      <c r="W296" s="44"/>
      <c r="X296" s="186"/>
      <c r="Y296" s="44"/>
      <c r="Z296" s="187"/>
    </row>
    <row r="297" spans="1:26" ht="18" customHeight="1">
      <c r="A297" s="280" t="s">
        <v>525</v>
      </c>
      <c r="B297" s="278"/>
      <c r="C297" s="9" t="s">
        <v>22</v>
      </c>
      <c r="D297" s="119"/>
      <c r="E297" s="9" t="s">
        <v>269</v>
      </c>
      <c r="F297" s="9" t="s">
        <v>247</v>
      </c>
      <c r="G297" s="119"/>
      <c r="H297" s="14" t="s">
        <v>550</v>
      </c>
      <c r="I297" s="14">
        <v>2</v>
      </c>
      <c r="J297" s="14">
        <v>2</v>
      </c>
      <c r="K297" s="18">
        <v>73</v>
      </c>
      <c r="L297" s="18">
        <v>42</v>
      </c>
      <c r="M297" s="18">
        <f t="shared" si="48"/>
        <v>6.1319999999999997</v>
      </c>
      <c r="N297" s="18">
        <f t="shared" si="49"/>
        <v>149.203824</v>
      </c>
      <c r="O297" s="11"/>
      <c r="P297" s="23">
        <f t="shared" si="40"/>
        <v>2</v>
      </c>
      <c r="Q297" s="11"/>
      <c r="R297" s="23">
        <f t="shared" si="41"/>
        <v>42</v>
      </c>
      <c r="S297" s="23">
        <f t="shared" si="42"/>
        <v>0</v>
      </c>
      <c r="T297" s="9">
        <f t="shared" si="43"/>
        <v>0</v>
      </c>
      <c r="U297" s="23">
        <f t="shared" si="44"/>
        <v>6.1319999999999997</v>
      </c>
      <c r="V297" s="23">
        <f t="shared" si="45"/>
        <v>149.203824</v>
      </c>
      <c r="W297" s="37"/>
      <c r="X297" s="26">
        <f t="shared" si="46"/>
        <v>0</v>
      </c>
      <c r="Y297" s="37"/>
      <c r="Z297" s="28">
        <f t="shared" si="47"/>
        <v>0</v>
      </c>
    </row>
    <row r="298" spans="1:26" ht="18" customHeight="1">
      <c r="A298" s="280" t="s">
        <v>525</v>
      </c>
      <c r="B298" s="211"/>
      <c r="C298" s="147"/>
      <c r="D298" s="148" t="s">
        <v>85</v>
      </c>
      <c r="E298" s="147" t="s">
        <v>250</v>
      </c>
      <c r="F298" s="147" t="s">
        <v>2</v>
      </c>
      <c r="G298" s="148" t="s">
        <v>272</v>
      </c>
      <c r="H298" s="149"/>
      <c r="I298" s="149">
        <v>1</v>
      </c>
      <c r="J298" s="149">
        <v>1</v>
      </c>
      <c r="K298" s="150"/>
      <c r="L298" s="150"/>
      <c r="M298" s="150"/>
      <c r="N298" s="150"/>
      <c r="O298" s="147"/>
      <c r="P298" s="151"/>
      <c r="Q298" s="147"/>
      <c r="R298" s="151"/>
      <c r="S298" s="151"/>
      <c r="T298" s="147"/>
      <c r="U298" s="151"/>
      <c r="V298" s="151"/>
      <c r="W298" s="152"/>
      <c r="X298" s="152"/>
      <c r="Y298" s="152"/>
      <c r="Z298" s="153"/>
    </row>
    <row r="299" spans="1:26" ht="18" customHeight="1">
      <c r="A299" s="280" t="s">
        <v>29</v>
      </c>
      <c r="B299" s="211"/>
      <c r="C299" s="147" t="s">
        <v>302</v>
      </c>
      <c r="D299" s="148"/>
      <c r="E299" s="147" t="s">
        <v>324</v>
      </c>
      <c r="F299" s="147"/>
      <c r="G299" s="148" t="s">
        <v>272</v>
      </c>
      <c r="H299" s="149"/>
      <c r="I299" s="149">
        <v>1</v>
      </c>
      <c r="J299" s="149">
        <v>23</v>
      </c>
      <c r="K299" s="150"/>
      <c r="L299" s="150"/>
      <c r="M299" s="150"/>
      <c r="N299" s="150"/>
      <c r="O299" s="147"/>
      <c r="P299" s="151"/>
      <c r="Q299" s="147"/>
      <c r="R299" s="151"/>
      <c r="S299" s="151"/>
      <c r="T299" s="147"/>
      <c r="U299" s="151"/>
      <c r="V299" s="151"/>
      <c r="W299" s="152"/>
      <c r="X299" s="152"/>
      <c r="Y299" s="152"/>
      <c r="Z299" s="153"/>
    </row>
    <row r="300" spans="1:26" ht="18" customHeight="1">
      <c r="A300" s="279" t="s">
        <v>2</v>
      </c>
      <c r="B300" s="211"/>
      <c r="C300" s="9"/>
      <c r="D300" s="119"/>
      <c r="E300" s="9" t="s">
        <v>250</v>
      </c>
      <c r="F300" s="9" t="s">
        <v>2</v>
      </c>
      <c r="G300" s="119"/>
      <c r="H300" s="14" t="s">
        <v>286</v>
      </c>
      <c r="I300" s="14">
        <v>1</v>
      </c>
      <c r="J300" s="14">
        <v>4</v>
      </c>
      <c r="K300" s="18">
        <v>4</v>
      </c>
      <c r="L300" s="18">
        <v>8760</v>
      </c>
      <c r="M300" s="18">
        <f t="shared" si="48"/>
        <v>140.16</v>
      </c>
      <c r="N300" s="18">
        <f t="shared" si="49"/>
        <v>3410.3731200000002</v>
      </c>
      <c r="O300" s="11"/>
      <c r="P300" s="23">
        <f t="shared" si="40"/>
        <v>4</v>
      </c>
      <c r="Q300" s="11"/>
      <c r="R300" s="23">
        <f t="shared" si="41"/>
        <v>8760</v>
      </c>
      <c r="S300" s="23">
        <f t="shared" si="42"/>
        <v>0</v>
      </c>
      <c r="T300" s="9">
        <f t="shared" si="43"/>
        <v>0</v>
      </c>
      <c r="U300" s="23">
        <f t="shared" si="44"/>
        <v>140.16</v>
      </c>
      <c r="V300" s="23">
        <f t="shared" si="45"/>
        <v>3410.3731200000002</v>
      </c>
      <c r="W300" s="37"/>
      <c r="X300" s="26">
        <f t="shared" si="46"/>
        <v>0</v>
      </c>
      <c r="Y300" s="37"/>
      <c r="Z300" s="28">
        <f t="shared" si="47"/>
        <v>0</v>
      </c>
    </row>
    <row r="301" spans="1:26" ht="18" customHeight="1">
      <c r="A301" s="280" t="s">
        <v>525</v>
      </c>
      <c r="B301" s="211"/>
      <c r="C301" s="147"/>
      <c r="D301" s="148"/>
      <c r="E301" s="147" t="s">
        <v>250</v>
      </c>
      <c r="F301" s="147" t="s">
        <v>2</v>
      </c>
      <c r="G301" s="148" t="s">
        <v>272</v>
      </c>
      <c r="H301" s="149"/>
      <c r="I301" s="149">
        <v>1</v>
      </c>
      <c r="J301" s="149">
        <v>3</v>
      </c>
      <c r="K301" s="150"/>
      <c r="L301" s="150"/>
      <c r="M301" s="150"/>
      <c r="N301" s="150"/>
      <c r="O301" s="147"/>
      <c r="P301" s="151"/>
      <c r="Q301" s="147"/>
      <c r="R301" s="151"/>
      <c r="S301" s="151"/>
      <c r="T301" s="147"/>
      <c r="U301" s="151"/>
      <c r="V301" s="151"/>
      <c r="W301" s="152"/>
      <c r="X301" s="152"/>
      <c r="Y301" s="152"/>
      <c r="Z301" s="153"/>
    </row>
    <row r="302" spans="1:26" ht="18" customHeight="1">
      <c r="A302" s="280" t="s">
        <v>525</v>
      </c>
      <c r="B302" s="211"/>
      <c r="C302" s="9" t="s">
        <v>48</v>
      </c>
      <c r="D302" s="119" t="s">
        <v>92</v>
      </c>
      <c r="E302" s="9" t="s">
        <v>250</v>
      </c>
      <c r="F302" s="9" t="s">
        <v>247</v>
      </c>
      <c r="G302" s="119"/>
      <c r="H302" s="14" t="s">
        <v>249</v>
      </c>
      <c r="I302" s="14">
        <v>1</v>
      </c>
      <c r="J302" s="14">
        <v>2</v>
      </c>
      <c r="K302" s="18">
        <v>38</v>
      </c>
      <c r="L302" s="18">
        <v>42</v>
      </c>
      <c r="M302" s="18">
        <f t="shared" si="48"/>
        <v>3.1920000000000002</v>
      </c>
      <c r="N302" s="18">
        <f t="shared" si="49"/>
        <v>77.667744000000013</v>
      </c>
      <c r="O302" s="11"/>
      <c r="P302" s="23">
        <f t="shared" si="40"/>
        <v>2</v>
      </c>
      <c r="Q302" s="11"/>
      <c r="R302" s="23">
        <f t="shared" si="41"/>
        <v>42</v>
      </c>
      <c r="S302" s="23">
        <f t="shared" si="42"/>
        <v>0</v>
      </c>
      <c r="T302" s="9">
        <f t="shared" si="43"/>
        <v>0</v>
      </c>
      <c r="U302" s="23">
        <f t="shared" si="44"/>
        <v>3.1920000000000002</v>
      </c>
      <c r="V302" s="23">
        <f t="shared" si="45"/>
        <v>77.667744000000013</v>
      </c>
      <c r="W302" s="37"/>
      <c r="X302" s="26">
        <f t="shared" si="46"/>
        <v>0</v>
      </c>
      <c r="Y302" s="37"/>
      <c r="Z302" s="28">
        <f t="shared" si="47"/>
        <v>0</v>
      </c>
    </row>
    <row r="303" spans="1:26" ht="18" customHeight="1">
      <c r="A303" s="280" t="s">
        <v>525</v>
      </c>
      <c r="B303" s="211"/>
      <c r="C303" s="9" t="s">
        <v>20</v>
      </c>
      <c r="D303" s="119"/>
      <c r="E303" s="9" t="s">
        <v>269</v>
      </c>
      <c r="F303" s="9" t="s">
        <v>247</v>
      </c>
      <c r="G303" s="119"/>
      <c r="H303" s="14" t="s">
        <v>550</v>
      </c>
      <c r="I303" s="14">
        <v>2</v>
      </c>
      <c r="J303" s="14">
        <v>1</v>
      </c>
      <c r="K303" s="18">
        <v>73</v>
      </c>
      <c r="L303" s="18">
        <v>42</v>
      </c>
      <c r="M303" s="18">
        <f t="shared" si="48"/>
        <v>3.0659999999999998</v>
      </c>
      <c r="N303" s="18">
        <f t="shared" si="49"/>
        <v>74.601911999999999</v>
      </c>
      <c r="O303" s="11"/>
      <c r="P303" s="23">
        <f t="shared" si="40"/>
        <v>1</v>
      </c>
      <c r="Q303" s="11"/>
      <c r="R303" s="23">
        <f t="shared" si="41"/>
        <v>42</v>
      </c>
      <c r="S303" s="23">
        <f t="shared" si="42"/>
        <v>0</v>
      </c>
      <c r="T303" s="9">
        <f t="shared" si="43"/>
        <v>0</v>
      </c>
      <c r="U303" s="23">
        <f t="shared" si="44"/>
        <v>3.0659999999999998</v>
      </c>
      <c r="V303" s="23">
        <f t="shared" si="45"/>
        <v>74.601911999999999</v>
      </c>
      <c r="W303" s="37"/>
      <c r="X303" s="26">
        <f t="shared" si="46"/>
        <v>0</v>
      </c>
      <c r="Y303" s="37"/>
      <c r="Z303" s="28">
        <f t="shared" si="47"/>
        <v>0</v>
      </c>
    </row>
    <row r="304" spans="1:26" ht="18" customHeight="1">
      <c r="A304" s="280" t="s">
        <v>525</v>
      </c>
      <c r="B304" s="211"/>
      <c r="C304" s="9"/>
      <c r="D304" s="119"/>
      <c r="E304" s="9"/>
      <c r="F304" s="9"/>
      <c r="G304" s="119" t="s">
        <v>290</v>
      </c>
      <c r="H304" s="91" t="s">
        <v>386</v>
      </c>
      <c r="I304" s="14">
        <v>1</v>
      </c>
      <c r="J304" s="14">
        <v>1</v>
      </c>
      <c r="K304" s="18">
        <v>75</v>
      </c>
      <c r="L304" s="18">
        <v>42</v>
      </c>
      <c r="M304" s="18">
        <f t="shared" si="48"/>
        <v>3.15</v>
      </c>
      <c r="N304" s="18">
        <f t="shared" si="49"/>
        <v>76.645799999999994</v>
      </c>
      <c r="O304" s="11"/>
      <c r="P304" s="23">
        <f t="shared" si="40"/>
        <v>1</v>
      </c>
      <c r="Q304" s="11"/>
      <c r="R304" s="23">
        <f t="shared" si="41"/>
        <v>42</v>
      </c>
      <c r="S304" s="23">
        <f t="shared" si="42"/>
        <v>0</v>
      </c>
      <c r="T304" s="9">
        <f t="shared" si="43"/>
        <v>0</v>
      </c>
      <c r="U304" s="23">
        <f t="shared" si="44"/>
        <v>3.15</v>
      </c>
      <c r="V304" s="23">
        <f t="shared" si="45"/>
        <v>76.645799999999994</v>
      </c>
      <c r="W304" s="37"/>
      <c r="X304" s="26">
        <f t="shared" si="46"/>
        <v>0</v>
      </c>
      <c r="Y304" s="37"/>
      <c r="Z304" s="28">
        <f t="shared" si="47"/>
        <v>0</v>
      </c>
    </row>
    <row r="305" spans="1:26" ht="18" customHeight="1">
      <c r="A305" s="280" t="s">
        <v>525</v>
      </c>
      <c r="B305" s="211"/>
      <c r="C305" s="9"/>
      <c r="D305" s="119"/>
      <c r="E305" s="9"/>
      <c r="F305" s="75" t="s">
        <v>549</v>
      </c>
      <c r="G305" s="75" t="s">
        <v>323</v>
      </c>
      <c r="H305" s="80"/>
      <c r="I305" s="20"/>
      <c r="J305" s="20">
        <v>1</v>
      </c>
      <c r="K305" s="18"/>
      <c r="L305" s="18"/>
      <c r="M305" s="18"/>
      <c r="N305" s="18"/>
      <c r="O305" s="11"/>
      <c r="P305" s="23">
        <f t="shared" si="40"/>
        <v>1</v>
      </c>
      <c r="Q305" s="11"/>
      <c r="R305" s="23">
        <f t="shared" si="41"/>
        <v>0</v>
      </c>
      <c r="S305" s="23">
        <f t="shared" si="42"/>
        <v>0</v>
      </c>
      <c r="T305" s="9">
        <f t="shared" si="43"/>
        <v>0</v>
      </c>
      <c r="U305" s="23">
        <f t="shared" si="44"/>
        <v>0</v>
      </c>
      <c r="V305" s="23">
        <f t="shared" si="45"/>
        <v>0</v>
      </c>
      <c r="W305" s="37"/>
      <c r="X305" s="26">
        <f t="shared" si="46"/>
        <v>0</v>
      </c>
      <c r="Y305" s="37"/>
      <c r="Z305" s="28">
        <f t="shared" si="47"/>
        <v>0</v>
      </c>
    </row>
    <row r="306" spans="1:26" ht="18" customHeight="1">
      <c r="A306" s="280" t="s">
        <v>525</v>
      </c>
      <c r="B306" s="211"/>
      <c r="C306" s="147" t="s">
        <v>308</v>
      </c>
      <c r="D306" s="154" t="s">
        <v>86</v>
      </c>
      <c r="E306" s="147" t="s">
        <v>250</v>
      </c>
      <c r="F306" s="147" t="s">
        <v>247</v>
      </c>
      <c r="G306" s="154" t="s">
        <v>387</v>
      </c>
      <c r="H306" s="155"/>
      <c r="I306" s="155">
        <v>1</v>
      </c>
      <c r="J306" s="149">
        <v>7</v>
      </c>
      <c r="K306" s="150"/>
      <c r="L306" s="150"/>
      <c r="M306" s="150"/>
      <c r="N306" s="150"/>
      <c r="O306" s="147"/>
      <c r="P306" s="151"/>
      <c r="Q306" s="147"/>
      <c r="R306" s="151"/>
      <c r="S306" s="151"/>
      <c r="T306" s="147"/>
      <c r="U306" s="151"/>
      <c r="V306" s="151"/>
      <c r="W306" s="152"/>
      <c r="X306" s="152"/>
      <c r="Y306" s="152"/>
      <c r="Z306" s="153"/>
    </row>
    <row r="307" spans="1:26" ht="18" customHeight="1">
      <c r="A307" s="280" t="s">
        <v>525</v>
      </c>
      <c r="B307" s="211"/>
      <c r="C307" s="147" t="s">
        <v>309</v>
      </c>
      <c r="D307" s="154" t="s">
        <v>86</v>
      </c>
      <c r="E307" s="147" t="s">
        <v>250</v>
      </c>
      <c r="F307" s="147" t="s">
        <v>247</v>
      </c>
      <c r="G307" s="154" t="s">
        <v>387</v>
      </c>
      <c r="H307" s="155"/>
      <c r="I307" s="155">
        <v>1</v>
      </c>
      <c r="J307" s="149">
        <v>5</v>
      </c>
      <c r="K307" s="150"/>
      <c r="L307" s="150"/>
      <c r="M307" s="150"/>
      <c r="N307" s="150"/>
      <c r="O307" s="147"/>
      <c r="P307" s="151"/>
      <c r="Q307" s="147"/>
      <c r="R307" s="151"/>
      <c r="S307" s="151"/>
      <c r="T307" s="147"/>
      <c r="U307" s="151"/>
      <c r="V307" s="151"/>
      <c r="W307" s="152"/>
      <c r="X307" s="152"/>
      <c r="Y307" s="152"/>
      <c r="Z307" s="153"/>
    </row>
    <row r="308" spans="1:26" ht="18" customHeight="1">
      <c r="A308" s="280" t="s">
        <v>525</v>
      </c>
      <c r="B308" s="211"/>
      <c r="C308" s="9" t="s">
        <v>388</v>
      </c>
      <c r="D308" s="25" t="s">
        <v>88</v>
      </c>
      <c r="E308" s="9" t="s">
        <v>250</v>
      </c>
      <c r="F308" s="9" t="s">
        <v>247</v>
      </c>
      <c r="G308" s="119"/>
      <c r="H308" s="14" t="s">
        <v>249</v>
      </c>
      <c r="I308" s="15">
        <v>1</v>
      </c>
      <c r="J308" s="14">
        <v>1</v>
      </c>
      <c r="K308" s="18">
        <v>38</v>
      </c>
      <c r="L308" s="18">
        <v>42</v>
      </c>
      <c r="M308" s="18">
        <f t="shared" si="48"/>
        <v>1.5960000000000001</v>
      </c>
      <c r="N308" s="18">
        <f t="shared" si="49"/>
        <v>38.833872000000007</v>
      </c>
      <c r="O308" s="11"/>
      <c r="P308" s="23">
        <f t="shared" si="40"/>
        <v>1</v>
      </c>
      <c r="Q308" s="11"/>
      <c r="R308" s="23">
        <f t="shared" si="41"/>
        <v>42</v>
      </c>
      <c r="S308" s="23">
        <f t="shared" si="42"/>
        <v>0</v>
      </c>
      <c r="T308" s="9">
        <f t="shared" si="43"/>
        <v>0</v>
      </c>
      <c r="U308" s="23">
        <f t="shared" si="44"/>
        <v>1.5960000000000001</v>
      </c>
      <c r="V308" s="23">
        <f t="shared" si="45"/>
        <v>38.833872000000007</v>
      </c>
      <c r="W308" s="37"/>
      <c r="X308" s="26">
        <f t="shared" si="46"/>
        <v>0</v>
      </c>
      <c r="Y308" s="37"/>
      <c r="Z308" s="28">
        <f t="shared" si="47"/>
        <v>0</v>
      </c>
    </row>
    <row r="309" spans="1:26" ht="18" customHeight="1">
      <c r="A309" s="280" t="s">
        <v>525</v>
      </c>
      <c r="B309" s="211"/>
      <c r="C309" s="147"/>
      <c r="D309" s="154"/>
      <c r="E309" s="147" t="s">
        <v>250</v>
      </c>
      <c r="F309" s="147" t="s">
        <v>2</v>
      </c>
      <c r="G309" s="148" t="s">
        <v>272</v>
      </c>
      <c r="H309" s="149"/>
      <c r="I309" s="149">
        <v>1</v>
      </c>
      <c r="J309" s="149">
        <v>1</v>
      </c>
      <c r="K309" s="150"/>
      <c r="L309" s="150"/>
      <c r="M309" s="150"/>
      <c r="N309" s="150"/>
      <c r="O309" s="147"/>
      <c r="P309" s="151"/>
      <c r="Q309" s="147"/>
      <c r="R309" s="151"/>
      <c r="S309" s="151"/>
      <c r="T309" s="147"/>
      <c r="U309" s="151"/>
      <c r="V309" s="151"/>
      <c r="W309" s="152"/>
      <c r="X309" s="152"/>
      <c r="Y309" s="152"/>
      <c r="Z309" s="153"/>
    </row>
    <row r="310" spans="1:26" ht="18" customHeight="1">
      <c r="A310" s="280" t="s">
        <v>525</v>
      </c>
      <c r="B310" s="211"/>
      <c r="C310" s="9" t="s">
        <v>280</v>
      </c>
      <c r="D310" s="25"/>
      <c r="E310" s="9" t="s">
        <v>250</v>
      </c>
      <c r="F310" s="9" t="s">
        <v>247</v>
      </c>
      <c r="G310" s="119"/>
      <c r="H310" s="14" t="s">
        <v>249</v>
      </c>
      <c r="I310" s="14">
        <v>1</v>
      </c>
      <c r="J310" s="14">
        <v>2</v>
      </c>
      <c r="K310" s="18">
        <v>38</v>
      </c>
      <c r="L310" s="18">
        <v>42</v>
      </c>
      <c r="M310" s="18">
        <f t="shared" si="48"/>
        <v>3.1920000000000002</v>
      </c>
      <c r="N310" s="18">
        <f t="shared" si="49"/>
        <v>77.667744000000013</v>
      </c>
      <c r="O310" s="11"/>
      <c r="P310" s="23">
        <f t="shared" si="40"/>
        <v>2</v>
      </c>
      <c r="Q310" s="11"/>
      <c r="R310" s="23">
        <f t="shared" si="41"/>
        <v>42</v>
      </c>
      <c r="S310" s="23">
        <f t="shared" si="42"/>
        <v>0</v>
      </c>
      <c r="T310" s="9">
        <f t="shared" si="43"/>
        <v>0</v>
      </c>
      <c r="U310" s="23">
        <f t="shared" si="44"/>
        <v>3.1920000000000002</v>
      </c>
      <c r="V310" s="23">
        <f t="shared" si="45"/>
        <v>77.667744000000013</v>
      </c>
      <c r="W310" s="37"/>
      <c r="X310" s="26">
        <f t="shared" si="46"/>
        <v>0</v>
      </c>
      <c r="Y310" s="37"/>
      <c r="Z310" s="28">
        <f t="shared" si="47"/>
        <v>0</v>
      </c>
    </row>
    <row r="311" spans="1:26" ht="18" customHeight="1">
      <c r="A311" s="280" t="s">
        <v>525</v>
      </c>
      <c r="B311" s="211"/>
      <c r="C311" s="9" t="s">
        <v>279</v>
      </c>
      <c r="D311" s="25"/>
      <c r="E311" s="9" t="s">
        <v>250</v>
      </c>
      <c r="F311" s="9" t="s">
        <v>247</v>
      </c>
      <c r="G311" s="119"/>
      <c r="H311" s="14" t="s">
        <v>249</v>
      </c>
      <c r="I311" s="14">
        <v>1</v>
      </c>
      <c r="J311" s="14">
        <v>2</v>
      </c>
      <c r="K311" s="18">
        <v>38</v>
      </c>
      <c r="L311" s="18">
        <v>42</v>
      </c>
      <c r="M311" s="18">
        <f t="shared" si="48"/>
        <v>3.1920000000000002</v>
      </c>
      <c r="N311" s="18">
        <f t="shared" si="49"/>
        <v>77.667744000000013</v>
      </c>
      <c r="O311" s="11"/>
      <c r="P311" s="23">
        <f t="shared" si="40"/>
        <v>2</v>
      </c>
      <c r="Q311" s="11"/>
      <c r="R311" s="23">
        <f t="shared" si="41"/>
        <v>42</v>
      </c>
      <c r="S311" s="23">
        <f t="shared" si="42"/>
        <v>0</v>
      </c>
      <c r="T311" s="9">
        <f t="shared" si="43"/>
        <v>0</v>
      </c>
      <c r="U311" s="23">
        <f t="shared" si="44"/>
        <v>3.1920000000000002</v>
      </c>
      <c r="V311" s="23">
        <f t="shared" si="45"/>
        <v>77.667744000000013</v>
      </c>
      <c r="W311" s="37"/>
      <c r="X311" s="26">
        <f t="shared" si="46"/>
        <v>0</v>
      </c>
      <c r="Y311" s="37"/>
      <c r="Z311" s="28">
        <f t="shared" si="47"/>
        <v>0</v>
      </c>
    </row>
    <row r="312" spans="1:26" ht="18" customHeight="1">
      <c r="A312" s="280" t="s">
        <v>525</v>
      </c>
      <c r="B312" s="211"/>
      <c r="C312" s="9" t="s">
        <v>510</v>
      </c>
      <c r="D312" s="25"/>
      <c r="E312" s="9" t="s">
        <v>250</v>
      </c>
      <c r="F312" s="9" t="s">
        <v>247</v>
      </c>
      <c r="G312" s="119"/>
      <c r="H312" s="14" t="s">
        <v>550</v>
      </c>
      <c r="I312" s="14">
        <v>2</v>
      </c>
      <c r="J312" s="14">
        <v>1</v>
      </c>
      <c r="K312" s="18">
        <v>73</v>
      </c>
      <c r="L312" s="18">
        <v>42</v>
      </c>
      <c r="M312" s="18">
        <f t="shared" si="48"/>
        <v>3.0659999999999998</v>
      </c>
      <c r="N312" s="18">
        <f t="shared" si="49"/>
        <v>74.601911999999999</v>
      </c>
      <c r="O312" s="11"/>
      <c r="P312" s="23">
        <f t="shared" si="40"/>
        <v>1</v>
      </c>
      <c r="Q312" s="11"/>
      <c r="R312" s="23">
        <f t="shared" si="41"/>
        <v>42</v>
      </c>
      <c r="S312" s="23">
        <f t="shared" si="42"/>
        <v>0</v>
      </c>
      <c r="T312" s="9">
        <f t="shared" si="43"/>
        <v>0</v>
      </c>
      <c r="U312" s="23">
        <f t="shared" si="44"/>
        <v>3.0659999999999998</v>
      </c>
      <c r="V312" s="23">
        <f t="shared" si="45"/>
        <v>74.601911999999999</v>
      </c>
      <c r="W312" s="37"/>
      <c r="X312" s="26">
        <f t="shared" si="46"/>
        <v>0</v>
      </c>
      <c r="Y312" s="37"/>
      <c r="Z312" s="28">
        <f t="shared" si="47"/>
        <v>0</v>
      </c>
    </row>
    <row r="313" spans="1:26" ht="18" customHeight="1">
      <c r="A313" s="280" t="s">
        <v>525</v>
      </c>
      <c r="B313" s="211"/>
      <c r="C313" s="9"/>
      <c r="D313" s="25"/>
      <c r="E313" s="9" t="s">
        <v>250</v>
      </c>
      <c r="F313" s="9" t="s">
        <v>247</v>
      </c>
      <c r="G313" s="119"/>
      <c r="H313" s="14" t="s">
        <v>249</v>
      </c>
      <c r="I313" s="9">
        <v>1</v>
      </c>
      <c r="J313" s="9">
        <v>1</v>
      </c>
      <c r="K313" s="18">
        <v>38</v>
      </c>
      <c r="L313" s="18">
        <v>42</v>
      </c>
      <c r="M313" s="18">
        <f t="shared" si="48"/>
        <v>1.5960000000000001</v>
      </c>
      <c r="N313" s="18">
        <f t="shared" si="49"/>
        <v>38.833872000000007</v>
      </c>
      <c r="O313" s="11"/>
      <c r="P313" s="23">
        <f t="shared" si="40"/>
        <v>1</v>
      </c>
      <c r="Q313" s="11"/>
      <c r="R313" s="23">
        <f t="shared" si="41"/>
        <v>42</v>
      </c>
      <c r="S313" s="23">
        <f t="shared" si="42"/>
        <v>0</v>
      </c>
      <c r="T313" s="9">
        <f t="shared" si="43"/>
        <v>0</v>
      </c>
      <c r="U313" s="23">
        <f t="shared" si="44"/>
        <v>1.5960000000000001</v>
      </c>
      <c r="V313" s="23">
        <f t="shared" si="45"/>
        <v>38.833872000000007</v>
      </c>
      <c r="W313" s="37"/>
      <c r="X313" s="26">
        <f t="shared" si="46"/>
        <v>0</v>
      </c>
      <c r="Y313" s="37"/>
      <c r="Z313" s="28">
        <f t="shared" si="47"/>
        <v>0</v>
      </c>
    </row>
    <row r="314" spans="1:26" ht="18" customHeight="1">
      <c r="A314" s="280" t="s">
        <v>525</v>
      </c>
      <c r="B314" s="211"/>
      <c r="C314" s="147"/>
      <c r="D314" s="154"/>
      <c r="E314" s="147" t="s">
        <v>250</v>
      </c>
      <c r="F314" s="147" t="s">
        <v>2</v>
      </c>
      <c r="G314" s="148" t="s">
        <v>272</v>
      </c>
      <c r="H314" s="149"/>
      <c r="I314" s="149">
        <v>1</v>
      </c>
      <c r="J314" s="149">
        <v>1</v>
      </c>
      <c r="K314" s="150"/>
      <c r="L314" s="150"/>
      <c r="M314" s="150"/>
      <c r="N314" s="150"/>
      <c r="O314" s="147"/>
      <c r="P314" s="151"/>
      <c r="Q314" s="147"/>
      <c r="R314" s="151"/>
      <c r="S314" s="151"/>
      <c r="T314" s="147"/>
      <c r="U314" s="151"/>
      <c r="V314" s="151"/>
      <c r="W314" s="152"/>
      <c r="X314" s="152"/>
      <c r="Y314" s="152"/>
      <c r="Z314" s="153"/>
    </row>
    <row r="315" spans="1:26" ht="18" customHeight="1">
      <c r="A315" s="280" t="s">
        <v>525</v>
      </c>
      <c r="B315" s="211"/>
      <c r="C315" s="9" t="s">
        <v>508</v>
      </c>
      <c r="D315" s="25"/>
      <c r="E315" s="9" t="s">
        <v>250</v>
      </c>
      <c r="F315" s="9" t="s">
        <v>247</v>
      </c>
      <c r="G315" s="119"/>
      <c r="H315" s="14" t="s">
        <v>550</v>
      </c>
      <c r="I315" s="14">
        <v>2</v>
      </c>
      <c r="J315" s="14">
        <v>1</v>
      </c>
      <c r="K315" s="18">
        <v>73</v>
      </c>
      <c r="L315" s="18">
        <v>42</v>
      </c>
      <c r="M315" s="18">
        <f t="shared" si="48"/>
        <v>3.0659999999999998</v>
      </c>
      <c r="N315" s="18">
        <f t="shared" si="49"/>
        <v>74.601911999999999</v>
      </c>
      <c r="O315" s="11"/>
      <c r="P315" s="23">
        <f t="shared" si="40"/>
        <v>1</v>
      </c>
      <c r="Q315" s="11"/>
      <c r="R315" s="23">
        <f t="shared" si="41"/>
        <v>42</v>
      </c>
      <c r="S315" s="23">
        <f t="shared" si="42"/>
        <v>0</v>
      </c>
      <c r="T315" s="9">
        <f t="shared" si="43"/>
        <v>0</v>
      </c>
      <c r="U315" s="23">
        <f t="shared" si="44"/>
        <v>3.0659999999999998</v>
      </c>
      <c r="V315" s="23">
        <f t="shared" si="45"/>
        <v>74.601911999999999</v>
      </c>
      <c r="W315" s="37"/>
      <c r="X315" s="26">
        <f t="shared" si="46"/>
        <v>0</v>
      </c>
      <c r="Y315" s="37"/>
      <c r="Z315" s="28">
        <f t="shared" si="47"/>
        <v>0</v>
      </c>
    </row>
    <row r="316" spans="1:26" ht="18" customHeight="1">
      <c r="A316" s="280" t="s">
        <v>525</v>
      </c>
      <c r="B316" s="211"/>
      <c r="C316" s="9" t="s">
        <v>306</v>
      </c>
      <c r="D316" s="25"/>
      <c r="E316" s="9" t="s">
        <v>250</v>
      </c>
      <c r="F316" s="9" t="s">
        <v>247</v>
      </c>
      <c r="G316" s="119" t="s">
        <v>252</v>
      </c>
      <c r="H316" s="91" t="s">
        <v>266</v>
      </c>
      <c r="I316" s="14">
        <v>1</v>
      </c>
      <c r="J316" s="14">
        <v>3</v>
      </c>
      <c r="K316" s="18">
        <v>54</v>
      </c>
      <c r="L316" s="18">
        <v>42</v>
      </c>
      <c r="M316" s="18">
        <f t="shared" si="48"/>
        <v>6.8040000000000003</v>
      </c>
      <c r="N316" s="18">
        <f t="shared" si="49"/>
        <v>165.55492800000002</v>
      </c>
      <c r="O316" s="11"/>
      <c r="P316" s="23">
        <f t="shared" si="40"/>
        <v>3</v>
      </c>
      <c r="Q316" s="11"/>
      <c r="R316" s="23">
        <f t="shared" si="41"/>
        <v>42</v>
      </c>
      <c r="S316" s="23">
        <f t="shared" si="42"/>
        <v>0</v>
      </c>
      <c r="T316" s="9">
        <f t="shared" si="43"/>
        <v>0</v>
      </c>
      <c r="U316" s="23">
        <f t="shared" si="44"/>
        <v>6.8040000000000003</v>
      </c>
      <c r="V316" s="23">
        <f t="shared" si="45"/>
        <v>165.55492800000002</v>
      </c>
      <c r="W316" s="37"/>
      <c r="X316" s="26">
        <f t="shared" si="46"/>
        <v>0</v>
      </c>
      <c r="Y316" s="37"/>
      <c r="Z316" s="28">
        <f t="shared" si="47"/>
        <v>0</v>
      </c>
    </row>
    <row r="317" spans="1:26" ht="18" customHeight="1">
      <c r="A317" s="280" t="s">
        <v>525</v>
      </c>
      <c r="B317" s="211"/>
      <c r="C317" s="9" t="s">
        <v>240</v>
      </c>
      <c r="D317" s="25"/>
      <c r="E317" s="9" t="s">
        <v>250</v>
      </c>
      <c r="F317" s="9" t="s">
        <v>247</v>
      </c>
      <c r="G317" s="119"/>
      <c r="H317" s="14" t="s">
        <v>553</v>
      </c>
      <c r="I317" s="14">
        <v>2</v>
      </c>
      <c r="J317" s="14">
        <v>1</v>
      </c>
      <c r="K317" s="18">
        <v>41</v>
      </c>
      <c r="L317" s="18">
        <v>42</v>
      </c>
      <c r="M317" s="18">
        <f t="shared" si="48"/>
        <v>1.722</v>
      </c>
      <c r="N317" s="18">
        <f t="shared" si="49"/>
        <v>41.899704</v>
      </c>
      <c r="O317" s="11"/>
      <c r="P317" s="23">
        <f t="shared" si="40"/>
        <v>1</v>
      </c>
      <c r="Q317" s="11"/>
      <c r="R317" s="23">
        <f t="shared" si="41"/>
        <v>42</v>
      </c>
      <c r="S317" s="23">
        <f t="shared" si="42"/>
        <v>0</v>
      </c>
      <c r="T317" s="9">
        <f t="shared" si="43"/>
        <v>0</v>
      </c>
      <c r="U317" s="23">
        <f t="shared" si="44"/>
        <v>1.722</v>
      </c>
      <c r="V317" s="23">
        <f t="shared" si="45"/>
        <v>41.899704</v>
      </c>
      <c r="W317" s="37"/>
      <c r="X317" s="26">
        <f t="shared" si="46"/>
        <v>0</v>
      </c>
      <c r="Y317" s="37"/>
      <c r="Z317" s="28">
        <f t="shared" si="47"/>
        <v>0</v>
      </c>
    </row>
    <row r="318" spans="1:26" ht="18" customHeight="1">
      <c r="A318" s="280" t="s">
        <v>525</v>
      </c>
      <c r="B318" s="211"/>
      <c r="C318" s="147" t="s">
        <v>50</v>
      </c>
      <c r="D318" s="154"/>
      <c r="E318" s="147" t="s">
        <v>250</v>
      </c>
      <c r="F318" s="147" t="s">
        <v>247</v>
      </c>
      <c r="G318" s="148" t="s">
        <v>272</v>
      </c>
      <c r="H318" s="149"/>
      <c r="I318" s="149">
        <v>1</v>
      </c>
      <c r="J318" s="149">
        <v>5</v>
      </c>
      <c r="K318" s="150"/>
      <c r="L318" s="150"/>
      <c r="M318" s="150"/>
      <c r="N318" s="150"/>
      <c r="O318" s="147"/>
      <c r="P318" s="151"/>
      <c r="Q318" s="147"/>
      <c r="R318" s="151"/>
      <c r="S318" s="151"/>
      <c r="T318" s="147"/>
      <c r="U318" s="151"/>
      <c r="V318" s="151"/>
      <c r="W318" s="152"/>
      <c r="X318" s="152"/>
      <c r="Y318" s="152"/>
      <c r="Z318" s="153"/>
    </row>
    <row r="319" spans="1:26" ht="18" customHeight="1">
      <c r="A319" s="280" t="s">
        <v>525</v>
      </c>
      <c r="B319" s="211"/>
      <c r="C319" s="9" t="s">
        <v>511</v>
      </c>
      <c r="D319" s="25"/>
      <c r="E319" s="9" t="s">
        <v>250</v>
      </c>
      <c r="F319" s="9" t="s">
        <v>247</v>
      </c>
      <c r="G319" s="119"/>
      <c r="H319" s="14" t="s">
        <v>550</v>
      </c>
      <c r="I319" s="14">
        <v>2</v>
      </c>
      <c r="J319" s="14">
        <v>1</v>
      </c>
      <c r="K319" s="18">
        <v>73</v>
      </c>
      <c r="L319" s="18">
        <v>42</v>
      </c>
      <c r="M319" s="18">
        <f t="shared" si="48"/>
        <v>3.0659999999999998</v>
      </c>
      <c r="N319" s="18">
        <f t="shared" si="49"/>
        <v>74.601911999999999</v>
      </c>
      <c r="O319" s="11"/>
      <c r="P319" s="23">
        <f t="shared" si="40"/>
        <v>1</v>
      </c>
      <c r="Q319" s="11"/>
      <c r="R319" s="23">
        <f t="shared" si="41"/>
        <v>42</v>
      </c>
      <c r="S319" s="23">
        <f t="shared" si="42"/>
        <v>0</v>
      </c>
      <c r="T319" s="9">
        <f t="shared" si="43"/>
        <v>0</v>
      </c>
      <c r="U319" s="23">
        <f t="shared" si="44"/>
        <v>3.0659999999999998</v>
      </c>
      <c r="V319" s="23">
        <f t="shared" si="45"/>
        <v>74.601911999999999</v>
      </c>
      <c r="W319" s="37"/>
      <c r="X319" s="26">
        <f t="shared" si="46"/>
        <v>0</v>
      </c>
      <c r="Y319" s="37"/>
      <c r="Z319" s="28">
        <f t="shared" si="47"/>
        <v>0</v>
      </c>
    </row>
    <row r="320" spans="1:26" ht="18" customHeight="1">
      <c r="A320" s="280" t="s">
        <v>525</v>
      </c>
      <c r="B320" s="211"/>
      <c r="C320" s="9"/>
      <c r="D320" s="25"/>
      <c r="E320" s="9" t="s">
        <v>250</v>
      </c>
      <c r="F320" s="9" t="s">
        <v>247</v>
      </c>
      <c r="G320" s="119"/>
      <c r="H320" s="14" t="s">
        <v>249</v>
      </c>
      <c r="I320" s="9">
        <v>1</v>
      </c>
      <c r="J320" s="9">
        <v>1</v>
      </c>
      <c r="K320" s="18">
        <v>38</v>
      </c>
      <c r="L320" s="18">
        <v>42</v>
      </c>
      <c r="M320" s="18">
        <f t="shared" si="48"/>
        <v>1.5960000000000001</v>
      </c>
      <c r="N320" s="18">
        <f t="shared" si="49"/>
        <v>38.833872000000007</v>
      </c>
      <c r="O320" s="11"/>
      <c r="P320" s="23">
        <f t="shared" si="40"/>
        <v>1</v>
      </c>
      <c r="Q320" s="11"/>
      <c r="R320" s="23">
        <f t="shared" si="41"/>
        <v>42</v>
      </c>
      <c r="S320" s="23">
        <f t="shared" si="42"/>
        <v>0</v>
      </c>
      <c r="T320" s="9">
        <f t="shared" si="43"/>
        <v>0</v>
      </c>
      <c r="U320" s="23">
        <f t="shared" si="44"/>
        <v>1.5960000000000001</v>
      </c>
      <c r="V320" s="23">
        <f t="shared" si="45"/>
        <v>38.833872000000007</v>
      </c>
      <c r="W320" s="37"/>
      <c r="X320" s="26">
        <f t="shared" si="46"/>
        <v>0</v>
      </c>
      <c r="Y320" s="37"/>
      <c r="Z320" s="28">
        <f t="shared" si="47"/>
        <v>0</v>
      </c>
    </row>
    <row r="321" spans="1:26" ht="18" customHeight="1">
      <c r="A321" s="280" t="s">
        <v>525</v>
      </c>
      <c r="B321" s="211"/>
      <c r="C321" s="147"/>
      <c r="D321" s="156" t="s">
        <v>88</v>
      </c>
      <c r="E321" s="147" t="s">
        <v>250</v>
      </c>
      <c r="F321" s="147" t="s">
        <v>2</v>
      </c>
      <c r="G321" s="148" t="s">
        <v>272</v>
      </c>
      <c r="H321" s="149"/>
      <c r="I321" s="149">
        <v>1</v>
      </c>
      <c r="J321" s="149">
        <v>1</v>
      </c>
      <c r="K321" s="150"/>
      <c r="L321" s="150"/>
      <c r="M321" s="150"/>
      <c r="N321" s="150"/>
      <c r="O321" s="147"/>
      <c r="P321" s="151"/>
      <c r="Q321" s="147"/>
      <c r="R321" s="151"/>
      <c r="S321" s="151"/>
      <c r="T321" s="147"/>
      <c r="U321" s="151"/>
      <c r="V321" s="151"/>
      <c r="W321" s="152"/>
      <c r="X321" s="152"/>
      <c r="Y321" s="152"/>
      <c r="Z321" s="153"/>
    </row>
    <row r="322" spans="1:26" ht="18" customHeight="1">
      <c r="A322" s="280" t="s">
        <v>525</v>
      </c>
      <c r="B322" s="211"/>
      <c r="C322" s="9" t="s">
        <v>509</v>
      </c>
      <c r="D322" s="119" t="s">
        <v>92</v>
      </c>
      <c r="E322" s="9" t="s">
        <v>250</v>
      </c>
      <c r="F322" s="9" t="s">
        <v>247</v>
      </c>
      <c r="G322" s="119"/>
      <c r="H322" s="14" t="s">
        <v>550</v>
      </c>
      <c r="I322" s="14">
        <v>2</v>
      </c>
      <c r="J322" s="14">
        <v>1</v>
      </c>
      <c r="K322" s="18">
        <v>73</v>
      </c>
      <c r="L322" s="18">
        <v>42</v>
      </c>
      <c r="M322" s="18">
        <f t="shared" si="48"/>
        <v>3.0659999999999998</v>
      </c>
      <c r="N322" s="18">
        <f t="shared" si="49"/>
        <v>74.601911999999999</v>
      </c>
      <c r="O322" s="11"/>
      <c r="P322" s="23">
        <f t="shared" si="40"/>
        <v>1</v>
      </c>
      <c r="Q322" s="11"/>
      <c r="R322" s="23">
        <f t="shared" si="41"/>
        <v>42</v>
      </c>
      <c r="S322" s="23">
        <f t="shared" si="42"/>
        <v>0</v>
      </c>
      <c r="T322" s="9">
        <f t="shared" si="43"/>
        <v>0</v>
      </c>
      <c r="U322" s="23">
        <f t="shared" si="44"/>
        <v>3.0659999999999998</v>
      </c>
      <c r="V322" s="23">
        <f t="shared" si="45"/>
        <v>74.601911999999999</v>
      </c>
      <c r="W322" s="37"/>
      <c r="X322" s="26">
        <f t="shared" si="46"/>
        <v>0</v>
      </c>
      <c r="Y322" s="37"/>
      <c r="Z322" s="28">
        <f t="shared" si="47"/>
        <v>0</v>
      </c>
    </row>
    <row r="323" spans="1:26" ht="18" customHeight="1">
      <c r="A323" s="280" t="s">
        <v>525</v>
      </c>
      <c r="B323" s="211"/>
      <c r="C323" s="147" t="s">
        <v>310</v>
      </c>
      <c r="D323" s="156" t="s">
        <v>88</v>
      </c>
      <c r="E323" s="147" t="s">
        <v>250</v>
      </c>
      <c r="F323" s="147" t="s">
        <v>247</v>
      </c>
      <c r="G323" s="156" t="s">
        <v>272</v>
      </c>
      <c r="H323" s="155"/>
      <c r="I323" s="155">
        <v>1</v>
      </c>
      <c r="J323" s="149">
        <v>1</v>
      </c>
      <c r="K323" s="150"/>
      <c r="L323" s="150"/>
      <c r="M323" s="150"/>
      <c r="N323" s="150"/>
      <c r="O323" s="147"/>
      <c r="P323" s="151"/>
      <c r="Q323" s="147"/>
      <c r="R323" s="151"/>
      <c r="S323" s="151"/>
      <c r="T323" s="147"/>
      <c r="U323" s="151"/>
      <c r="V323" s="151"/>
      <c r="W323" s="152"/>
      <c r="X323" s="152"/>
      <c r="Y323" s="152"/>
      <c r="Z323" s="153"/>
    </row>
    <row r="324" spans="1:26" ht="18" customHeight="1">
      <c r="A324" s="279" t="s">
        <v>523</v>
      </c>
      <c r="B324" s="209"/>
      <c r="C324" s="9" t="s">
        <v>396</v>
      </c>
      <c r="D324" s="65"/>
      <c r="E324" s="9" t="s">
        <v>250</v>
      </c>
      <c r="F324" s="9" t="s">
        <v>247</v>
      </c>
      <c r="G324" s="9"/>
      <c r="H324" s="80" t="s">
        <v>258</v>
      </c>
      <c r="I324" s="80">
        <v>1</v>
      </c>
      <c r="J324" s="14">
        <v>11</v>
      </c>
      <c r="K324" s="18">
        <v>21</v>
      </c>
      <c r="L324" s="18">
        <v>720</v>
      </c>
      <c r="M324" s="18">
        <f t="shared" si="48"/>
        <v>166.32</v>
      </c>
      <c r="N324" s="18">
        <f t="shared" si="49"/>
        <v>4046.89824</v>
      </c>
      <c r="O324" s="11"/>
      <c r="P324" s="23">
        <f t="shared" si="40"/>
        <v>11</v>
      </c>
      <c r="Q324" s="11"/>
      <c r="R324" s="23">
        <f t="shared" si="41"/>
        <v>720</v>
      </c>
      <c r="S324" s="23">
        <f t="shared" si="42"/>
        <v>0</v>
      </c>
      <c r="T324" s="9">
        <f t="shared" si="43"/>
        <v>0</v>
      </c>
      <c r="U324" s="23">
        <f t="shared" si="44"/>
        <v>166.32</v>
      </c>
      <c r="V324" s="23">
        <f t="shared" si="45"/>
        <v>4046.89824</v>
      </c>
      <c r="W324" s="37"/>
      <c r="X324" s="26">
        <f t="shared" si="46"/>
        <v>0</v>
      </c>
      <c r="Y324" s="37"/>
      <c r="Z324" s="28">
        <f t="shared" si="47"/>
        <v>0</v>
      </c>
    </row>
    <row r="325" spans="1:26" ht="18" customHeight="1">
      <c r="A325" s="279" t="s">
        <v>523</v>
      </c>
      <c r="B325" s="209"/>
      <c r="C325" s="65"/>
      <c r="D325" s="9"/>
      <c r="E325" s="9" t="s">
        <v>250</v>
      </c>
      <c r="F325" s="9" t="s">
        <v>247</v>
      </c>
      <c r="G325" s="9" t="s">
        <v>397</v>
      </c>
      <c r="H325" s="91" t="s">
        <v>398</v>
      </c>
      <c r="I325" s="9">
        <v>1</v>
      </c>
      <c r="J325" s="14">
        <v>2</v>
      </c>
      <c r="K325" s="18">
        <v>36</v>
      </c>
      <c r="L325" s="18">
        <v>720</v>
      </c>
      <c r="M325" s="18">
        <f t="shared" si="48"/>
        <v>51.84</v>
      </c>
      <c r="N325" s="18">
        <f t="shared" si="49"/>
        <v>1261.3708800000002</v>
      </c>
      <c r="O325" s="11"/>
      <c r="P325" s="23">
        <f t="shared" si="40"/>
        <v>2</v>
      </c>
      <c r="Q325" s="11"/>
      <c r="R325" s="23">
        <f t="shared" si="41"/>
        <v>720</v>
      </c>
      <c r="S325" s="23">
        <f t="shared" si="42"/>
        <v>0</v>
      </c>
      <c r="T325" s="9">
        <f t="shared" si="43"/>
        <v>0</v>
      </c>
      <c r="U325" s="23">
        <f t="shared" si="44"/>
        <v>51.84</v>
      </c>
      <c r="V325" s="23">
        <f t="shared" si="45"/>
        <v>1261.3708800000002</v>
      </c>
      <c r="W325" s="37"/>
      <c r="X325" s="26">
        <f t="shared" si="46"/>
        <v>0</v>
      </c>
      <c r="Y325" s="37"/>
      <c r="Z325" s="28">
        <f t="shared" si="47"/>
        <v>0</v>
      </c>
    </row>
    <row r="326" spans="1:26" ht="18" customHeight="1">
      <c r="A326" s="279" t="s">
        <v>523</v>
      </c>
      <c r="B326" s="209"/>
      <c r="C326" s="9" t="s">
        <v>399</v>
      </c>
      <c r="D326" s="24"/>
      <c r="E326" s="9" t="s">
        <v>250</v>
      </c>
      <c r="F326" s="9" t="s">
        <v>247</v>
      </c>
      <c r="G326" s="24"/>
      <c r="H326" s="80" t="s">
        <v>258</v>
      </c>
      <c r="I326" s="15">
        <v>1</v>
      </c>
      <c r="J326" s="14">
        <v>2</v>
      </c>
      <c r="K326" s="18">
        <v>21</v>
      </c>
      <c r="L326" s="18">
        <v>720</v>
      </c>
      <c r="M326" s="18">
        <f t="shared" si="48"/>
        <v>30.24</v>
      </c>
      <c r="N326" s="18">
        <f t="shared" si="49"/>
        <v>735.79967999999997</v>
      </c>
      <c r="O326" s="11"/>
      <c r="P326" s="23">
        <f t="shared" si="40"/>
        <v>2</v>
      </c>
      <c r="Q326" s="11"/>
      <c r="R326" s="23">
        <f t="shared" si="41"/>
        <v>720</v>
      </c>
      <c r="S326" s="23">
        <f t="shared" si="42"/>
        <v>0</v>
      </c>
      <c r="T326" s="9">
        <f t="shared" si="43"/>
        <v>0</v>
      </c>
      <c r="U326" s="23">
        <f t="shared" si="44"/>
        <v>30.24</v>
      </c>
      <c r="V326" s="23">
        <f t="shared" si="45"/>
        <v>735.79967999999997</v>
      </c>
      <c r="W326" s="37"/>
      <c r="X326" s="26">
        <f t="shared" si="46"/>
        <v>0</v>
      </c>
      <c r="Y326" s="37"/>
      <c r="Z326" s="28">
        <f t="shared" si="47"/>
        <v>0</v>
      </c>
    </row>
    <row r="327" spans="1:26" ht="18" customHeight="1">
      <c r="A327" s="279" t="s">
        <v>523</v>
      </c>
      <c r="B327" s="239"/>
      <c r="C327" s="9"/>
      <c r="D327" s="24"/>
      <c r="E327" s="9" t="s">
        <v>250</v>
      </c>
      <c r="F327" s="9" t="s">
        <v>247</v>
      </c>
      <c r="G327" s="24" t="s">
        <v>327</v>
      </c>
      <c r="H327" s="103" t="s">
        <v>483</v>
      </c>
      <c r="I327" s="15">
        <v>2</v>
      </c>
      <c r="J327" s="14">
        <v>4</v>
      </c>
      <c r="K327" s="18">
        <v>45</v>
      </c>
      <c r="L327" s="18">
        <v>720</v>
      </c>
      <c r="M327" s="18">
        <f t="shared" si="48"/>
        <v>129.6</v>
      </c>
      <c r="N327" s="18">
        <f t="shared" si="49"/>
        <v>3153.4272000000001</v>
      </c>
      <c r="O327" s="11"/>
      <c r="P327" s="23">
        <f t="shared" si="40"/>
        <v>4</v>
      </c>
      <c r="Q327" s="11"/>
      <c r="R327" s="23">
        <f t="shared" si="41"/>
        <v>720</v>
      </c>
      <c r="S327" s="23">
        <f t="shared" si="42"/>
        <v>0</v>
      </c>
      <c r="T327" s="9">
        <f t="shared" si="43"/>
        <v>0</v>
      </c>
      <c r="U327" s="23">
        <f t="shared" si="44"/>
        <v>129.6</v>
      </c>
      <c r="V327" s="23">
        <f t="shared" si="45"/>
        <v>3153.4272000000001</v>
      </c>
      <c r="W327" s="37"/>
      <c r="X327" s="26">
        <f t="shared" si="46"/>
        <v>0</v>
      </c>
      <c r="Y327" s="37"/>
      <c r="Z327" s="28">
        <f t="shared" si="47"/>
        <v>0</v>
      </c>
    </row>
    <row r="328" spans="1:26" s="7" customFormat="1" ht="18" customHeight="1">
      <c r="A328" s="284"/>
      <c r="B328" s="240" t="s">
        <v>32</v>
      </c>
      <c r="C328" s="120"/>
      <c r="D328" s="121"/>
      <c r="E328" s="121"/>
      <c r="F328" s="121"/>
      <c r="G328" s="121"/>
      <c r="H328" s="121"/>
      <c r="I328" s="121"/>
      <c r="J328" s="121"/>
      <c r="K328" s="121"/>
      <c r="L328" s="173"/>
      <c r="M328" s="173"/>
      <c r="N328" s="173"/>
      <c r="O328" s="121"/>
      <c r="P328" s="174"/>
      <c r="Q328" s="121"/>
      <c r="R328" s="174"/>
      <c r="S328" s="174"/>
      <c r="T328" s="12"/>
      <c r="U328" s="174"/>
      <c r="V328" s="174"/>
      <c r="W328" s="121"/>
      <c r="X328" s="175"/>
      <c r="Y328" s="121"/>
      <c r="Z328" s="176"/>
    </row>
    <row r="329" spans="1:26" ht="18" customHeight="1">
      <c r="A329" s="279" t="s">
        <v>546</v>
      </c>
      <c r="B329" s="212"/>
      <c r="C329" s="65" t="s">
        <v>314</v>
      </c>
      <c r="D329" s="65"/>
      <c r="E329" s="9" t="s">
        <v>250</v>
      </c>
      <c r="F329" s="9" t="s">
        <v>71</v>
      </c>
      <c r="G329" s="102"/>
      <c r="H329" s="14" t="s">
        <v>389</v>
      </c>
      <c r="I329" s="18">
        <v>1</v>
      </c>
      <c r="J329" s="18">
        <v>2</v>
      </c>
      <c r="K329" s="65">
        <v>213</v>
      </c>
      <c r="L329" s="18">
        <v>105</v>
      </c>
      <c r="M329" s="18">
        <f t="shared" si="48"/>
        <v>44.73</v>
      </c>
      <c r="N329" s="18">
        <f t="shared" si="49"/>
        <v>1088.3703599999999</v>
      </c>
      <c r="O329" s="11"/>
      <c r="P329" s="23">
        <f t="shared" si="40"/>
        <v>2</v>
      </c>
      <c r="Q329" s="11"/>
      <c r="R329" s="23">
        <f t="shared" si="41"/>
        <v>105</v>
      </c>
      <c r="S329" s="23">
        <f t="shared" si="42"/>
        <v>0</v>
      </c>
      <c r="T329" s="9">
        <f t="shared" si="43"/>
        <v>0</v>
      </c>
      <c r="U329" s="23">
        <f t="shared" si="44"/>
        <v>44.73</v>
      </c>
      <c r="V329" s="23">
        <f t="shared" si="45"/>
        <v>1088.3703599999999</v>
      </c>
      <c r="W329" s="11"/>
      <c r="X329" s="26">
        <f t="shared" si="46"/>
        <v>0</v>
      </c>
      <c r="Y329" s="11"/>
      <c r="Z329" s="28">
        <f t="shared" si="47"/>
        <v>0</v>
      </c>
    </row>
    <row r="330" spans="1:26" ht="18" customHeight="1">
      <c r="A330" s="279" t="s">
        <v>523</v>
      </c>
      <c r="B330" s="212"/>
      <c r="C330" s="65"/>
      <c r="D330" s="65"/>
      <c r="E330" s="9" t="s">
        <v>250</v>
      </c>
      <c r="F330" s="9" t="s">
        <v>247</v>
      </c>
      <c r="G330" s="65"/>
      <c r="H330" s="80" t="s">
        <v>258</v>
      </c>
      <c r="I330" s="65">
        <v>1</v>
      </c>
      <c r="J330" s="65">
        <v>1</v>
      </c>
      <c r="K330" s="65">
        <v>21</v>
      </c>
      <c r="L330" s="18">
        <v>720</v>
      </c>
      <c r="M330" s="18">
        <f t="shared" si="48"/>
        <v>15.12</v>
      </c>
      <c r="N330" s="18">
        <f t="shared" si="49"/>
        <v>367.89983999999998</v>
      </c>
      <c r="O330" s="11"/>
      <c r="P330" s="23">
        <f t="shared" si="40"/>
        <v>1</v>
      </c>
      <c r="Q330" s="11"/>
      <c r="R330" s="23">
        <f t="shared" si="41"/>
        <v>720</v>
      </c>
      <c r="S330" s="23">
        <f t="shared" si="42"/>
        <v>0</v>
      </c>
      <c r="T330" s="9">
        <f t="shared" si="43"/>
        <v>0</v>
      </c>
      <c r="U330" s="23">
        <f t="shared" si="44"/>
        <v>15.12</v>
      </c>
      <c r="V330" s="23">
        <f t="shared" si="45"/>
        <v>367.89983999999998</v>
      </c>
      <c r="W330" s="11"/>
      <c r="X330" s="26">
        <f t="shared" si="46"/>
        <v>0</v>
      </c>
      <c r="Y330" s="11"/>
      <c r="Z330" s="28">
        <f t="shared" si="47"/>
        <v>0</v>
      </c>
    </row>
    <row r="331" spans="1:26" ht="18" customHeight="1">
      <c r="A331" s="279" t="s">
        <v>523</v>
      </c>
      <c r="B331" s="212"/>
      <c r="C331" s="65"/>
      <c r="D331" s="65"/>
      <c r="E331" s="9" t="s">
        <v>250</v>
      </c>
      <c r="F331" s="9" t="s">
        <v>247</v>
      </c>
      <c r="G331" s="65"/>
      <c r="H331" s="80" t="s">
        <v>56</v>
      </c>
      <c r="I331" s="65">
        <v>1</v>
      </c>
      <c r="J331" s="65">
        <v>2</v>
      </c>
      <c r="K331" s="65">
        <v>18</v>
      </c>
      <c r="L331" s="18">
        <v>720</v>
      </c>
      <c r="M331" s="18">
        <f t="shared" ref="M331:M349" si="50">(J331*K331*L331)/1000</f>
        <v>25.92</v>
      </c>
      <c r="N331" s="18">
        <f t="shared" ref="N331:N349" si="51">M331*$E$3</f>
        <v>630.68544000000009</v>
      </c>
      <c r="O331" s="11"/>
      <c r="P331" s="23">
        <f t="shared" ref="P331:P349" si="52">J331</f>
        <v>2</v>
      </c>
      <c r="Q331" s="11"/>
      <c r="R331" s="23">
        <f t="shared" ref="R331:R349" si="53">L331</f>
        <v>720</v>
      </c>
      <c r="S331" s="23">
        <f t="shared" ref="S331:S349" si="54">P331*Q331*R331</f>
        <v>0</v>
      </c>
      <c r="T331" s="9">
        <f t="shared" ref="T331:T349" si="55">$E$3*S331</f>
        <v>0</v>
      </c>
      <c r="U331" s="23">
        <f t="shared" ref="U331:U349" si="56">M331-S331</f>
        <v>25.92</v>
      </c>
      <c r="V331" s="23">
        <f t="shared" ref="V331:V349" si="57">N331-T331</f>
        <v>630.68544000000009</v>
      </c>
      <c r="W331" s="11"/>
      <c r="X331" s="26">
        <f t="shared" ref="X331:X349" si="58">P331*W331</f>
        <v>0</v>
      </c>
      <c r="Y331" s="11"/>
      <c r="Z331" s="28">
        <f t="shared" ref="Z331:Z349" si="59">X331+Y331</f>
        <v>0</v>
      </c>
    </row>
    <row r="332" spans="1:26" ht="18" customHeight="1">
      <c r="A332" s="280" t="s">
        <v>32</v>
      </c>
      <c r="B332" s="212"/>
      <c r="C332" s="9" t="s">
        <v>309</v>
      </c>
      <c r="D332" s="61" t="s">
        <v>155</v>
      </c>
      <c r="E332" s="9" t="s">
        <v>250</v>
      </c>
      <c r="F332" s="9" t="s">
        <v>247</v>
      </c>
      <c r="G332" s="102"/>
      <c r="H332" s="14" t="s">
        <v>249</v>
      </c>
      <c r="I332" s="14">
        <v>1</v>
      </c>
      <c r="J332" s="14">
        <v>1</v>
      </c>
      <c r="K332" s="65">
        <v>38</v>
      </c>
      <c r="L332" s="18">
        <v>10</v>
      </c>
      <c r="M332" s="18">
        <f t="shared" si="50"/>
        <v>0.38</v>
      </c>
      <c r="N332" s="18">
        <f t="shared" si="51"/>
        <v>9.2461599999999997</v>
      </c>
      <c r="O332" s="11"/>
      <c r="P332" s="23">
        <f t="shared" si="52"/>
        <v>1</v>
      </c>
      <c r="Q332" s="11"/>
      <c r="R332" s="23">
        <f t="shared" si="53"/>
        <v>10</v>
      </c>
      <c r="S332" s="23">
        <f t="shared" si="54"/>
        <v>0</v>
      </c>
      <c r="T332" s="9">
        <f t="shared" si="55"/>
        <v>0</v>
      </c>
      <c r="U332" s="23">
        <f t="shared" si="56"/>
        <v>0.38</v>
      </c>
      <c r="V332" s="23">
        <f t="shared" si="57"/>
        <v>9.2461599999999997</v>
      </c>
      <c r="W332" s="37"/>
      <c r="X332" s="26">
        <f t="shared" si="58"/>
        <v>0</v>
      </c>
      <c r="Y332" s="37"/>
      <c r="Z332" s="28">
        <f t="shared" si="59"/>
        <v>0</v>
      </c>
    </row>
    <row r="333" spans="1:26" ht="18" customHeight="1">
      <c r="A333" s="280" t="s">
        <v>32</v>
      </c>
      <c r="B333" s="212"/>
      <c r="C333" s="9" t="s">
        <v>308</v>
      </c>
      <c r="D333" s="102" t="s">
        <v>155</v>
      </c>
      <c r="E333" s="9" t="s">
        <v>250</v>
      </c>
      <c r="F333" s="9" t="s">
        <v>247</v>
      </c>
      <c r="G333" s="102"/>
      <c r="H333" s="14" t="s">
        <v>249</v>
      </c>
      <c r="I333" s="14">
        <v>1</v>
      </c>
      <c r="J333" s="14">
        <v>2</v>
      </c>
      <c r="K333" s="65">
        <v>38</v>
      </c>
      <c r="L333" s="18">
        <v>10</v>
      </c>
      <c r="M333" s="18">
        <f t="shared" si="50"/>
        <v>0.76</v>
      </c>
      <c r="N333" s="18">
        <f t="shared" si="51"/>
        <v>18.492319999999999</v>
      </c>
      <c r="O333" s="11"/>
      <c r="P333" s="23">
        <f t="shared" si="52"/>
        <v>2</v>
      </c>
      <c r="Q333" s="11"/>
      <c r="R333" s="23">
        <f t="shared" si="53"/>
        <v>10</v>
      </c>
      <c r="S333" s="23">
        <f t="shared" si="54"/>
        <v>0</v>
      </c>
      <c r="T333" s="9">
        <f t="shared" si="55"/>
        <v>0</v>
      </c>
      <c r="U333" s="23">
        <f t="shared" si="56"/>
        <v>0.76</v>
      </c>
      <c r="V333" s="23">
        <f t="shared" si="57"/>
        <v>18.492319999999999</v>
      </c>
      <c r="W333" s="37"/>
      <c r="X333" s="26">
        <f t="shared" si="58"/>
        <v>0</v>
      </c>
      <c r="Y333" s="37"/>
      <c r="Z333" s="28">
        <f t="shared" si="59"/>
        <v>0</v>
      </c>
    </row>
    <row r="334" spans="1:26" ht="18" customHeight="1">
      <c r="A334" s="280" t="s">
        <v>32</v>
      </c>
      <c r="B334" s="212"/>
      <c r="C334" s="9" t="s">
        <v>280</v>
      </c>
      <c r="D334" s="102"/>
      <c r="E334" s="9" t="s">
        <v>250</v>
      </c>
      <c r="F334" s="9" t="s">
        <v>247</v>
      </c>
      <c r="G334" s="102"/>
      <c r="H334" s="14" t="s">
        <v>249</v>
      </c>
      <c r="I334" s="14">
        <v>1</v>
      </c>
      <c r="J334" s="14">
        <v>2</v>
      </c>
      <c r="K334" s="65">
        <v>38</v>
      </c>
      <c r="L334" s="18">
        <v>10</v>
      </c>
      <c r="M334" s="18">
        <f t="shared" si="50"/>
        <v>0.76</v>
      </c>
      <c r="N334" s="18">
        <f t="shared" si="51"/>
        <v>18.492319999999999</v>
      </c>
      <c r="O334" s="11"/>
      <c r="P334" s="23">
        <f t="shared" si="52"/>
        <v>2</v>
      </c>
      <c r="Q334" s="11"/>
      <c r="R334" s="23">
        <f t="shared" si="53"/>
        <v>10</v>
      </c>
      <c r="S334" s="23">
        <f t="shared" si="54"/>
        <v>0</v>
      </c>
      <c r="T334" s="9">
        <f t="shared" si="55"/>
        <v>0</v>
      </c>
      <c r="U334" s="23">
        <f t="shared" si="56"/>
        <v>0.76</v>
      </c>
      <c r="V334" s="23">
        <f t="shared" si="57"/>
        <v>18.492319999999999</v>
      </c>
      <c r="W334" s="37"/>
      <c r="X334" s="26">
        <f t="shared" si="58"/>
        <v>0</v>
      </c>
      <c r="Y334" s="37"/>
      <c r="Z334" s="28">
        <f t="shared" si="59"/>
        <v>0</v>
      </c>
    </row>
    <row r="335" spans="1:26" ht="18" customHeight="1">
      <c r="A335" s="280" t="s">
        <v>32</v>
      </c>
      <c r="B335" s="212"/>
      <c r="C335" s="9" t="s">
        <v>279</v>
      </c>
      <c r="D335" s="102"/>
      <c r="E335" s="9" t="s">
        <v>250</v>
      </c>
      <c r="F335" s="9" t="s">
        <v>247</v>
      </c>
      <c r="G335" s="102"/>
      <c r="H335" s="14" t="s">
        <v>249</v>
      </c>
      <c r="I335" s="14">
        <v>1</v>
      </c>
      <c r="J335" s="14">
        <v>2</v>
      </c>
      <c r="K335" s="65">
        <v>38</v>
      </c>
      <c r="L335" s="18">
        <v>10</v>
      </c>
      <c r="M335" s="18">
        <f t="shared" si="50"/>
        <v>0.76</v>
      </c>
      <c r="N335" s="18">
        <f t="shared" si="51"/>
        <v>18.492319999999999</v>
      </c>
      <c r="O335" s="11"/>
      <c r="P335" s="23">
        <f t="shared" si="52"/>
        <v>2</v>
      </c>
      <c r="Q335" s="11"/>
      <c r="R335" s="23">
        <f t="shared" si="53"/>
        <v>10</v>
      </c>
      <c r="S335" s="23">
        <f t="shared" si="54"/>
        <v>0</v>
      </c>
      <c r="T335" s="9">
        <f t="shared" si="55"/>
        <v>0</v>
      </c>
      <c r="U335" s="23">
        <f t="shared" si="56"/>
        <v>0.76</v>
      </c>
      <c r="V335" s="23">
        <f t="shared" si="57"/>
        <v>18.492319999999999</v>
      </c>
      <c r="W335" s="37"/>
      <c r="X335" s="26">
        <f t="shared" si="58"/>
        <v>0</v>
      </c>
      <c r="Y335" s="37"/>
      <c r="Z335" s="28">
        <f t="shared" si="59"/>
        <v>0</v>
      </c>
    </row>
    <row r="336" spans="1:26" ht="18" customHeight="1">
      <c r="A336" s="279" t="s">
        <v>36</v>
      </c>
      <c r="B336" s="213"/>
      <c r="C336" s="9" t="s">
        <v>36</v>
      </c>
      <c r="D336" s="61" t="s">
        <v>154</v>
      </c>
      <c r="E336" s="9" t="s">
        <v>250</v>
      </c>
      <c r="F336" s="9" t="s">
        <v>247</v>
      </c>
      <c r="G336" s="102"/>
      <c r="H336" s="14" t="s">
        <v>249</v>
      </c>
      <c r="I336" s="14">
        <v>1</v>
      </c>
      <c r="J336" s="14">
        <v>2</v>
      </c>
      <c r="K336" s="65">
        <v>38</v>
      </c>
      <c r="L336" s="18">
        <v>5</v>
      </c>
      <c r="M336" s="18">
        <f t="shared" si="50"/>
        <v>0.38</v>
      </c>
      <c r="N336" s="18">
        <f t="shared" si="51"/>
        <v>9.2461599999999997</v>
      </c>
      <c r="O336" s="11"/>
      <c r="P336" s="23">
        <f t="shared" si="52"/>
        <v>2</v>
      </c>
      <c r="Q336" s="11"/>
      <c r="R336" s="23">
        <f t="shared" si="53"/>
        <v>5</v>
      </c>
      <c r="S336" s="23">
        <f t="shared" si="54"/>
        <v>0</v>
      </c>
      <c r="T336" s="9">
        <f t="shared" si="55"/>
        <v>0</v>
      </c>
      <c r="U336" s="23">
        <f t="shared" si="56"/>
        <v>0.38</v>
      </c>
      <c r="V336" s="23">
        <f t="shared" si="57"/>
        <v>9.2461599999999997</v>
      </c>
      <c r="W336" s="37"/>
      <c r="X336" s="26">
        <f t="shared" si="58"/>
        <v>0</v>
      </c>
      <c r="Y336" s="37"/>
      <c r="Z336" s="28">
        <f t="shared" si="59"/>
        <v>0</v>
      </c>
    </row>
    <row r="337" spans="1:27" s="114" customFormat="1" ht="18" customHeight="1">
      <c r="A337" s="285"/>
      <c r="B337" s="215" t="s">
        <v>315</v>
      </c>
      <c r="C337" s="117"/>
      <c r="D337" s="115"/>
      <c r="E337" s="115"/>
      <c r="F337" s="115"/>
      <c r="G337" s="115"/>
      <c r="H337" s="115"/>
      <c r="I337" s="115"/>
      <c r="J337" s="115"/>
      <c r="K337" s="115"/>
      <c r="L337" s="177"/>
      <c r="M337" s="177"/>
      <c r="N337" s="177"/>
      <c r="O337" s="115"/>
      <c r="P337" s="178"/>
      <c r="Q337" s="115"/>
      <c r="R337" s="178"/>
      <c r="S337" s="178"/>
      <c r="T337" s="116"/>
      <c r="U337" s="178"/>
      <c r="V337" s="178"/>
      <c r="W337" s="115"/>
      <c r="X337" s="179"/>
      <c r="Y337" s="115"/>
      <c r="Z337" s="180"/>
    </row>
    <row r="338" spans="1:27" ht="18" customHeight="1">
      <c r="A338" s="279" t="s">
        <v>36</v>
      </c>
      <c r="B338" s="219"/>
      <c r="C338" s="9" t="s">
        <v>390</v>
      </c>
      <c r="D338" s="119" t="s">
        <v>27</v>
      </c>
      <c r="E338" s="9" t="s">
        <v>246</v>
      </c>
      <c r="F338" s="9" t="s">
        <v>247</v>
      </c>
      <c r="G338" s="119" t="s">
        <v>248</v>
      </c>
      <c r="H338" s="14" t="s">
        <v>550</v>
      </c>
      <c r="I338" s="14">
        <v>2</v>
      </c>
      <c r="J338" s="14">
        <v>2</v>
      </c>
      <c r="K338" s="18">
        <v>73</v>
      </c>
      <c r="L338" s="18">
        <v>5</v>
      </c>
      <c r="M338" s="18">
        <f t="shared" si="50"/>
        <v>0.73</v>
      </c>
      <c r="N338" s="18">
        <f t="shared" si="51"/>
        <v>17.762360000000001</v>
      </c>
      <c r="O338" s="11"/>
      <c r="P338" s="23">
        <f t="shared" si="52"/>
        <v>2</v>
      </c>
      <c r="Q338" s="11"/>
      <c r="R338" s="23">
        <f t="shared" si="53"/>
        <v>5</v>
      </c>
      <c r="S338" s="23">
        <f t="shared" si="54"/>
        <v>0</v>
      </c>
      <c r="T338" s="9">
        <f t="shared" si="55"/>
        <v>0</v>
      </c>
      <c r="U338" s="23">
        <f t="shared" si="56"/>
        <v>0.73</v>
      </c>
      <c r="V338" s="23">
        <f t="shared" si="57"/>
        <v>17.762360000000001</v>
      </c>
      <c r="W338" s="37"/>
      <c r="X338" s="26">
        <f t="shared" si="58"/>
        <v>0</v>
      </c>
      <c r="Y338" s="37"/>
      <c r="Z338" s="28">
        <f t="shared" si="59"/>
        <v>0</v>
      </c>
    </row>
    <row r="339" spans="1:27" s="9" customFormat="1" ht="18" customHeight="1">
      <c r="A339" s="279" t="s">
        <v>36</v>
      </c>
      <c r="B339" s="219"/>
      <c r="D339" s="119" t="s">
        <v>28</v>
      </c>
      <c r="E339" s="9" t="s">
        <v>250</v>
      </c>
      <c r="F339" s="9" t="s">
        <v>247</v>
      </c>
      <c r="G339" s="119" t="s">
        <v>327</v>
      </c>
      <c r="H339" s="80" t="s">
        <v>258</v>
      </c>
      <c r="I339" s="14">
        <v>1</v>
      </c>
      <c r="J339" s="14">
        <v>1</v>
      </c>
      <c r="K339" s="18">
        <v>21</v>
      </c>
      <c r="L339" s="18">
        <v>5</v>
      </c>
      <c r="M339" s="18">
        <f t="shared" si="50"/>
        <v>0.105</v>
      </c>
      <c r="N339" s="18">
        <f t="shared" si="51"/>
        <v>2.5548600000000001</v>
      </c>
      <c r="O339" s="11"/>
      <c r="P339" s="23">
        <f t="shared" si="52"/>
        <v>1</v>
      </c>
      <c r="Q339" s="11"/>
      <c r="R339" s="23">
        <f t="shared" si="53"/>
        <v>5</v>
      </c>
      <c r="S339" s="23">
        <f t="shared" si="54"/>
        <v>0</v>
      </c>
      <c r="T339" s="9">
        <f t="shared" si="55"/>
        <v>0</v>
      </c>
      <c r="U339" s="23">
        <f t="shared" si="56"/>
        <v>0.105</v>
      </c>
      <c r="V339" s="23">
        <f t="shared" si="57"/>
        <v>2.5548600000000001</v>
      </c>
      <c r="W339" s="37"/>
      <c r="X339" s="26">
        <f t="shared" si="58"/>
        <v>0</v>
      </c>
      <c r="Y339" s="37"/>
      <c r="Z339" s="28">
        <f t="shared" si="59"/>
        <v>0</v>
      </c>
      <c r="AA339" s="84"/>
    </row>
    <row r="340" spans="1:27" ht="18" customHeight="1">
      <c r="A340" s="279" t="s">
        <v>36</v>
      </c>
      <c r="B340" s="219"/>
      <c r="C340" s="9" t="s">
        <v>391</v>
      </c>
      <c r="D340" s="119"/>
      <c r="E340" s="9" t="s">
        <v>250</v>
      </c>
      <c r="F340" s="9" t="s">
        <v>247</v>
      </c>
      <c r="G340" s="119"/>
      <c r="H340" s="14" t="s">
        <v>249</v>
      </c>
      <c r="I340" s="14">
        <v>1</v>
      </c>
      <c r="J340" s="14">
        <v>1</v>
      </c>
      <c r="K340" s="18">
        <v>38</v>
      </c>
      <c r="L340" s="18">
        <v>5</v>
      </c>
      <c r="M340" s="18">
        <f t="shared" si="50"/>
        <v>0.19</v>
      </c>
      <c r="N340" s="18">
        <f t="shared" si="51"/>
        <v>4.6230799999999999</v>
      </c>
      <c r="O340" s="11"/>
      <c r="P340" s="23">
        <f t="shared" si="52"/>
        <v>1</v>
      </c>
      <c r="Q340" s="11"/>
      <c r="R340" s="23">
        <f t="shared" si="53"/>
        <v>5</v>
      </c>
      <c r="S340" s="23">
        <f t="shared" si="54"/>
        <v>0</v>
      </c>
      <c r="T340" s="9">
        <f t="shared" si="55"/>
        <v>0</v>
      </c>
      <c r="U340" s="23">
        <f t="shared" si="56"/>
        <v>0.19</v>
      </c>
      <c r="V340" s="23">
        <f t="shared" si="57"/>
        <v>4.6230799999999999</v>
      </c>
      <c r="W340" s="37"/>
      <c r="X340" s="26">
        <f t="shared" si="58"/>
        <v>0</v>
      </c>
      <c r="Y340" s="37"/>
      <c r="Z340" s="28">
        <f t="shared" si="59"/>
        <v>0</v>
      </c>
    </row>
    <row r="341" spans="1:27" ht="18" customHeight="1">
      <c r="A341" s="279" t="s">
        <v>36</v>
      </c>
      <c r="B341" s="219"/>
      <c r="C341" s="9" t="s">
        <v>392</v>
      </c>
      <c r="D341" s="119" t="s">
        <v>27</v>
      </c>
      <c r="E341" s="9" t="s">
        <v>246</v>
      </c>
      <c r="F341" s="9" t="s">
        <v>247</v>
      </c>
      <c r="G341" s="119" t="s">
        <v>248</v>
      </c>
      <c r="H341" s="14" t="s">
        <v>550</v>
      </c>
      <c r="I341" s="14">
        <v>2</v>
      </c>
      <c r="J341" s="14">
        <v>2</v>
      </c>
      <c r="K341" s="18">
        <v>73</v>
      </c>
      <c r="L341" s="18">
        <v>5</v>
      </c>
      <c r="M341" s="18">
        <f t="shared" si="50"/>
        <v>0.73</v>
      </c>
      <c r="N341" s="18">
        <f t="shared" si="51"/>
        <v>17.762360000000001</v>
      </c>
      <c r="O341" s="11"/>
      <c r="P341" s="23">
        <f t="shared" si="52"/>
        <v>2</v>
      </c>
      <c r="Q341" s="11"/>
      <c r="R341" s="23">
        <f t="shared" si="53"/>
        <v>5</v>
      </c>
      <c r="S341" s="23">
        <f t="shared" si="54"/>
        <v>0</v>
      </c>
      <c r="T341" s="9">
        <f t="shared" si="55"/>
        <v>0</v>
      </c>
      <c r="U341" s="23">
        <f t="shared" si="56"/>
        <v>0.73</v>
      </c>
      <c r="V341" s="23">
        <f t="shared" si="57"/>
        <v>17.762360000000001</v>
      </c>
      <c r="W341" s="37"/>
      <c r="X341" s="26">
        <f t="shared" si="58"/>
        <v>0</v>
      </c>
      <c r="Y341" s="37"/>
      <c r="Z341" s="28">
        <f t="shared" si="59"/>
        <v>0</v>
      </c>
    </row>
    <row r="342" spans="1:27" ht="18" customHeight="1">
      <c r="A342" s="279" t="s">
        <v>36</v>
      </c>
      <c r="B342" s="219"/>
      <c r="C342" s="9"/>
      <c r="D342" s="119" t="s">
        <v>28</v>
      </c>
      <c r="E342" s="9" t="s">
        <v>250</v>
      </c>
      <c r="F342" s="9" t="s">
        <v>247</v>
      </c>
      <c r="G342" s="119" t="s">
        <v>264</v>
      </c>
      <c r="H342" s="80" t="s">
        <v>258</v>
      </c>
      <c r="I342" s="14">
        <v>1</v>
      </c>
      <c r="J342" s="14">
        <v>2</v>
      </c>
      <c r="K342" s="18">
        <v>21</v>
      </c>
      <c r="L342" s="18">
        <v>5</v>
      </c>
      <c r="M342" s="18">
        <f t="shared" si="50"/>
        <v>0.21</v>
      </c>
      <c r="N342" s="18">
        <f t="shared" si="51"/>
        <v>5.1097200000000003</v>
      </c>
      <c r="O342" s="11"/>
      <c r="P342" s="23">
        <f t="shared" si="52"/>
        <v>2</v>
      </c>
      <c r="Q342" s="11"/>
      <c r="R342" s="23">
        <f t="shared" si="53"/>
        <v>5</v>
      </c>
      <c r="S342" s="23">
        <f t="shared" si="54"/>
        <v>0</v>
      </c>
      <c r="T342" s="9">
        <f t="shared" si="55"/>
        <v>0</v>
      </c>
      <c r="U342" s="23">
        <f t="shared" si="56"/>
        <v>0.21</v>
      </c>
      <c r="V342" s="23">
        <f t="shared" si="57"/>
        <v>5.1097200000000003</v>
      </c>
      <c r="W342" s="37"/>
      <c r="X342" s="26">
        <f t="shared" si="58"/>
        <v>0</v>
      </c>
      <c r="Y342" s="37"/>
      <c r="Z342" s="28">
        <f t="shared" si="59"/>
        <v>0</v>
      </c>
    </row>
    <row r="343" spans="1:27" ht="18" customHeight="1">
      <c r="A343" s="279" t="s">
        <v>517</v>
      </c>
      <c r="B343" s="219"/>
      <c r="C343" s="65" t="s">
        <v>393</v>
      </c>
      <c r="D343" s="119"/>
      <c r="E343" s="9" t="s">
        <v>250</v>
      </c>
      <c r="F343" s="9" t="s">
        <v>247</v>
      </c>
      <c r="G343" s="119"/>
      <c r="H343" s="14" t="s">
        <v>249</v>
      </c>
      <c r="I343" s="14">
        <v>1</v>
      </c>
      <c r="J343" s="14">
        <v>1</v>
      </c>
      <c r="K343" s="18">
        <v>38</v>
      </c>
      <c r="L343" s="18">
        <v>1</v>
      </c>
      <c r="M343" s="18">
        <f t="shared" si="50"/>
        <v>3.7999999999999999E-2</v>
      </c>
      <c r="N343" s="18">
        <f t="shared" si="51"/>
        <v>0.92461599999999999</v>
      </c>
      <c r="O343" s="11"/>
      <c r="P343" s="23">
        <f t="shared" si="52"/>
        <v>1</v>
      </c>
      <c r="Q343" s="11"/>
      <c r="R343" s="23">
        <f t="shared" si="53"/>
        <v>1</v>
      </c>
      <c r="S343" s="23">
        <f t="shared" si="54"/>
        <v>0</v>
      </c>
      <c r="T343" s="9">
        <f t="shared" si="55"/>
        <v>0</v>
      </c>
      <c r="U343" s="23">
        <f t="shared" si="56"/>
        <v>3.7999999999999999E-2</v>
      </c>
      <c r="V343" s="23">
        <f t="shared" si="57"/>
        <v>0.92461599999999999</v>
      </c>
      <c r="W343" s="37"/>
      <c r="X343" s="26">
        <f t="shared" si="58"/>
        <v>0</v>
      </c>
      <c r="Y343" s="37"/>
      <c r="Z343" s="28">
        <f t="shared" si="59"/>
        <v>0</v>
      </c>
    </row>
    <row r="344" spans="1:27" ht="18" customHeight="1">
      <c r="A344" s="279" t="s">
        <v>546</v>
      </c>
      <c r="B344" s="219"/>
      <c r="C344" s="65" t="s">
        <v>394</v>
      </c>
      <c r="D344" s="119"/>
      <c r="E344" s="9" t="s">
        <v>250</v>
      </c>
      <c r="F344" s="9" t="s">
        <v>71</v>
      </c>
      <c r="G344" s="119"/>
      <c r="H344" s="14" t="s">
        <v>328</v>
      </c>
      <c r="I344" s="18">
        <v>1</v>
      </c>
      <c r="J344" s="18">
        <v>8</v>
      </c>
      <c r="K344" s="18">
        <v>415</v>
      </c>
      <c r="L344" s="18">
        <v>105</v>
      </c>
      <c r="M344" s="18">
        <f t="shared" si="50"/>
        <v>348.6</v>
      </c>
      <c r="N344" s="18">
        <f t="shared" si="51"/>
        <v>8482.1352000000006</v>
      </c>
      <c r="O344" s="11"/>
      <c r="P344" s="23">
        <f t="shared" si="52"/>
        <v>8</v>
      </c>
      <c r="Q344" s="11"/>
      <c r="R344" s="23">
        <f t="shared" si="53"/>
        <v>105</v>
      </c>
      <c r="S344" s="23">
        <f t="shared" si="54"/>
        <v>0</v>
      </c>
      <c r="T344" s="9">
        <f t="shared" si="55"/>
        <v>0</v>
      </c>
      <c r="U344" s="23">
        <f t="shared" si="56"/>
        <v>348.6</v>
      </c>
      <c r="V344" s="23">
        <f t="shared" si="57"/>
        <v>8482.1352000000006</v>
      </c>
      <c r="W344" s="37"/>
      <c r="X344" s="26">
        <f t="shared" si="58"/>
        <v>0</v>
      </c>
      <c r="Y344" s="37"/>
      <c r="Z344" s="28">
        <f t="shared" si="59"/>
        <v>0</v>
      </c>
    </row>
    <row r="345" spans="1:27" ht="18" customHeight="1">
      <c r="A345" s="279" t="s">
        <v>523</v>
      </c>
      <c r="B345" s="219"/>
      <c r="C345" s="147"/>
      <c r="D345" s="148"/>
      <c r="E345" s="147" t="s">
        <v>250</v>
      </c>
      <c r="F345" s="147" t="s">
        <v>247</v>
      </c>
      <c r="G345" s="147" t="s">
        <v>395</v>
      </c>
      <c r="H345" s="149"/>
      <c r="I345" s="149">
        <v>1</v>
      </c>
      <c r="J345" s="149">
        <v>3</v>
      </c>
      <c r="K345" s="150"/>
      <c r="L345" s="150"/>
      <c r="M345" s="150"/>
      <c r="N345" s="150"/>
      <c r="O345" s="147"/>
      <c r="P345" s="151"/>
      <c r="Q345" s="147"/>
      <c r="R345" s="151"/>
      <c r="S345" s="151"/>
      <c r="T345" s="147"/>
      <c r="U345" s="151"/>
      <c r="V345" s="151"/>
      <c r="W345" s="152"/>
      <c r="X345" s="152"/>
      <c r="Y345" s="152"/>
      <c r="Z345" s="153"/>
    </row>
    <row r="346" spans="1:27" ht="18" customHeight="1">
      <c r="A346" s="279" t="s">
        <v>523</v>
      </c>
      <c r="B346" s="219"/>
      <c r="C346" s="65"/>
      <c r="D346" s="119"/>
      <c r="E346" s="9" t="s">
        <v>250</v>
      </c>
      <c r="F346" s="9" t="s">
        <v>247</v>
      </c>
      <c r="G346" s="119" t="s">
        <v>264</v>
      </c>
      <c r="H346" s="80" t="s">
        <v>258</v>
      </c>
      <c r="I346" s="14">
        <v>1</v>
      </c>
      <c r="J346" s="14">
        <v>11</v>
      </c>
      <c r="K346" s="18">
        <v>21</v>
      </c>
      <c r="L346" s="18">
        <v>720</v>
      </c>
      <c r="M346" s="18">
        <f t="shared" si="50"/>
        <v>166.32</v>
      </c>
      <c r="N346" s="18">
        <f t="shared" si="51"/>
        <v>4046.89824</v>
      </c>
      <c r="O346" s="11"/>
      <c r="P346" s="23">
        <f t="shared" si="52"/>
        <v>11</v>
      </c>
      <c r="Q346" s="11"/>
      <c r="R346" s="23">
        <f t="shared" si="53"/>
        <v>720</v>
      </c>
      <c r="S346" s="23">
        <f t="shared" si="54"/>
        <v>0</v>
      </c>
      <c r="T346" s="9">
        <f t="shared" si="55"/>
        <v>0</v>
      </c>
      <c r="U346" s="23">
        <f t="shared" si="56"/>
        <v>166.32</v>
      </c>
      <c r="V346" s="23">
        <f t="shared" si="57"/>
        <v>4046.89824</v>
      </c>
      <c r="W346" s="37"/>
      <c r="X346" s="26">
        <f t="shared" si="58"/>
        <v>0</v>
      </c>
      <c r="Y346" s="37"/>
      <c r="Z346" s="28">
        <f t="shared" si="59"/>
        <v>0</v>
      </c>
    </row>
    <row r="347" spans="1:27" ht="18" customHeight="1">
      <c r="A347" s="279" t="s">
        <v>523</v>
      </c>
      <c r="B347" s="219"/>
      <c r="C347" s="65"/>
      <c r="D347" s="119"/>
      <c r="E347" s="9" t="s">
        <v>250</v>
      </c>
      <c r="F347" s="9" t="s">
        <v>247</v>
      </c>
      <c r="G347" s="119"/>
      <c r="H347" s="14" t="s">
        <v>550</v>
      </c>
      <c r="I347" s="14">
        <v>2</v>
      </c>
      <c r="J347" s="14">
        <v>1</v>
      </c>
      <c r="K347" s="18">
        <v>73</v>
      </c>
      <c r="L347" s="18">
        <v>720</v>
      </c>
      <c r="M347" s="18">
        <f t="shared" si="50"/>
        <v>52.56</v>
      </c>
      <c r="N347" s="18">
        <f t="shared" si="51"/>
        <v>1278.8899200000001</v>
      </c>
      <c r="O347" s="11"/>
      <c r="P347" s="23">
        <f t="shared" si="52"/>
        <v>1</v>
      </c>
      <c r="Q347" s="11"/>
      <c r="R347" s="23">
        <f t="shared" si="53"/>
        <v>720</v>
      </c>
      <c r="S347" s="23">
        <f t="shared" si="54"/>
        <v>0</v>
      </c>
      <c r="T347" s="9">
        <f t="shared" si="55"/>
        <v>0</v>
      </c>
      <c r="U347" s="23">
        <f t="shared" si="56"/>
        <v>52.56</v>
      </c>
      <c r="V347" s="23">
        <f t="shared" si="57"/>
        <v>1278.8899200000001</v>
      </c>
      <c r="W347" s="37"/>
      <c r="X347" s="26">
        <f t="shared" si="58"/>
        <v>0</v>
      </c>
      <c r="Y347" s="37"/>
      <c r="Z347" s="28">
        <f t="shared" si="59"/>
        <v>0</v>
      </c>
    </row>
    <row r="348" spans="1:27" s="70" customFormat="1" ht="18" customHeight="1">
      <c r="A348" s="279" t="s">
        <v>523</v>
      </c>
      <c r="B348" s="219"/>
      <c r="C348" s="65" t="s">
        <v>378</v>
      </c>
      <c r="D348" s="65"/>
      <c r="E348" s="9" t="s">
        <v>250</v>
      </c>
      <c r="F348" s="9" t="s">
        <v>247</v>
      </c>
      <c r="G348" s="65" t="s">
        <v>252</v>
      </c>
      <c r="H348" s="91" t="s">
        <v>266</v>
      </c>
      <c r="I348" s="65">
        <v>1</v>
      </c>
      <c r="J348" s="65">
        <v>2</v>
      </c>
      <c r="K348" s="18">
        <v>54</v>
      </c>
      <c r="L348" s="18">
        <v>720</v>
      </c>
      <c r="M348" s="18">
        <f t="shared" si="50"/>
        <v>77.760000000000005</v>
      </c>
      <c r="N348" s="18">
        <f t="shared" si="51"/>
        <v>1892.0563200000001</v>
      </c>
      <c r="O348" s="104"/>
      <c r="P348" s="23">
        <f t="shared" si="52"/>
        <v>2</v>
      </c>
      <c r="Q348" s="104"/>
      <c r="R348" s="23">
        <f t="shared" si="53"/>
        <v>720</v>
      </c>
      <c r="S348" s="23">
        <f t="shared" si="54"/>
        <v>0</v>
      </c>
      <c r="T348" s="9">
        <f t="shared" si="55"/>
        <v>0</v>
      </c>
      <c r="U348" s="23">
        <f t="shared" si="56"/>
        <v>77.760000000000005</v>
      </c>
      <c r="V348" s="23">
        <f t="shared" si="57"/>
        <v>1892.0563200000001</v>
      </c>
      <c r="W348" s="104"/>
      <c r="X348" s="26">
        <f t="shared" si="58"/>
        <v>0</v>
      </c>
      <c r="Y348" s="104"/>
      <c r="Z348" s="28">
        <f t="shared" si="59"/>
        <v>0</v>
      </c>
    </row>
    <row r="349" spans="1:27" s="70" customFormat="1" ht="18" customHeight="1">
      <c r="A349" s="279" t="s">
        <v>530</v>
      </c>
      <c r="B349" s="246"/>
      <c r="C349" s="108" t="s">
        <v>315</v>
      </c>
      <c r="D349" s="138"/>
      <c r="E349" s="13" t="s">
        <v>250</v>
      </c>
      <c r="F349" s="108" t="s">
        <v>317</v>
      </c>
      <c r="G349" s="139"/>
      <c r="H349" s="16" t="s">
        <v>328</v>
      </c>
      <c r="I349" s="139">
        <v>1</v>
      </c>
      <c r="J349" s="139">
        <v>1</v>
      </c>
      <c r="K349" s="181">
        <v>415</v>
      </c>
      <c r="L349" s="181">
        <v>4380</v>
      </c>
      <c r="M349" s="181">
        <f t="shared" si="50"/>
        <v>1817.7</v>
      </c>
      <c r="N349" s="181">
        <f t="shared" si="51"/>
        <v>44228.276400000002</v>
      </c>
      <c r="O349" s="140"/>
      <c r="P349" s="182">
        <f t="shared" si="52"/>
        <v>1</v>
      </c>
      <c r="Q349" s="140"/>
      <c r="R349" s="182">
        <f t="shared" si="53"/>
        <v>4380</v>
      </c>
      <c r="S349" s="182">
        <f t="shared" si="54"/>
        <v>0</v>
      </c>
      <c r="T349" s="13">
        <f t="shared" si="55"/>
        <v>0</v>
      </c>
      <c r="U349" s="182">
        <f t="shared" si="56"/>
        <v>1817.7</v>
      </c>
      <c r="V349" s="182">
        <f t="shared" si="57"/>
        <v>44228.276400000002</v>
      </c>
      <c r="W349" s="140"/>
      <c r="X349" s="30">
        <f t="shared" si="58"/>
        <v>0</v>
      </c>
      <c r="Y349" s="140"/>
      <c r="Z349" s="183">
        <f t="shared" si="59"/>
        <v>0</v>
      </c>
    </row>
    <row r="350" spans="1:27" ht="18" customHeight="1">
      <c r="C350" s="38"/>
      <c r="O350" s="70"/>
      <c r="Q350" s="70"/>
      <c r="W350" s="38"/>
      <c r="Y350" s="38"/>
    </row>
    <row r="351" spans="1:27" ht="18" customHeight="1">
      <c r="B351" s="1" t="s">
        <v>164</v>
      </c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04" t="s">
        <v>75</v>
      </c>
      <c r="Y351" s="304"/>
      <c r="Z351" s="304"/>
    </row>
    <row r="352" spans="1:27" ht="18" customHeight="1">
      <c r="F352" s="2"/>
      <c r="I352" s="2"/>
      <c r="J352" s="2"/>
      <c r="K352" s="21"/>
      <c r="L352" s="21"/>
      <c r="M352" s="21"/>
      <c r="N352" s="21"/>
      <c r="O352" s="1"/>
      <c r="Q352" s="1"/>
      <c r="W352" s="38"/>
      <c r="X352" s="297" t="s">
        <v>62</v>
      </c>
      <c r="Y352" s="297"/>
      <c r="Z352" s="41">
        <f>Z7</f>
        <v>5000</v>
      </c>
    </row>
    <row r="353" spans="6:26" ht="18" customHeight="1">
      <c r="F353" s="2"/>
      <c r="I353" s="2"/>
      <c r="J353" s="2"/>
      <c r="K353" s="21"/>
      <c r="L353" s="21"/>
      <c r="M353" s="21"/>
      <c r="N353" s="21"/>
      <c r="O353" s="1"/>
      <c r="Q353" s="1"/>
      <c r="W353" s="38"/>
      <c r="X353" s="297" t="s">
        <v>158</v>
      </c>
      <c r="Y353" s="297"/>
      <c r="Z353" s="33"/>
    </row>
    <row r="354" spans="6:26" ht="18" customHeight="1">
      <c r="F354" s="2"/>
      <c r="I354" s="2"/>
      <c r="J354" s="2"/>
      <c r="K354" s="21"/>
      <c r="L354" s="21"/>
      <c r="M354" s="21"/>
      <c r="N354" s="21"/>
      <c r="O354" s="1"/>
      <c r="Q354" s="1"/>
      <c r="W354" s="38"/>
      <c r="X354" s="297" t="s">
        <v>159</v>
      </c>
      <c r="Y354" s="297"/>
      <c r="Z354" s="33"/>
    </row>
    <row r="355" spans="6:26" ht="18" customHeight="1">
      <c r="F355" s="2"/>
      <c r="I355" s="2"/>
      <c r="J355" s="2"/>
      <c r="K355" s="21"/>
      <c r="L355" s="21"/>
      <c r="M355" s="21"/>
      <c r="N355" s="21"/>
      <c r="O355" s="1"/>
      <c r="Q355" s="1"/>
      <c r="W355" s="38"/>
      <c r="X355" s="297" t="s">
        <v>160</v>
      </c>
      <c r="Y355" s="297"/>
      <c r="Z355" s="33"/>
    </row>
    <row r="356" spans="6:26" ht="18" customHeight="1">
      <c r="F356" s="2"/>
      <c r="I356" s="2"/>
      <c r="J356" s="2"/>
      <c r="K356" s="21"/>
      <c r="L356" s="21"/>
      <c r="M356" s="21"/>
      <c r="N356" s="21"/>
      <c r="O356" s="1"/>
      <c r="Q356" s="1"/>
      <c r="W356" s="38"/>
      <c r="X356" s="297" t="s">
        <v>162</v>
      </c>
      <c r="Y356" s="297"/>
      <c r="Z356" s="41">
        <f>SUM(Z352:Z355)</f>
        <v>5000</v>
      </c>
    </row>
    <row r="357" spans="6:26" ht="18" customHeight="1">
      <c r="F357" s="2"/>
      <c r="I357" s="2"/>
      <c r="J357" s="2">
        <v>990</v>
      </c>
      <c r="K357" s="21"/>
      <c r="L357" s="21"/>
      <c r="M357" s="21"/>
      <c r="N357" s="21"/>
      <c r="O357" s="1"/>
      <c r="Q357" s="1"/>
      <c r="W357" s="38"/>
      <c r="X357" s="38"/>
      <c r="Y357" s="38"/>
      <c r="Z357" s="38"/>
    </row>
    <row r="358" spans="6:26" ht="18" customHeight="1">
      <c r="F358" s="2"/>
      <c r="I358" s="2"/>
      <c r="J358" s="2"/>
      <c r="K358" s="21"/>
      <c r="L358" s="21"/>
      <c r="M358" s="21"/>
      <c r="N358" s="21"/>
      <c r="O358" s="1"/>
      <c r="Q358" s="1"/>
      <c r="W358" s="38"/>
      <c r="X358" s="38"/>
      <c r="Y358" s="38"/>
      <c r="Z358" s="38"/>
    </row>
    <row r="359" spans="6:26" ht="18" customHeight="1">
      <c r="F359" s="2"/>
      <c r="I359" s="2"/>
      <c r="J359" s="2"/>
    </row>
    <row r="360" spans="6:26" ht="18" customHeight="1">
      <c r="F360" s="2"/>
      <c r="I360" s="2"/>
      <c r="J360" s="2"/>
    </row>
    <row r="361" spans="6:26" ht="18" customHeight="1">
      <c r="F361" s="2"/>
      <c r="I361" s="2"/>
      <c r="J361" s="2"/>
    </row>
    <row r="362" spans="6:26" ht="18" customHeight="1">
      <c r="F362" s="2"/>
      <c r="I362" s="2"/>
      <c r="J362" s="2"/>
    </row>
    <row r="363" spans="6:26" ht="18" customHeight="1">
      <c r="F363" s="2"/>
      <c r="I363" s="2"/>
      <c r="J363" s="2"/>
    </row>
    <row r="364" spans="6:26" ht="18" customHeight="1">
      <c r="F364" s="2"/>
      <c r="I364" s="2"/>
      <c r="J364" s="2"/>
    </row>
    <row r="365" spans="6:26" ht="18" customHeight="1">
      <c r="F365" s="2"/>
      <c r="I365" s="2"/>
      <c r="J365" s="2"/>
    </row>
    <row r="366" spans="6:26" ht="18" customHeight="1">
      <c r="F366" s="2"/>
      <c r="I366" s="2"/>
      <c r="J366" s="2"/>
    </row>
    <row r="367" spans="6:26" ht="18" customHeight="1">
      <c r="F367" s="2"/>
      <c r="I367" s="2"/>
      <c r="J367" s="2"/>
    </row>
    <row r="368" spans="6:26" ht="18" customHeight="1">
      <c r="F368" s="2"/>
      <c r="I368" s="2"/>
      <c r="J368" s="2"/>
    </row>
    <row r="369" spans="6:10" ht="18" customHeight="1">
      <c r="F369" s="2"/>
      <c r="I369" s="2"/>
      <c r="J369" s="2"/>
    </row>
    <row r="370" spans="6:10" ht="18" customHeight="1">
      <c r="F370" s="2"/>
      <c r="I370" s="2"/>
      <c r="J370" s="2"/>
    </row>
    <row r="371" spans="6:10" ht="18" customHeight="1">
      <c r="F371" s="2"/>
      <c r="I371" s="2"/>
      <c r="J371" s="2"/>
    </row>
    <row r="372" spans="6:10" ht="18" customHeight="1">
      <c r="F372" s="2"/>
      <c r="I372" s="2"/>
      <c r="J372" s="2"/>
    </row>
    <row r="373" spans="6:10" ht="18" customHeight="1">
      <c r="F373" s="2"/>
      <c r="I373" s="2"/>
      <c r="J373" s="2"/>
    </row>
    <row r="374" spans="6:10" ht="18" customHeight="1">
      <c r="F374" s="2"/>
      <c r="I374" s="2"/>
      <c r="J374" s="2"/>
    </row>
    <row r="375" spans="6:10" ht="18" customHeight="1">
      <c r="F375" s="2"/>
      <c r="I375" s="2"/>
      <c r="J375" s="2"/>
    </row>
    <row r="376" spans="6:10" ht="18" customHeight="1">
      <c r="F376" s="2"/>
      <c r="I376" s="2"/>
      <c r="J376" s="2"/>
    </row>
    <row r="377" spans="6:10" ht="18" customHeight="1">
      <c r="F377" s="2"/>
      <c r="I377" s="2"/>
      <c r="J377" s="2"/>
    </row>
    <row r="378" spans="6:10" ht="18" customHeight="1">
      <c r="F378" s="2"/>
      <c r="I378" s="2"/>
      <c r="J378" s="2"/>
    </row>
    <row r="379" spans="6:10" ht="18" customHeight="1">
      <c r="F379" s="2"/>
      <c r="I379" s="2"/>
      <c r="J379" s="2"/>
    </row>
    <row r="380" spans="6:10" ht="18" customHeight="1">
      <c r="F380" s="2"/>
      <c r="I380" s="2"/>
      <c r="J380" s="2"/>
    </row>
    <row r="381" spans="6:10" ht="18" customHeight="1">
      <c r="F381" s="2"/>
      <c r="I381" s="2"/>
      <c r="J381" s="2"/>
    </row>
    <row r="382" spans="6:10" ht="18" customHeight="1">
      <c r="F382" s="2"/>
      <c r="I382" s="2"/>
      <c r="J382" s="2"/>
    </row>
    <row r="383" spans="6:10" ht="18" customHeight="1">
      <c r="F383" s="2"/>
      <c r="I383" s="2"/>
      <c r="J383" s="2"/>
    </row>
    <row r="384" spans="6:10" ht="18" customHeight="1">
      <c r="F384" s="2"/>
      <c r="I384" s="2"/>
      <c r="J384" s="2"/>
    </row>
    <row r="385" spans="6:10" ht="18" customHeight="1">
      <c r="F385" s="2"/>
      <c r="I385" s="2"/>
      <c r="J385" s="2"/>
    </row>
    <row r="386" spans="6:10" ht="18" customHeight="1">
      <c r="F386" s="2"/>
      <c r="I386" s="2"/>
      <c r="J386" s="2"/>
    </row>
    <row r="387" spans="6:10" ht="18" customHeight="1">
      <c r="F387" s="2"/>
      <c r="I387" s="2"/>
      <c r="J387" s="2"/>
    </row>
    <row r="388" spans="6:10" ht="18" customHeight="1">
      <c r="F388" s="2"/>
      <c r="I388" s="2"/>
      <c r="J388" s="2"/>
    </row>
    <row r="389" spans="6:10" ht="18" customHeight="1">
      <c r="F389" s="2"/>
      <c r="I389" s="2"/>
      <c r="J389" s="2"/>
    </row>
    <row r="390" spans="6:10" ht="18" customHeight="1">
      <c r="F390" s="2"/>
      <c r="I390" s="2"/>
      <c r="J390" s="2"/>
    </row>
    <row r="391" spans="6:10" ht="18" customHeight="1">
      <c r="F391" s="2"/>
      <c r="I391" s="2"/>
      <c r="J391" s="2"/>
    </row>
    <row r="392" spans="6:10" ht="18" customHeight="1">
      <c r="F392" s="2"/>
      <c r="I392" s="2"/>
      <c r="J392" s="2"/>
    </row>
    <row r="393" spans="6:10" ht="18" customHeight="1">
      <c r="F393" s="2"/>
      <c r="I393" s="2"/>
      <c r="J393" s="2"/>
    </row>
    <row r="394" spans="6:10" ht="18" customHeight="1">
      <c r="F394" s="2"/>
      <c r="I394" s="2"/>
      <c r="J394" s="2"/>
    </row>
    <row r="395" spans="6:10" ht="18" customHeight="1">
      <c r="F395" s="2"/>
      <c r="I395" s="2"/>
      <c r="J395" s="2"/>
    </row>
    <row r="396" spans="6:10" ht="18" customHeight="1">
      <c r="F396" s="2"/>
      <c r="I396" s="2"/>
      <c r="J396" s="2"/>
    </row>
    <row r="397" spans="6:10" ht="18" customHeight="1">
      <c r="F397" s="2"/>
      <c r="I397" s="2"/>
      <c r="J397" s="2"/>
    </row>
    <row r="398" spans="6:10" ht="18" customHeight="1">
      <c r="F398" s="2"/>
      <c r="I398" s="2"/>
      <c r="J398" s="2"/>
    </row>
    <row r="399" spans="6:10" ht="18" customHeight="1">
      <c r="F399" s="2"/>
      <c r="I399" s="2"/>
      <c r="J399" s="2"/>
    </row>
    <row r="400" spans="6:10" ht="18" customHeight="1">
      <c r="F400" s="2"/>
      <c r="I400" s="2"/>
      <c r="J400" s="2"/>
    </row>
    <row r="401" spans="6:10" ht="18" customHeight="1">
      <c r="F401" s="2"/>
      <c r="I401" s="2"/>
      <c r="J401" s="2"/>
    </row>
    <row r="402" spans="6:10" ht="18" customHeight="1">
      <c r="F402" s="2"/>
      <c r="I402" s="2"/>
      <c r="J402" s="2"/>
    </row>
    <row r="403" spans="6:10" ht="18" customHeight="1">
      <c r="F403" s="2"/>
      <c r="I403" s="2"/>
      <c r="J403" s="2"/>
    </row>
    <row r="404" spans="6:10" ht="18" customHeight="1">
      <c r="F404" s="2"/>
      <c r="I404" s="2"/>
      <c r="J404" s="2"/>
    </row>
    <row r="405" spans="6:10" ht="18" customHeight="1">
      <c r="F405" s="2"/>
      <c r="I405" s="2"/>
      <c r="J405" s="2"/>
    </row>
    <row r="406" spans="6:10" ht="18" customHeight="1">
      <c r="F406" s="2"/>
      <c r="I406" s="2"/>
      <c r="J406" s="2"/>
    </row>
    <row r="407" spans="6:10" ht="18" customHeight="1">
      <c r="F407" s="2"/>
      <c r="I407" s="2"/>
      <c r="J407" s="2"/>
    </row>
    <row r="408" spans="6:10" ht="18" customHeight="1">
      <c r="F408" s="2"/>
      <c r="I408" s="2"/>
      <c r="J408" s="2"/>
    </row>
    <row r="409" spans="6:10" ht="18" customHeight="1">
      <c r="F409" s="2"/>
      <c r="I409" s="2"/>
      <c r="J409" s="2"/>
    </row>
    <row r="410" spans="6:10" ht="18" customHeight="1">
      <c r="F410" s="2"/>
      <c r="I410" s="2"/>
      <c r="J410" s="2"/>
    </row>
    <row r="411" spans="6:10" ht="18" customHeight="1">
      <c r="F411" s="2"/>
      <c r="I411" s="2"/>
      <c r="J411" s="2"/>
    </row>
    <row r="412" spans="6:10" ht="18" customHeight="1">
      <c r="F412" s="2"/>
      <c r="I412" s="2"/>
      <c r="J412" s="2"/>
    </row>
    <row r="413" spans="6:10" ht="18" customHeight="1">
      <c r="F413" s="2"/>
      <c r="I413" s="2"/>
      <c r="J413" s="2"/>
    </row>
    <row r="414" spans="6:10" ht="18" customHeight="1">
      <c r="F414" s="2"/>
      <c r="I414" s="2"/>
      <c r="J414" s="2"/>
    </row>
    <row r="415" spans="6:10" ht="18" customHeight="1">
      <c r="F415" s="2"/>
      <c r="I415" s="2"/>
      <c r="J415" s="2"/>
    </row>
    <row r="416" spans="6:10" ht="18" customHeight="1">
      <c r="F416" s="2"/>
      <c r="I416" s="2"/>
      <c r="J416" s="2"/>
    </row>
    <row r="417" spans="6:10" ht="18" customHeight="1">
      <c r="F417" s="2"/>
      <c r="I417" s="2"/>
      <c r="J417" s="2"/>
    </row>
    <row r="418" spans="6:10" ht="18" customHeight="1">
      <c r="F418" s="2"/>
      <c r="I418" s="2"/>
      <c r="J418" s="2"/>
    </row>
    <row r="419" spans="6:10" ht="18" customHeight="1">
      <c r="F419" s="2"/>
      <c r="I419" s="2"/>
      <c r="J419" s="2"/>
    </row>
    <row r="420" spans="6:10" ht="18" customHeight="1">
      <c r="F420" s="2"/>
      <c r="I420" s="2"/>
      <c r="J420" s="2"/>
    </row>
    <row r="421" spans="6:10" ht="18" customHeight="1">
      <c r="F421" s="2"/>
      <c r="I421" s="2"/>
      <c r="J421" s="2"/>
    </row>
    <row r="422" spans="6:10" ht="18" customHeight="1">
      <c r="F422" s="2"/>
      <c r="I422" s="2"/>
      <c r="J422" s="2"/>
    </row>
    <row r="423" spans="6:10" ht="18" customHeight="1">
      <c r="F423" s="2"/>
      <c r="I423" s="2"/>
      <c r="J423" s="2"/>
    </row>
    <row r="424" spans="6:10" ht="18" customHeight="1">
      <c r="F424" s="2"/>
      <c r="I424" s="2"/>
      <c r="J424" s="2"/>
    </row>
    <row r="425" spans="6:10" ht="18" customHeight="1">
      <c r="F425" s="2"/>
      <c r="I425" s="2"/>
      <c r="J425" s="2"/>
    </row>
    <row r="426" spans="6:10" ht="18" customHeight="1">
      <c r="F426" s="2"/>
      <c r="I426" s="2"/>
      <c r="J426" s="2"/>
    </row>
    <row r="427" spans="6:10" ht="18" customHeight="1">
      <c r="F427" s="2"/>
      <c r="I427" s="2"/>
      <c r="J427" s="2"/>
    </row>
    <row r="428" spans="6:10" ht="18" customHeight="1">
      <c r="F428" s="2"/>
      <c r="I428" s="2"/>
      <c r="J428" s="2"/>
    </row>
    <row r="429" spans="6:10" ht="18" customHeight="1">
      <c r="F429" s="2"/>
      <c r="I429" s="2"/>
      <c r="J429" s="2"/>
    </row>
    <row r="430" spans="6:10" ht="18" customHeight="1">
      <c r="F430" s="2"/>
      <c r="I430" s="2"/>
      <c r="J430" s="2"/>
    </row>
    <row r="431" spans="6:10" ht="18" customHeight="1">
      <c r="F431" s="2"/>
      <c r="I431" s="2"/>
      <c r="J431" s="2"/>
    </row>
    <row r="432" spans="6:10" ht="18" customHeight="1">
      <c r="F432" s="2"/>
      <c r="I432" s="2"/>
      <c r="J432" s="2"/>
    </row>
    <row r="433" spans="6:10" ht="18" customHeight="1">
      <c r="F433" s="2"/>
      <c r="I433" s="2"/>
      <c r="J433" s="2"/>
    </row>
    <row r="434" spans="6:10" ht="18" customHeight="1">
      <c r="F434" s="2"/>
      <c r="I434" s="2"/>
      <c r="J434" s="2"/>
    </row>
    <row r="435" spans="6:10" ht="18" customHeight="1">
      <c r="F435" s="2"/>
      <c r="I435" s="2"/>
      <c r="J435" s="2"/>
    </row>
    <row r="436" spans="6:10" ht="18" customHeight="1">
      <c r="F436" s="2"/>
      <c r="I436" s="2"/>
      <c r="J436" s="2"/>
    </row>
    <row r="437" spans="6:10" ht="18" customHeight="1">
      <c r="F437" s="2"/>
      <c r="I437" s="2"/>
      <c r="J437" s="2"/>
    </row>
    <row r="438" spans="6:10" ht="18" customHeight="1">
      <c r="F438" s="2"/>
      <c r="I438" s="2"/>
      <c r="J438" s="2"/>
    </row>
    <row r="439" spans="6:10" ht="18" customHeight="1">
      <c r="F439" s="2"/>
      <c r="I439" s="2"/>
      <c r="J439" s="2"/>
    </row>
    <row r="440" spans="6:10" ht="18" customHeight="1">
      <c r="F440" s="2"/>
      <c r="I440" s="2"/>
      <c r="J440" s="2"/>
    </row>
    <row r="441" spans="6:10" ht="18" customHeight="1">
      <c r="F441" s="2"/>
      <c r="I441" s="2"/>
      <c r="J441" s="2"/>
    </row>
    <row r="442" spans="6:10" ht="18" customHeight="1">
      <c r="F442" s="2"/>
      <c r="I442" s="2"/>
      <c r="J442" s="2"/>
    </row>
    <row r="443" spans="6:10" ht="18" customHeight="1">
      <c r="F443" s="2"/>
      <c r="I443" s="2"/>
      <c r="J443" s="2"/>
    </row>
    <row r="444" spans="6:10" ht="18" customHeight="1">
      <c r="F444" s="2"/>
      <c r="I444" s="2"/>
      <c r="J444" s="2"/>
    </row>
    <row r="445" spans="6:10" ht="18" customHeight="1">
      <c r="F445" s="2"/>
      <c r="I445" s="2"/>
      <c r="J445" s="2"/>
    </row>
    <row r="446" spans="6:10" ht="18" customHeight="1">
      <c r="F446" s="2"/>
      <c r="I446" s="2"/>
      <c r="J446" s="2"/>
    </row>
    <row r="447" spans="6:10" ht="18" customHeight="1">
      <c r="F447" s="2"/>
      <c r="I447" s="2"/>
      <c r="J447" s="2"/>
    </row>
    <row r="448" spans="6:10" ht="18" customHeight="1">
      <c r="F448" s="2"/>
      <c r="I448" s="2"/>
      <c r="J448" s="2"/>
    </row>
    <row r="449" spans="6:10" ht="18" customHeight="1">
      <c r="F449" s="2"/>
      <c r="I449" s="2"/>
      <c r="J449" s="2"/>
    </row>
    <row r="450" spans="6:10" ht="18" customHeight="1">
      <c r="F450" s="2"/>
      <c r="I450" s="2"/>
      <c r="J450" s="2"/>
    </row>
    <row r="451" spans="6:10" ht="18" customHeight="1">
      <c r="F451" s="2"/>
      <c r="I451" s="2"/>
      <c r="J451" s="2"/>
    </row>
    <row r="452" spans="6:10" ht="18" customHeight="1">
      <c r="F452" s="2"/>
      <c r="I452" s="2"/>
      <c r="J452" s="2"/>
    </row>
    <row r="453" spans="6:10" ht="18" customHeight="1">
      <c r="F453" s="2"/>
      <c r="I453" s="2"/>
      <c r="J453" s="2"/>
    </row>
    <row r="454" spans="6:10" ht="18" customHeight="1">
      <c r="F454" s="2"/>
      <c r="I454" s="2"/>
      <c r="J454" s="2"/>
    </row>
    <row r="455" spans="6:10" ht="18" customHeight="1">
      <c r="F455" s="2"/>
      <c r="I455" s="2"/>
      <c r="J455" s="2"/>
    </row>
    <row r="456" spans="6:10" ht="18" customHeight="1">
      <c r="F456" s="2"/>
      <c r="I456" s="2"/>
      <c r="J456" s="2"/>
    </row>
    <row r="457" spans="6:10" ht="18" customHeight="1">
      <c r="F457" s="2"/>
      <c r="I457" s="2"/>
      <c r="J457" s="2"/>
    </row>
    <row r="458" spans="6:10" ht="18" customHeight="1">
      <c r="F458" s="2"/>
      <c r="I458" s="2"/>
      <c r="J458" s="2"/>
    </row>
    <row r="459" spans="6:10" ht="18" customHeight="1">
      <c r="F459" s="2"/>
      <c r="I459" s="2"/>
      <c r="J459" s="2"/>
    </row>
    <row r="460" spans="6:10" ht="18" customHeight="1">
      <c r="F460" s="2"/>
      <c r="I460" s="2"/>
      <c r="J460" s="2"/>
    </row>
    <row r="461" spans="6:10" ht="18" customHeight="1">
      <c r="F461" s="2"/>
      <c r="I461" s="2"/>
      <c r="J461" s="2"/>
    </row>
    <row r="462" spans="6:10" ht="18" customHeight="1">
      <c r="F462" s="2"/>
      <c r="I462" s="2"/>
      <c r="J462" s="2"/>
    </row>
    <row r="463" spans="6:10" ht="18" customHeight="1">
      <c r="F463" s="2"/>
      <c r="I463" s="2"/>
      <c r="J463" s="2"/>
    </row>
    <row r="464" spans="6:10" ht="18" customHeight="1">
      <c r="F464" s="2"/>
      <c r="I464" s="2"/>
      <c r="J464" s="2"/>
    </row>
    <row r="465" spans="6:10" ht="18" customHeight="1">
      <c r="F465" s="2"/>
      <c r="I465" s="2"/>
      <c r="J465" s="2"/>
    </row>
    <row r="466" spans="6:10" ht="18" customHeight="1">
      <c r="F466" s="2"/>
      <c r="I466" s="2"/>
      <c r="J466" s="2"/>
    </row>
    <row r="467" spans="6:10" ht="18" customHeight="1">
      <c r="F467" s="2"/>
      <c r="I467" s="2"/>
      <c r="J467" s="2"/>
    </row>
    <row r="468" spans="6:10" ht="18" customHeight="1">
      <c r="F468" s="2"/>
      <c r="I468" s="2"/>
      <c r="J468" s="2"/>
    </row>
    <row r="469" spans="6:10" ht="18" customHeight="1">
      <c r="F469" s="2"/>
      <c r="I469" s="2"/>
      <c r="J469" s="2"/>
    </row>
    <row r="470" spans="6:10" ht="18" customHeight="1">
      <c r="F470" s="2"/>
      <c r="I470" s="2"/>
      <c r="J470" s="2"/>
    </row>
    <row r="471" spans="6:10" ht="18" customHeight="1">
      <c r="F471" s="2"/>
      <c r="I471" s="2"/>
      <c r="J471" s="2"/>
    </row>
    <row r="472" spans="6:10" ht="18" customHeight="1">
      <c r="F472" s="2"/>
      <c r="I472" s="2"/>
      <c r="J472" s="2"/>
    </row>
    <row r="473" spans="6:10" ht="18" customHeight="1">
      <c r="F473" s="2"/>
      <c r="I473" s="2"/>
      <c r="J473" s="2"/>
    </row>
    <row r="474" spans="6:10" ht="18" customHeight="1">
      <c r="F474" s="2"/>
      <c r="I474" s="2"/>
      <c r="J474" s="2"/>
    </row>
    <row r="475" spans="6:10" ht="18" customHeight="1">
      <c r="F475" s="2"/>
      <c r="I475" s="2"/>
      <c r="J475" s="2"/>
    </row>
    <row r="476" spans="6:10" ht="18" customHeight="1">
      <c r="F476" s="2"/>
      <c r="I476" s="2"/>
      <c r="J476" s="2"/>
    </row>
    <row r="477" spans="6:10" ht="18" customHeight="1">
      <c r="F477" s="2"/>
      <c r="I477" s="2"/>
      <c r="J477" s="2"/>
    </row>
    <row r="478" spans="6:10" ht="18" customHeight="1">
      <c r="F478" s="2"/>
      <c r="I478" s="2"/>
      <c r="J478" s="2"/>
    </row>
    <row r="479" spans="6:10" ht="18" customHeight="1">
      <c r="F479" s="2"/>
      <c r="I479" s="2"/>
      <c r="J479" s="2"/>
    </row>
    <row r="480" spans="6:10" ht="18" customHeight="1">
      <c r="F480" s="2"/>
      <c r="I480" s="2"/>
      <c r="J480" s="2"/>
    </row>
    <row r="481" spans="6:10" ht="18" customHeight="1">
      <c r="F481" s="2"/>
      <c r="I481" s="2"/>
      <c r="J481" s="2"/>
    </row>
    <row r="482" spans="6:10" ht="18" customHeight="1">
      <c r="F482" s="2"/>
      <c r="I482" s="2"/>
      <c r="J482" s="2"/>
    </row>
    <row r="483" spans="6:10" ht="18" customHeight="1">
      <c r="F483" s="2"/>
      <c r="I483" s="2"/>
      <c r="J483" s="2"/>
    </row>
    <row r="484" spans="6:10" ht="18" customHeight="1">
      <c r="F484" s="2"/>
      <c r="I484" s="2"/>
      <c r="J484" s="2"/>
    </row>
    <row r="485" spans="6:10" ht="18" customHeight="1">
      <c r="F485" s="2"/>
      <c r="I485" s="2"/>
      <c r="J485" s="2"/>
    </row>
    <row r="486" spans="6:10" ht="18" customHeight="1">
      <c r="F486" s="2"/>
      <c r="I486" s="2"/>
      <c r="J486" s="2"/>
    </row>
    <row r="487" spans="6:10" ht="18" customHeight="1">
      <c r="F487" s="2"/>
      <c r="I487" s="2"/>
      <c r="J487" s="2"/>
    </row>
    <row r="488" spans="6:10" ht="18" customHeight="1">
      <c r="F488" s="2"/>
      <c r="I488" s="2"/>
      <c r="J488" s="2"/>
    </row>
    <row r="489" spans="6:10" ht="18" customHeight="1">
      <c r="F489" s="2"/>
      <c r="I489" s="2"/>
      <c r="J489" s="2"/>
    </row>
    <row r="490" spans="6:10" ht="18" customHeight="1">
      <c r="F490" s="2"/>
      <c r="I490" s="2"/>
      <c r="J490" s="2"/>
    </row>
    <row r="491" spans="6:10" ht="18" customHeight="1">
      <c r="F491" s="2"/>
      <c r="I491" s="2"/>
      <c r="J491" s="2"/>
    </row>
    <row r="492" spans="6:10" ht="18" customHeight="1">
      <c r="F492" s="2"/>
      <c r="I492" s="2"/>
      <c r="J492" s="2"/>
    </row>
    <row r="493" spans="6:10" ht="18" customHeight="1">
      <c r="F493" s="2"/>
      <c r="I493" s="2"/>
      <c r="J493" s="2"/>
    </row>
    <row r="494" spans="6:10" ht="18" customHeight="1">
      <c r="F494" s="2"/>
      <c r="I494" s="2"/>
      <c r="J494" s="2"/>
    </row>
    <row r="495" spans="6:10" ht="18" customHeight="1">
      <c r="F495" s="2"/>
      <c r="I495" s="2"/>
      <c r="J495" s="2"/>
    </row>
    <row r="496" spans="6:10" ht="18" customHeight="1">
      <c r="F496" s="2"/>
      <c r="I496" s="2"/>
      <c r="J496" s="2"/>
    </row>
    <row r="497" spans="6:10" ht="18" customHeight="1">
      <c r="F497" s="2"/>
      <c r="I497" s="2"/>
      <c r="J497" s="2"/>
    </row>
    <row r="498" spans="6:10" ht="18" customHeight="1">
      <c r="F498" s="2"/>
      <c r="I498" s="2"/>
      <c r="J498" s="2"/>
    </row>
    <row r="499" spans="6:10" ht="18" customHeight="1">
      <c r="F499" s="2"/>
      <c r="I499" s="2"/>
      <c r="J499" s="2"/>
    </row>
    <row r="500" spans="6:10" ht="18" customHeight="1">
      <c r="F500" s="2"/>
      <c r="I500" s="2"/>
      <c r="J500" s="2"/>
    </row>
    <row r="501" spans="6:10" ht="18" customHeight="1">
      <c r="F501" s="2"/>
      <c r="I501" s="2"/>
      <c r="J501" s="2"/>
    </row>
    <row r="502" spans="6:10" ht="18" customHeight="1">
      <c r="F502" s="2"/>
      <c r="I502" s="2"/>
      <c r="J502" s="2"/>
    </row>
    <row r="503" spans="6:10" ht="18" customHeight="1">
      <c r="F503" s="2"/>
      <c r="I503" s="2"/>
      <c r="J503" s="2"/>
    </row>
    <row r="504" spans="6:10" ht="18" customHeight="1">
      <c r="F504" s="2"/>
      <c r="I504" s="2"/>
      <c r="J504" s="2"/>
    </row>
    <row r="505" spans="6:10" ht="18" customHeight="1">
      <c r="F505" s="2"/>
      <c r="I505" s="2"/>
      <c r="J505" s="2"/>
    </row>
    <row r="506" spans="6:10" ht="18" customHeight="1">
      <c r="F506" s="2"/>
      <c r="I506" s="2"/>
      <c r="J506" s="2"/>
    </row>
    <row r="507" spans="6:10" ht="18" customHeight="1">
      <c r="F507" s="2"/>
      <c r="I507" s="2"/>
      <c r="J507" s="2"/>
    </row>
    <row r="508" spans="6:10" ht="18" customHeight="1">
      <c r="F508" s="2"/>
      <c r="I508" s="2"/>
      <c r="J508" s="2"/>
    </row>
    <row r="509" spans="6:10" ht="18" customHeight="1">
      <c r="F509" s="2"/>
      <c r="I509" s="2"/>
      <c r="J509" s="2"/>
    </row>
    <row r="510" spans="6:10" ht="18" customHeight="1">
      <c r="F510" s="2"/>
      <c r="I510" s="2"/>
      <c r="J510" s="2"/>
    </row>
    <row r="511" spans="6:10" ht="18" customHeight="1">
      <c r="F511" s="2"/>
      <c r="I511" s="2"/>
      <c r="J511" s="2"/>
    </row>
    <row r="512" spans="6:10" ht="18" customHeight="1">
      <c r="F512" s="2"/>
      <c r="I512" s="2"/>
      <c r="J512" s="2"/>
    </row>
    <row r="513" spans="6:10" ht="18" customHeight="1">
      <c r="F513" s="2"/>
      <c r="I513" s="2"/>
      <c r="J513" s="2"/>
    </row>
    <row r="514" spans="6:10" ht="18" customHeight="1">
      <c r="F514" s="2"/>
      <c r="I514" s="2"/>
      <c r="J514" s="2"/>
    </row>
    <row r="515" spans="6:10" ht="18" customHeight="1">
      <c r="F515" s="2"/>
      <c r="I515" s="2"/>
      <c r="J515" s="2"/>
    </row>
    <row r="516" spans="6:10" ht="18" customHeight="1">
      <c r="F516" s="2"/>
      <c r="I516" s="2"/>
      <c r="J516" s="2"/>
    </row>
    <row r="517" spans="6:10" ht="18" customHeight="1">
      <c r="F517" s="2"/>
      <c r="I517" s="2"/>
      <c r="J517" s="2"/>
    </row>
    <row r="518" spans="6:10" ht="18" customHeight="1">
      <c r="F518" s="2"/>
      <c r="I518" s="2"/>
      <c r="J518" s="2"/>
    </row>
    <row r="519" spans="6:10" ht="18" customHeight="1">
      <c r="F519" s="2"/>
      <c r="I519" s="2"/>
      <c r="J519" s="2"/>
    </row>
    <row r="520" spans="6:10" ht="18" customHeight="1">
      <c r="F520" s="2"/>
      <c r="I520" s="2"/>
      <c r="J520" s="2"/>
    </row>
    <row r="521" spans="6:10" ht="18" customHeight="1">
      <c r="F521" s="2"/>
      <c r="I521" s="2"/>
      <c r="J521" s="2"/>
    </row>
    <row r="522" spans="6:10" ht="18" customHeight="1">
      <c r="F522" s="2"/>
      <c r="I522" s="2"/>
      <c r="J522" s="2"/>
    </row>
    <row r="523" spans="6:10" ht="18" customHeight="1">
      <c r="F523" s="2"/>
      <c r="I523" s="2"/>
      <c r="J523" s="2"/>
    </row>
    <row r="524" spans="6:10" ht="18" customHeight="1">
      <c r="F524" s="2"/>
      <c r="I524" s="2"/>
      <c r="J524" s="2"/>
    </row>
    <row r="525" spans="6:10" ht="18" customHeight="1">
      <c r="F525" s="2"/>
      <c r="I525" s="2"/>
      <c r="J525" s="2"/>
    </row>
    <row r="526" spans="6:10" ht="18" customHeight="1">
      <c r="F526" s="2"/>
      <c r="I526" s="2"/>
      <c r="J526" s="2"/>
    </row>
    <row r="527" spans="6:10" ht="18" customHeight="1">
      <c r="F527" s="2"/>
      <c r="I527" s="2"/>
      <c r="J527" s="2"/>
    </row>
    <row r="528" spans="6:10" ht="18" customHeight="1">
      <c r="F528" s="2"/>
      <c r="I528" s="2"/>
      <c r="J528" s="2"/>
    </row>
    <row r="529" spans="6:10" ht="18" customHeight="1">
      <c r="F529" s="2"/>
      <c r="I529" s="2"/>
      <c r="J529" s="2"/>
    </row>
    <row r="530" spans="6:10" ht="18" customHeight="1">
      <c r="F530" s="2"/>
      <c r="I530" s="2"/>
      <c r="J530" s="2"/>
    </row>
    <row r="531" spans="6:10" ht="18" customHeight="1">
      <c r="F531" s="2"/>
      <c r="I531" s="2"/>
      <c r="J531" s="2"/>
    </row>
    <row r="532" spans="6:10" ht="18" customHeight="1">
      <c r="F532" s="2"/>
      <c r="I532" s="2"/>
      <c r="J532" s="2"/>
    </row>
    <row r="533" spans="6:10" ht="18" customHeight="1">
      <c r="F533" s="2"/>
      <c r="I533" s="2"/>
      <c r="J533" s="2"/>
    </row>
    <row r="534" spans="6:10" ht="18" customHeight="1">
      <c r="F534" s="2"/>
      <c r="I534" s="2"/>
      <c r="J534" s="2"/>
    </row>
    <row r="535" spans="6:10" ht="18" customHeight="1">
      <c r="F535" s="2"/>
      <c r="I535" s="2"/>
      <c r="J535" s="2"/>
    </row>
    <row r="536" spans="6:10" ht="18" customHeight="1">
      <c r="F536" s="2"/>
      <c r="I536" s="2"/>
      <c r="J536" s="2"/>
    </row>
    <row r="537" spans="6:10" ht="18" customHeight="1">
      <c r="F537" s="2"/>
      <c r="I537" s="2"/>
      <c r="J537" s="2"/>
    </row>
    <row r="538" spans="6:10" ht="18" customHeight="1">
      <c r="F538" s="2"/>
      <c r="I538" s="2"/>
      <c r="J538" s="2"/>
    </row>
    <row r="539" spans="6:10" ht="18" customHeight="1">
      <c r="F539" s="2"/>
      <c r="I539" s="2"/>
      <c r="J539" s="2"/>
    </row>
    <row r="540" spans="6:10" ht="18" customHeight="1">
      <c r="F540" s="2"/>
      <c r="I540" s="2"/>
      <c r="J540" s="2"/>
    </row>
    <row r="541" spans="6:10" ht="18" customHeight="1">
      <c r="F541" s="2"/>
      <c r="I541" s="2"/>
      <c r="J541" s="2"/>
    </row>
    <row r="542" spans="6:10" ht="18" customHeight="1">
      <c r="F542" s="2"/>
      <c r="I542" s="2"/>
      <c r="J542" s="2"/>
    </row>
    <row r="543" spans="6:10" ht="18" customHeight="1">
      <c r="F543" s="2"/>
      <c r="I543" s="2"/>
      <c r="J543" s="2"/>
    </row>
    <row r="544" spans="6:10" ht="18" customHeight="1">
      <c r="F544" s="2"/>
      <c r="I544" s="2"/>
      <c r="J544" s="2"/>
    </row>
    <row r="545" spans="6:10" ht="18" customHeight="1">
      <c r="F545" s="2"/>
      <c r="I545" s="2"/>
      <c r="J545" s="2"/>
    </row>
    <row r="546" spans="6:10" ht="18" customHeight="1">
      <c r="F546" s="2"/>
      <c r="I546" s="2"/>
      <c r="J546" s="2"/>
    </row>
    <row r="547" spans="6:10" ht="18" customHeight="1">
      <c r="F547" s="2"/>
      <c r="I547" s="2"/>
      <c r="J547" s="2"/>
    </row>
    <row r="548" spans="6:10" ht="18" customHeight="1">
      <c r="F548" s="2"/>
      <c r="I548" s="2"/>
      <c r="J548" s="2"/>
    </row>
    <row r="549" spans="6:10" ht="18" customHeight="1">
      <c r="F549" s="2"/>
      <c r="I549" s="2"/>
      <c r="J549" s="2"/>
    </row>
    <row r="550" spans="6:10" ht="18" customHeight="1">
      <c r="F550" s="2"/>
      <c r="I550" s="2"/>
      <c r="J550" s="2"/>
    </row>
    <row r="551" spans="6:10" ht="18" customHeight="1">
      <c r="F551" s="2"/>
      <c r="I551" s="2"/>
      <c r="J551" s="2"/>
    </row>
    <row r="552" spans="6:10" ht="18" customHeight="1">
      <c r="F552" s="2"/>
      <c r="I552" s="2"/>
      <c r="J552" s="2"/>
    </row>
    <row r="553" spans="6:10" ht="18" customHeight="1">
      <c r="F553" s="2"/>
      <c r="I553" s="2"/>
      <c r="J553" s="2"/>
    </row>
    <row r="554" spans="6:10" ht="18" customHeight="1">
      <c r="F554" s="2"/>
      <c r="I554" s="2"/>
      <c r="J554" s="2"/>
    </row>
    <row r="555" spans="6:10" ht="18" customHeight="1">
      <c r="F555" s="2"/>
      <c r="I555" s="2"/>
      <c r="J555" s="2"/>
    </row>
    <row r="556" spans="6:10" ht="18" customHeight="1">
      <c r="F556" s="2"/>
      <c r="I556" s="2"/>
      <c r="J556" s="2"/>
    </row>
    <row r="557" spans="6:10" ht="18" customHeight="1">
      <c r="F557" s="2"/>
      <c r="I557" s="2"/>
      <c r="J557" s="2"/>
    </row>
    <row r="558" spans="6:10" ht="18" customHeight="1">
      <c r="F558" s="2"/>
      <c r="I558" s="2"/>
      <c r="J558" s="2"/>
    </row>
    <row r="559" spans="6:10" ht="18" customHeight="1">
      <c r="F559" s="2"/>
      <c r="I559" s="2"/>
      <c r="J559" s="2"/>
    </row>
    <row r="560" spans="6:10" ht="18" customHeight="1">
      <c r="F560" s="2"/>
      <c r="I560" s="2"/>
      <c r="J560" s="2"/>
    </row>
    <row r="561" spans="6:10" ht="18" customHeight="1">
      <c r="F561" s="2"/>
      <c r="I561" s="2"/>
      <c r="J561" s="2"/>
    </row>
    <row r="562" spans="6:10" ht="18" customHeight="1">
      <c r="F562" s="2"/>
      <c r="I562" s="2"/>
      <c r="J562" s="2"/>
    </row>
    <row r="563" spans="6:10" ht="18" customHeight="1">
      <c r="F563" s="2"/>
      <c r="I563" s="2"/>
      <c r="J563" s="2"/>
    </row>
    <row r="564" spans="6:10" ht="18" customHeight="1">
      <c r="F564" s="2"/>
      <c r="I564" s="2"/>
      <c r="J564" s="2"/>
    </row>
    <row r="565" spans="6:10" ht="18" customHeight="1">
      <c r="F565" s="2"/>
      <c r="I565" s="2"/>
      <c r="J565" s="2"/>
    </row>
    <row r="566" spans="6:10" ht="18" customHeight="1">
      <c r="F566" s="2"/>
      <c r="I566" s="2"/>
      <c r="J566" s="2"/>
    </row>
    <row r="567" spans="6:10" ht="18" customHeight="1">
      <c r="F567" s="2"/>
      <c r="I567" s="2"/>
      <c r="J567" s="2"/>
    </row>
    <row r="568" spans="6:10" ht="18" customHeight="1">
      <c r="F568" s="2"/>
      <c r="I568" s="2"/>
      <c r="J568" s="2"/>
    </row>
    <row r="569" spans="6:10" ht="18" customHeight="1">
      <c r="F569" s="2"/>
      <c r="I569" s="2"/>
      <c r="J569" s="2"/>
    </row>
    <row r="570" spans="6:10" ht="18" customHeight="1">
      <c r="F570" s="2"/>
      <c r="I570" s="2"/>
      <c r="J570" s="2"/>
    </row>
    <row r="571" spans="6:10" ht="18" customHeight="1">
      <c r="F571" s="2"/>
      <c r="I571" s="2"/>
      <c r="J571" s="2"/>
    </row>
    <row r="572" spans="6:10" ht="18" customHeight="1">
      <c r="F572" s="2"/>
      <c r="I572" s="2"/>
      <c r="J572" s="2"/>
    </row>
    <row r="573" spans="6:10" ht="18" customHeight="1">
      <c r="F573" s="2"/>
      <c r="I573" s="2"/>
      <c r="J573" s="2"/>
    </row>
    <row r="574" spans="6:10" ht="18" customHeight="1">
      <c r="F574" s="2"/>
      <c r="I574" s="2"/>
      <c r="J574" s="2"/>
    </row>
    <row r="575" spans="6:10" ht="18" customHeight="1">
      <c r="F575" s="2"/>
      <c r="I575" s="2"/>
      <c r="J575" s="2"/>
    </row>
    <row r="576" spans="6:10" ht="18" customHeight="1">
      <c r="F576" s="2"/>
      <c r="I576" s="2"/>
      <c r="J576" s="2"/>
    </row>
    <row r="577" spans="6:10" ht="18" customHeight="1">
      <c r="F577" s="2"/>
      <c r="I577" s="2"/>
      <c r="J577" s="2"/>
    </row>
    <row r="578" spans="6:10" ht="18" customHeight="1">
      <c r="F578" s="2"/>
      <c r="I578" s="2"/>
      <c r="J578" s="2"/>
    </row>
    <row r="579" spans="6:10" ht="18" customHeight="1">
      <c r="F579" s="2"/>
      <c r="I579" s="2"/>
      <c r="J579" s="2"/>
    </row>
    <row r="580" spans="6:10" ht="18" customHeight="1">
      <c r="F580" s="2"/>
      <c r="I580" s="2"/>
      <c r="J580" s="2"/>
    </row>
    <row r="581" spans="6:10" ht="18" customHeight="1">
      <c r="F581" s="2"/>
      <c r="I581" s="2"/>
      <c r="J581" s="2"/>
    </row>
    <row r="582" spans="6:10" ht="18" customHeight="1">
      <c r="F582" s="2"/>
      <c r="I582" s="2"/>
      <c r="J582" s="2"/>
    </row>
    <row r="583" spans="6:10" ht="18" customHeight="1">
      <c r="F583" s="2"/>
      <c r="I583" s="2"/>
      <c r="J583" s="2"/>
    </row>
    <row r="584" spans="6:10" ht="18" customHeight="1">
      <c r="F584" s="2"/>
      <c r="I584" s="2"/>
      <c r="J584" s="2"/>
    </row>
    <row r="585" spans="6:10" ht="18" customHeight="1">
      <c r="F585" s="2"/>
      <c r="I585" s="2"/>
      <c r="J585" s="2"/>
    </row>
    <row r="586" spans="6:10" ht="18" customHeight="1">
      <c r="F586" s="2"/>
      <c r="I586" s="2"/>
      <c r="J586" s="2"/>
    </row>
    <row r="587" spans="6:10" ht="18" customHeight="1">
      <c r="F587" s="2"/>
      <c r="I587" s="2"/>
      <c r="J587" s="2"/>
    </row>
    <row r="588" spans="6:10" ht="18" customHeight="1">
      <c r="F588" s="2"/>
      <c r="I588" s="2"/>
      <c r="J588" s="2"/>
    </row>
    <row r="589" spans="6:10" ht="18" customHeight="1">
      <c r="F589" s="2"/>
      <c r="I589" s="2"/>
      <c r="J589" s="2"/>
    </row>
    <row r="590" spans="6:10" ht="18" customHeight="1">
      <c r="F590" s="2"/>
      <c r="I590" s="2"/>
      <c r="J590" s="2"/>
    </row>
    <row r="591" spans="6:10" ht="18" customHeight="1">
      <c r="F591" s="2"/>
      <c r="I591" s="2"/>
      <c r="J591" s="2"/>
    </row>
    <row r="592" spans="6:10" ht="18" customHeight="1">
      <c r="F592" s="2"/>
      <c r="I592" s="2"/>
      <c r="J592" s="2"/>
    </row>
    <row r="593" spans="6:10" ht="18" customHeight="1">
      <c r="F593" s="2"/>
      <c r="I593" s="2"/>
      <c r="J593" s="2"/>
    </row>
    <row r="594" spans="6:10" ht="18" customHeight="1">
      <c r="F594" s="2"/>
      <c r="I594" s="2"/>
      <c r="J594" s="2"/>
    </row>
    <row r="595" spans="6:10" ht="18" customHeight="1">
      <c r="F595" s="2"/>
      <c r="I595" s="2"/>
      <c r="J595" s="2"/>
    </row>
    <row r="596" spans="6:10" ht="18" customHeight="1">
      <c r="F596" s="2"/>
      <c r="I596" s="2"/>
      <c r="J596" s="2"/>
    </row>
    <row r="597" spans="6:10" ht="18" customHeight="1">
      <c r="F597" s="2"/>
      <c r="I597" s="2"/>
      <c r="J597" s="2"/>
    </row>
    <row r="598" spans="6:10" ht="18" customHeight="1">
      <c r="F598" s="2"/>
      <c r="I598" s="2"/>
      <c r="J598" s="2"/>
    </row>
    <row r="599" spans="6:10" ht="18" customHeight="1">
      <c r="F599" s="2"/>
      <c r="I599" s="2"/>
      <c r="J599" s="2"/>
    </row>
    <row r="600" spans="6:10" ht="18" customHeight="1">
      <c r="F600" s="2"/>
      <c r="I600" s="2"/>
      <c r="J600" s="2"/>
    </row>
    <row r="601" spans="6:10" ht="18" customHeight="1">
      <c r="F601" s="2"/>
      <c r="I601" s="2"/>
      <c r="J601" s="2"/>
    </row>
    <row r="602" spans="6:10" ht="18" customHeight="1">
      <c r="F602" s="2"/>
      <c r="I602" s="2"/>
      <c r="J602" s="2"/>
    </row>
    <row r="603" spans="6:10" ht="18" customHeight="1">
      <c r="F603" s="2"/>
      <c r="I603" s="2"/>
      <c r="J603" s="2"/>
    </row>
    <row r="604" spans="6:10" ht="18" customHeight="1">
      <c r="F604" s="2"/>
      <c r="I604" s="2"/>
      <c r="J604" s="2"/>
    </row>
    <row r="605" spans="6:10" ht="18" customHeight="1">
      <c r="F605" s="2"/>
      <c r="I605" s="2"/>
      <c r="J605" s="2"/>
    </row>
    <row r="606" spans="6:10" ht="18" customHeight="1">
      <c r="F606" s="2"/>
      <c r="I606" s="2"/>
      <c r="J606" s="2"/>
    </row>
    <row r="607" spans="6:10" ht="18" customHeight="1">
      <c r="F607" s="2"/>
      <c r="I607" s="2"/>
      <c r="J607" s="2"/>
    </row>
    <row r="608" spans="6:10" ht="18" customHeight="1">
      <c r="F608" s="2"/>
      <c r="I608" s="2"/>
      <c r="J608" s="2"/>
    </row>
    <row r="609" spans="6:10" ht="18" customHeight="1">
      <c r="F609" s="2"/>
      <c r="I609" s="2"/>
      <c r="J609" s="2"/>
    </row>
    <row r="610" spans="6:10" ht="18" customHeight="1">
      <c r="F610" s="2"/>
      <c r="I610" s="2"/>
      <c r="J610" s="2"/>
    </row>
    <row r="611" spans="6:10" ht="18" customHeight="1">
      <c r="F611" s="2"/>
      <c r="I611" s="2"/>
      <c r="J611" s="2"/>
    </row>
    <row r="612" spans="6:10" ht="18" customHeight="1">
      <c r="F612" s="2"/>
      <c r="I612" s="2"/>
      <c r="J612" s="2"/>
    </row>
    <row r="613" spans="6:10" ht="18" customHeight="1">
      <c r="F613" s="2"/>
      <c r="I613" s="2"/>
      <c r="J613" s="2"/>
    </row>
    <row r="614" spans="6:10" ht="18" customHeight="1">
      <c r="F614" s="2"/>
      <c r="I614" s="2"/>
      <c r="J614" s="2"/>
    </row>
    <row r="615" spans="6:10" ht="18" customHeight="1">
      <c r="F615" s="2"/>
      <c r="I615" s="2"/>
      <c r="J615" s="2"/>
    </row>
    <row r="616" spans="6:10" ht="18" customHeight="1">
      <c r="F616" s="2"/>
      <c r="I616" s="2"/>
      <c r="J616" s="2"/>
    </row>
    <row r="617" spans="6:10" ht="18" customHeight="1">
      <c r="F617" s="2"/>
      <c r="I617" s="2"/>
      <c r="J617" s="2"/>
    </row>
    <row r="618" spans="6:10" ht="18" customHeight="1">
      <c r="F618" s="2"/>
      <c r="I618" s="2"/>
      <c r="J618" s="2"/>
    </row>
    <row r="619" spans="6:10" ht="18" customHeight="1">
      <c r="F619" s="2"/>
      <c r="I619" s="2"/>
      <c r="J619" s="2"/>
    </row>
    <row r="620" spans="6:10" ht="18" customHeight="1">
      <c r="F620" s="2"/>
      <c r="I620" s="2"/>
      <c r="J620" s="2"/>
    </row>
    <row r="621" spans="6:10" ht="18" customHeight="1">
      <c r="F621" s="2"/>
      <c r="I621" s="2"/>
      <c r="J621" s="2"/>
    </row>
    <row r="622" spans="6:10" ht="18" customHeight="1">
      <c r="F622" s="2"/>
      <c r="I622" s="2"/>
      <c r="J622" s="2"/>
    </row>
    <row r="623" spans="6:10" ht="18" customHeight="1">
      <c r="F623" s="2"/>
      <c r="I623" s="2"/>
      <c r="J623" s="2"/>
    </row>
    <row r="624" spans="6:10" ht="18" customHeight="1">
      <c r="F624" s="2"/>
      <c r="I624" s="2"/>
      <c r="J624" s="2"/>
    </row>
    <row r="625" spans="6:10" ht="18" customHeight="1">
      <c r="F625" s="2"/>
      <c r="I625" s="2"/>
      <c r="J625" s="2"/>
    </row>
    <row r="626" spans="6:10" ht="18" customHeight="1">
      <c r="F626" s="2"/>
      <c r="I626" s="2"/>
      <c r="J626" s="2"/>
    </row>
    <row r="627" spans="6:10" ht="18" customHeight="1">
      <c r="F627" s="2"/>
      <c r="I627" s="2"/>
      <c r="J627" s="2"/>
    </row>
    <row r="628" spans="6:10" ht="18" customHeight="1">
      <c r="F628" s="2"/>
      <c r="I628" s="2"/>
      <c r="J628" s="2"/>
    </row>
    <row r="629" spans="6:10" ht="18" customHeight="1">
      <c r="F629" s="2"/>
      <c r="I629" s="2"/>
      <c r="J629" s="2"/>
    </row>
    <row r="630" spans="6:10" ht="18" customHeight="1">
      <c r="F630" s="2"/>
      <c r="I630" s="2"/>
      <c r="J630" s="2"/>
    </row>
    <row r="631" spans="6:10" ht="18" customHeight="1">
      <c r="F631" s="2"/>
      <c r="I631" s="2"/>
      <c r="J631" s="2"/>
    </row>
    <row r="632" spans="6:10" ht="18" customHeight="1">
      <c r="F632" s="2"/>
      <c r="I632" s="2"/>
      <c r="J632" s="2"/>
    </row>
    <row r="633" spans="6:10" ht="18" customHeight="1">
      <c r="F633" s="2"/>
      <c r="I633" s="2"/>
      <c r="J633" s="2"/>
    </row>
    <row r="634" spans="6:10" ht="18" customHeight="1">
      <c r="F634" s="2"/>
      <c r="I634" s="2"/>
      <c r="J634" s="2"/>
    </row>
    <row r="635" spans="6:10" ht="18" customHeight="1">
      <c r="F635" s="2"/>
      <c r="I635" s="2"/>
      <c r="J635" s="2"/>
    </row>
    <row r="636" spans="6:10" ht="18" customHeight="1">
      <c r="F636" s="2"/>
      <c r="I636" s="2"/>
      <c r="J636" s="2"/>
    </row>
    <row r="637" spans="6:10" ht="18" customHeight="1">
      <c r="F637" s="2"/>
      <c r="I637" s="2"/>
      <c r="J637" s="2"/>
    </row>
    <row r="638" spans="6:10" ht="18" customHeight="1">
      <c r="F638" s="2"/>
      <c r="I638" s="2"/>
      <c r="J638" s="2"/>
    </row>
    <row r="639" spans="6:10" ht="18" customHeight="1">
      <c r="F639" s="2"/>
      <c r="I639" s="2"/>
      <c r="J639" s="2"/>
    </row>
    <row r="640" spans="6:10" ht="18" customHeight="1">
      <c r="F640" s="2"/>
      <c r="I640" s="2"/>
      <c r="J640" s="2"/>
    </row>
    <row r="641" spans="6:10" ht="18" customHeight="1">
      <c r="F641" s="2"/>
      <c r="I641" s="2"/>
      <c r="J641" s="2"/>
    </row>
    <row r="642" spans="6:10" ht="18" customHeight="1">
      <c r="F642" s="2"/>
      <c r="I642" s="2"/>
      <c r="J642" s="2"/>
    </row>
    <row r="643" spans="6:10" ht="18" customHeight="1">
      <c r="F643" s="2"/>
      <c r="I643" s="2"/>
      <c r="J643" s="2"/>
    </row>
    <row r="644" spans="6:10" ht="18" customHeight="1">
      <c r="F644" s="2"/>
      <c r="I644" s="2"/>
      <c r="J644" s="2"/>
    </row>
    <row r="645" spans="6:10" ht="18" customHeight="1">
      <c r="F645" s="2"/>
      <c r="I645" s="2"/>
      <c r="J645" s="2"/>
    </row>
    <row r="646" spans="6:10" ht="18" customHeight="1">
      <c r="F646" s="2"/>
      <c r="I646" s="2"/>
      <c r="J646" s="2"/>
    </row>
    <row r="647" spans="6:10" ht="18" customHeight="1">
      <c r="F647" s="2"/>
      <c r="I647" s="2"/>
      <c r="J647" s="2"/>
    </row>
    <row r="648" spans="6:10" ht="18" customHeight="1">
      <c r="F648" s="2"/>
      <c r="I648" s="2"/>
      <c r="J648" s="2"/>
    </row>
    <row r="649" spans="6:10" ht="18" customHeight="1">
      <c r="F649" s="2"/>
      <c r="I649" s="2"/>
      <c r="J649" s="2"/>
    </row>
    <row r="650" spans="6:10" ht="18" customHeight="1">
      <c r="F650" s="2"/>
      <c r="I650" s="2"/>
      <c r="J650" s="2"/>
    </row>
    <row r="651" spans="6:10" ht="18" customHeight="1">
      <c r="F651" s="2"/>
      <c r="I651" s="2"/>
      <c r="J651" s="2"/>
    </row>
    <row r="652" spans="6:10" ht="18" customHeight="1">
      <c r="F652" s="2"/>
      <c r="I652" s="2"/>
      <c r="J652" s="2"/>
    </row>
    <row r="653" spans="6:10" ht="18" customHeight="1">
      <c r="F653" s="2"/>
      <c r="I653" s="2"/>
      <c r="J653" s="2"/>
    </row>
    <row r="654" spans="6:10" ht="18" customHeight="1">
      <c r="F654" s="2"/>
      <c r="I654" s="2"/>
      <c r="J654" s="2"/>
    </row>
    <row r="655" spans="6:10" ht="18" customHeight="1">
      <c r="F655" s="2"/>
      <c r="I655" s="2"/>
      <c r="J655" s="2"/>
    </row>
    <row r="656" spans="6:10" ht="18" customHeight="1">
      <c r="F656" s="2"/>
      <c r="I656" s="2"/>
      <c r="J656" s="2"/>
    </row>
    <row r="657" spans="6:10" ht="18" customHeight="1">
      <c r="F657" s="2"/>
      <c r="I657" s="2"/>
      <c r="J657" s="2"/>
    </row>
    <row r="658" spans="6:10" ht="18" customHeight="1">
      <c r="F658" s="2"/>
      <c r="I658" s="2"/>
      <c r="J658" s="2"/>
    </row>
    <row r="659" spans="6:10" ht="18" customHeight="1">
      <c r="F659" s="2"/>
      <c r="I659" s="2"/>
      <c r="J659" s="2"/>
    </row>
    <row r="660" spans="6:10" ht="18" customHeight="1">
      <c r="F660" s="2"/>
      <c r="I660" s="2"/>
      <c r="J660" s="2"/>
    </row>
    <row r="661" spans="6:10" ht="18" customHeight="1">
      <c r="F661" s="2"/>
      <c r="I661" s="2"/>
      <c r="J661" s="2"/>
    </row>
    <row r="662" spans="6:10" ht="18" customHeight="1">
      <c r="F662" s="2"/>
      <c r="I662" s="2"/>
      <c r="J662" s="2"/>
    </row>
    <row r="663" spans="6:10" ht="18" customHeight="1">
      <c r="F663" s="2"/>
      <c r="I663" s="2"/>
      <c r="J663" s="2"/>
    </row>
    <row r="664" spans="6:10" ht="18" customHeight="1">
      <c r="F664" s="2"/>
      <c r="I664" s="2"/>
      <c r="J664" s="2"/>
    </row>
    <row r="665" spans="6:10" ht="18" customHeight="1">
      <c r="F665" s="2"/>
      <c r="I665" s="2"/>
      <c r="J665" s="2"/>
    </row>
    <row r="666" spans="6:10" ht="18" customHeight="1">
      <c r="F666" s="2"/>
      <c r="I666" s="2"/>
      <c r="J666" s="2"/>
    </row>
    <row r="667" spans="6:10" ht="18" customHeight="1">
      <c r="F667" s="2"/>
      <c r="I667" s="2"/>
      <c r="J667" s="2"/>
    </row>
    <row r="668" spans="6:10" ht="18" customHeight="1">
      <c r="F668" s="2"/>
      <c r="I668" s="2"/>
      <c r="J668" s="2"/>
    </row>
    <row r="669" spans="6:10" ht="18" customHeight="1">
      <c r="F669" s="2"/>
      <c r="I669" s="2"/>
      <c r="J669" s="2"/>
    </row>
    <row r="670" spans="6:10" ht="18" customHeight="1">
      <c r="F670" s="2"/>
      <c r="I670" s="2"/>
      <c r="J670" s="2"/>
    </row>
    <row r="674" spans="10:10" ht="18" customHeight="1">
      <c r="J674" s="1">
        <v>981</v>
      </c>
    </row>
  </sheetData>
  <autoFilter ref="A1:AA673" xr:uid="{79052331-9D5E-48A7-8D6E-B494A8933EED}"/>
  <mergeCells count="27">
    <mergeCell ref="B3:D3"/>
    <mergeCell ref="E5:H6"/>
    <mergeCell ref="I5:I6"/>
    <mergeCell ref="J5:J6"/>
    <mergeCell ref="K5:K6"/>
    <mergeCell ref="B4:C7"/>
    <mergeCell ref="D4:D6"/>
    <mergeCell ref="E4:N4"/>
    <mergeCell ref="M5:N5"/>
    <mergeCell ref="L5:L6"/>
    <mergeCell ref="Z5:Z6"/>
    <mergeCell ref="X351:Z351"/>
    <mergeCell ref="X352:Y352"/>
    <mergeCell ref="X353:Y353"/>
    <mergeCell ref="W4:Z4"/>
    <mergeCell ref="A4:A6"/>
    <mergeCell ref="X354:Y354"/>
    <mergeCell ref="X355:Y355"/>
    <mergeCell ref="X356:Y356"/>
    <mergeCell ref="W5:X5"/>
    <mergeCell ref="Y5:Y6"/>
    <mergeCell ref="O4:V4"/>
    <mergeCell ref="R5:R6"/>
    <mergeCell ref="S5:T5"/>
    <mergeCell ref="O5:O6"/>
    <mergeCell ref="P5:P6"/>
    <mergeCell ref="Q5:Q6"/>
  </mergeCells>
  <phoneticPr fontId="1"/>
  <pageMargins left="0.7" right="0.7" top="0.75" bottom="0.75" header="0.3" footer="0.3"/>
  <pageSetup paperSize="8" scale="7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D5A8-4440-42BC-9910-1537C985219C}">
  <sheetPr>
    <pageSetUpPr fitToPage="1"/>
  </sheetPr>
  <dimension ref="A1:Z547"/>
  <sheetViews>
    <sheetView view="pageBreakPreview" topLeftCell="H1" zoomScale="90" zoomScaleNormal="70" zoomScaleSheetLayoutView="90" workbookViewId="0">
      <selection activeCell="J10" sqref="J10"/>
    </sheetView>
  </sheetViews>
  <sheetFormatPr defaultRowHeight="18" customHeight="1"/>
  <cols>
    <col min="1" max="1" width="14.75" style="279" customWidth="1"/>
    <col min="2" max="2" width="3.5" style="1" customWidth="1"/>
    <col min="3" max="3" width="16.375" style="1" customWidth="1"/>
    <col min="4" max="4" width="0" style="62" hidden="1" customWidth="1"/>
    <col min="5" max="5" width="11.375" style="1" customWidth="1"/>
    <col min="6" max="6" width="10" style="1" customWidth="1"/>
    <col min="7" max="7" width="13.625" style="62" customWidth="1"/>
    <col min="8" max="8" width="9" style="2" customWidth="1"/>
    <col min="9" max="9" width="9" style="1" customWidth="1"/>
    <col min="10" max="10" width="7.25" style="1" customWidth="1"/>
    <col min="11" max="13" width="9" style="1"/>
    <col min="14" max="14" width="10" style="1" customWidth="1"/>
    <col min="15" max="15" width="16.375" style="34" customWidth="1"/>
    <col min="16" max="16" width="7.25" style="1" customWidth="1"/>
    <col min="17" max="17" width="8" style="34" customWidth="1"/>
    <col min="18" max="21" width="9" style="1"/>
    <col min="22" max="22" width="10.125" style="1" customWidth="1"/>
    <col min="23" max="23" width="9" style="36"/>
    <col min="24" max="24" width="9" style="4"/>
    <col min="25" max="25" width="9" style="36"/>
    <col min="26" max="26" width="10" style="4" customWidth="1"/>
    <col min="27" max="16384" width="9" style="1"/>
  </cols>
  <sheetData>
    <row r="1" spans="1:26" ht="18" customHeight="1">
      <c r="B1" s="17" t="s">
        <v>163</v>
      </c>
      <c r="J1" s="1" t="s">
        <v>165</v>
      </c>
      <c r="O1" s="1"/>
      <c r="Q1" s="1"/>
      <c r="W1" s="38"/>
      <c r="X1" s="38"/>
      <c r="Y1" s="38"/>
      <c r="Z1" s="38"/>
    </row>
    <row r="2" spans="1:26" ht="18" customHeight="1" thickBot="1">
      <c r="B2" s="1" t="s">
        <v>222</v>
      </c>
      <c r="J2" s="1" t="s">
        <v>176</v>
      </c>
      <c r="O2" s="1"/>
      <c r="Q2" s="1"/>
      <c r="W2" s="38"/>
      <c r="X2" s="38"/>
      <c r="Y2" s="38"/>
      <c r="Z2" s="38"/>
    </row>
    <row r="3" spans="1:26" ht="18" customHeight="1">
      <c r="B3" s="307" t="s">
        <v>78</v>
      </c>
      <c r="C3" s="308"/>
      <c r="D3" s="308"/>
      <c r="E3" s="54">
        <v>24.332000000000001</v>
      </c>
      <c r="O3" s="1"/>
      <c r="Q3" s="1"/>
      <c r="W3" s="38"/>
      <c r="X3" s="38"/>
      <c r="Y3" s="38"/>
      <c r="Z3" s="39"/>
    </row>
    <row r="4" spans="1:26" ht="24" customHeight="1">
      <c r="A4" s="296" t="s">
        <v>512</v>
      </c>
      <c r="B4" s="310" t="s">
        <v>64</v>
      </c>
      <c r="C4" s="311"/>
      <c r="D4" s="300" t="s">
        <v>10</v>
      </c>
      <c r="E4" s="300" t="s">
        <v>76</v>
      </c>
      <c r="F4" s="300"/>
      <c r="G4" s="300"/>
      <c r="H4" s="300"/>
      <c r="I4" s="300"/>
      <c r="J4" s="300"/>
      <c r="K4" s="300"/>
      <c r="L4" s="300"/>
      <c r="M4" s="300"/>
      <c r="N4" s="300"/>
      <c r="O4" s="300" t="s">
        <v>72</v>
      </c>
      <c r="P4" s="300"/>
      <c r="Q4" s="300"/>
      <c r="R4" s="300"/>
      <c r="S4" s="300"/>
      <c r="T4" s="300"/>
      <c r="U4" s="300"/>
      <c r="V4" s="300"/>
      <c r="W4" s="305" t="s">
        <v>161</v>
      </c>
      <c r="X4" s="305"/>
      <c r="Y4" s="305"/>
      <c r="Z4" s="306"/>
    </row>
    <row r="5" spans="1:26" ht="24" customHeight="1">
      <c r="A5" s="296"/>
      <c r="B5" s="312"/>
      <c r="C5" s="313"/>
      <c r="D5" s="302"/>
      <c r="E5" s="302" t="s">
        <v>68</v>
      </c>
      <c r="F5" s="302"/>
      <c r="G5" s="302"/>
      <c r="H5" s="302"/>
      <c r="I5" s="302" t="s">
        <v>0</v>
      </c>
      <c r="J5" s="302" t="s">
        <v>1</v>
      </c>
      <c r="K5" s="309" t="s">
        <v>499</v>
      </c>
      <c r="L5" s="301" t="s">
        <v>500</v>
      </c>
      <c r="M5" s="302" t="s">
        <v>73</v>
      </c>
      <c r="N5" s="302"/>
      <c r="O5" s="302" t="s">
        <v>57</v>
      </c>
      <c r="P5" s="302" t="s">
        <v>58</v>
      </c>
      <c r="Q5" s="301" t="s">
        <v>59</v>
      </c>
      <c r="R5" s="301" t="s">
        <v>500</v>
      </c>
      <c r="S5" s="302" t="s">
        <v>73</v>
      </c>
      <c r="T5" s="302"/>
      <c r="U5" s="9"/>
      <c r="V5" s="9"/>
      <c r="W5" s="298" t="s">
        <v>74</v>
      </c>
      <c r="X5" s="298"/>
      <c r="Y5" s="299" t="s">
        <v>63</v>
      </c>
      <c r="Z5" s="303" t="s">
        <v>157</v>
      </c>
    </row>
    <row r="6" spans="1:26" ht="26.25" customHeight="1">
      <c r="A6" s="296"/>
      <c r="B6" s="312"/>
      <c r="C6" s="313"/>
      <c r="D6" s="302"/>
      <c r="E6" s="302"/>
      <c r="F6" s="302"/>
      <c r="G6" s="302"/>
      <c r="H6" s="302"/>
      <c r="I6" s="302"/>
      <c r="J6" s="302"/>
      <c r="K6" s="309"/>
      <c r="L6" s="301"/>
      <c r="M6" s="22" t="s">
        <v>498</v>
      </c>
      <c r="N6" s="22" t="s">
        <v>501</v>
      </c>
      <c r="O6" s="302"/>
      <c r="P6" s="302"/>
      <c r="Q6" s="301"/>
      <c r="R6" s="301"/>
      <c r="S6" s="22" t="s">
        <v>498</v>
      </c>
      <c r="T6" s="22" t="s">
        <v>501</v>
      </c>
      <c r="U6" s="22" t="s">
        <v>502</v>
      </c>
      <c r="V6" s="22" t="s">
        <v>503</v>
      </c>
      <c r="W6" s="146" t="s">
        <v>60</v>
      </c>
      <c r="X6" s="146" t="s">
        <v>61</v>
      </c>
      <c r="Y6" s="298"/>
      <c r="Z6" s="303"/>
    </row>
    <row r="7" spans="1:26" ht="26.25" customHeight="1">
      <c r="B7" s="314"/>
      <c r="C7" s="315"/>
      <c r="D7" s="61"/>
      <c r="E7" s="9" t="s">
        <v>66</v>
      </c>
      <c r="F7" s="60" t="s">
        <v>67</v>
      </c>
      <c r="G7" s="60" t="s">
        <v>166</v>
      </c>
      <c r="H7" s="60" t="s">
        <v>69</v>
      </c>
      <c r="I7" s="60"/>
      <c r="J7" s="60"/>
      <c r="K7" s="27"/>
      <c r="L7" s="27"/>
      <c r="M7" s="31">
        <f>SUM(M10:M224)</f>
        <v>44557.900000000016</v>
      </c>
      <c r="N7" s="31">
        <f>SUM(N10:N224)</f>
        <v>1084182.8227999995</v>
      </c>
      <c r="O7" s="9"/>
      <c r="P7" s="9"/>
      <c r="Q7" s="9"/>
      <c r="R7" s="9"/>
      <c r="S7" s="9">
        <f>SUM(S10:S224)</f>
        <v>0</v>
      </c>
      <c r="T7" s="9">
        <f>SUM(T10:T224)</f>
        <v>0</v>
      </c>
      <c r="U7" s="49">
        <f>SUM(U10:U224)</f>
        <v>44557.900000000016</v>
      </c>
      <c r="V7" s="49">
        <f>SUM(V10:V224)</f>
        <v>1084182.8227999995</v>
      </c>
      <c r="W7" s="29"/>
      <c r="X7" s="29"/>
      <c r="Y7" s="29"/>
      <c r="Z7" s="40">
        <f>SUM(Z9:Z224)</f>
        <v>7000</v>
      </c>
    </row>
    <row r="8" spans="1:26" ht="18" customHeight="1">
      <c r="B8" s="222" t="s">
        <v>33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9" spans="1:26" ht="18" customHeight="1">
      <c r="B9" s="223" t="s">
        <v>9</v>
      </c>
      <c r="C9" s="228"/>
      <c r="D9" s="227"/>
      <c r="E9" s="228"/>
      <c r="F9" s="229"/>
      <c r="G9" s="227"/>
      <c r="H9" s="229"/>
      <c r="I9" s="229"/>
      <c r="J9" s="229"/>
      <c r="K9" s="231"/>
      <c r="L9" s="231"/>
      <c r="M9" s="231"/>
      <c r="N9" s="231"/>
      <c r="O9" s="228"/>
      <c r="P9" s="228"/>
      <c r="Q9" s="228"/>
      <c r="R9" s="228"/>
      <c r="S9" s="228"/>
      <c r="T9" s="228"/>
      <c r="U9" s="228"/>
      <c r="V9" s="228"/>
      <c r="W9" s="233"/>
      <c r="X9" s="233"/>
      <c r="Y9" s="233"/>
      <c r="Z9" s="234"/>
    </row>
    <row r="10" spans="1:26" ht="18" customHeight="1">
      <c r="A10" s="279" t="s">
        <v>535</v>
      </c>
      <c r="B10" s="224"/>
      <c r="C10" s="65" t="s">
        <v>3</v>
      </c>
      <c r="D10" s="75" t="s">
        <v>112</v>
      </c>
      <c r="E10" s="65" t="s">
        <v>250</v>
      </c>
      <c r="F10" s="65" t="s">
        <v>247</v>
      </c>
      <c r="G10" s="75"/>
      <c r="H10" s="80" t="s">
        <v>533</v>
      </c>
      <c r="I10" s="80">
        <v>2</v>
      </c>
      <c r="J10" s="80">
        <v>6</v>
      </c>
      <c r="K10" s="18">
        <v>71</v>
      </c>
      <c r="L10" s="18">
        <v>1470</v>
      </c>
      <c r="M10" s="18">
        <f>(J10*K10*L10)/1000</f>
        <v>626.22</v>
      </c>
      <c r="N10" s="18">
        <f>M10*$E$3</f>
        <v>15237.18504</v>
      </c>
      <c r="O10" s="11"/>
      <c r="P10" s="23">
        <f>J10</f>
        <v>6</v>
      </c>
      <c r="Q10" s="11"/>
      <c r="R10" s="23">
        <f>L10</f>
        <v>1470</v>
      </c>
      <c r="S10" s="23">
        <f>P10*Q10*R10</f>
        <v>0</v>
      </c>
      <c r="T10" s="9">
        <f>$E$3*S10</f>
        <v>0</v>
      </c>
      <c r="U10" s="23">
        <f>M10-S10</f>
        <v>626.22</v>
      </c>
      <c r="V10" s="23">
        <f>N10-T10</f>
        <v>15237.18504</v>
      </c>
      <c r="W10" s="37">
        <v>1000</v>
      </c>
      <c r="X10" s="26">
        <f>P10*W10</f>
        <v>6000</v>
      </c>
      <c r="Y10" s="37">
        <v>1000</v>
      </c>
      <c r="Z10" s="28">
        <f>X10+Y10</f>
        <v>7000</v>
      </c>
    </row>
    <row r="11" spans="1:26" ht="18" customHeight="1">
      <c r="A11" s="279" t="s">
        <v>535</v>
      </c>
      <c r="B11" s="224"/>
      <c r="C11" s="65"/>
      <c r="D11" s="75" t="s">
        <v>112</v>
      </c>
      <c r="E11" s="65" t="s">
        <v>250</v>
      </c>
      <c r="F11" s="65" t="s">
        <v>247</v>
      </c>
      <c r="G11" s="75"/>
      <c r="H11" s="80" t="s">
        <v>531</v>
      </c>
      <c r="I11" s="80">
        <v>1</v>
      </c>
      <c r="J11" s="80">
        <v>2</v>
      </c>
      <c r="K11" s="18">
        <v>36</v>
      </c>
      <c r="L11" s="18">
        <v>1470</v>
      </c>
      <c r="M11" s="18">
        <f t="shared" ref="M11:M74" si="0">(J11*K11*L11)/1000</f>
        <v>105.84</v>
      </c>
      <c r="N11" s="18">
        <f t="shared" ref="N11:N74" si="1">M11*$E$3</f>
        <v>2575.2988800000003</v>
      </c>
      <c r="O11" s="11"/>
      <c r="P11" s="23">
        <f t="shared" ref="P11:P74" si="2">J11</f>
        <v>2</v>
      </c>
      <c r="Q11" s="11"/>
      <c r="R11" s="23">
        <f t="shared" ref="R11:R74" si="3">L11</f>
        <v>1470</v>
      </c>
      <c r="S11" s="23">
        <f t="shared" ref="S11:S74" si="4">P11*Q11*R11</f>
        <v>0</v>
      </c>
      <c r="T11" s="9">
        <f t="shared" ref="T11:T74" si="5">$E$3*S11</f>
        <v>0</v>
      </c>
      <c r="U11" s="23">
        <f t="shared" ref="U11:U74" si="6">M11-S11</f>
        <v>105.84</v>
      </c>
      <c r="V11" s="23">
        <f t="shared" ref="V11:V74" si="7">N11-T11</f>
        <v>2575.2988800000003</v>
      </c>
      <c r="W11" s="37"/>
      <c r="X11" s="26">
        <f t="shared" ref="X11:X74" si="8">P11*W11</f>
        <v>0</v>
      </c>
      <c r="Y11" s="37"/>
      <c r="Z11" s="28">
        <f t="shared" ref="Z11:Z74" si="9">X11+Y11</f>
        <v>0</v>
      </c>
    </row>
    <row r="12" spans="1:26" ht="18" customHeight="1">
      <c r="A12" s="279" t="s">
        <v>535</v>
      </c>
      <c r="B12" s="224"/>
      <c r="C12" s="65" t="s">
        <v>4</v>
      </c>
      <c r="D12" s="75" t="s">
        <v>130</v>
      </c>
      <c r="E12" s="65" t="s">
        <v>250</v>
      </c>
      <c r="F12" s="65" t="s">
        <v>247</v>
      </c>
      <c r="G12" s="75"/>
      <c r="H12" s="80" t="s">
        <v>533</v>
      </c>
      <c r="I12" s="80">
        <v>2</v>
      </c>
      <c r="J12" s="80">
        <v>6</v>
      </c>
      <c r="K12" s="18">
        <v>71</v>
      </c>
      <c r="L12" s="18">
        <v>1470</v>
      </c>
      <c r="M12" s="18">
        <f t="shared" si="0"/>
        <v>626.22</v>
      </c>
      <c r="N12" s="18">
        <f t="shared" si="1"/>
        <v>15237.18504</v>
      </c>
      <c r="O12" s="11"/>
      <c r="P12" s="23">
        <f t="shared" si="2"/>
        <v>6</v>
      </c>
      <c r="Q12" s="11"/>
      <c r="R12" s="23">
        <f t="shared" si="3"/>
        <v>1470</v>
      </c>
      <c r="S12" s="23">
        <f t="shared" si="4"/>
        <v>0</v>
      </c>
      <c r="T12" s="9">
        <f t="shared" si="5"/>
        <v>0</v>
      </c>
      <c r="U12" s="23">
        <f t="shared" si="6"/>
        <v>626.22</v>
      </c>
      <c r="V12" s="23">
        <f t="shared" si="7"/>
        <v>15237.18504</v>
      </c>
      <c r="W12" s="37"/>
      <c r="X12" s="26">
        <f t="shared" si="8"/>
        <v>0</v>
      </c>
      <c r="Y12" s="37"/>
      <c r="Z12" s="28">
        <f t="shared" si="9"/>
        <v>0</v>
      </c>
    </row>
    <row r="13" spans="1:26" ht="18" customHeight="1">
      <c r="A13" s="279" t="s">
        <v>535</v>
      </c>
      <c r="B13" s="224"/>
      <c r="C13" s="65"/>
      <c r="D13" s="75" t="s">
        <v>79</v>
      </c>
      <c r="E13" s="65" t="s">
        <v>250</v>
      </c>
      <c r="F13" s="65" t="s">
        <v>247</v>
      </c>
      <c r="G13" s="75"/>
      <c r="H13" s="80" t="s">
        <v>531</v>
      </c>
      <c r="I13" s="80">
        <v>1</v>
      </c>
      <c r="J13" s="80">
        <v>2</v>
      </c>
      <c r="K13" s="18">
        <v>36</v>
      </c>
      <c r="L13" s="18">
        <v>1470</v>
      </c>
      <c r="M13" s="18">
        <f t="shared" si="0"/>
        <v>105.84</v>
      </c>
      <c r="N13" s="18">
        <f t="shared" si="1"/>
        <v>2575.2988800000003</v>
      </c>
      <c r="O13" s="11"/>
      <c r="P13" s="23">
        <f t="shared" si="2"/>
        <v>2</v>
      </c>
      <c r="Q13" s="11"/>
      <c r="R13" s="23">
        <f t="shared" si="3"/>
        <v>1470</v>
      </c>
      <c r="S13" s="23">
        <f t="shared" si="4"/>
        <v>0</v>
      </c>
      <c r="T13" s="9">
        <f t="shared" si="5"/>
        <v>0</v>
      </c>
      <c r="U13" s="23">
        <f t="shared" si="6"/>
        <v>105.84</v>
      </c>
      <c r="V13" s="23">
        <f t="shared" si="7"/>
        <v>2575.2988800000003</v>
      </c>
      <c r="W13" s="37"/>
      <c r="X13" s="26">
        <f t="shared" si="8"/>
        <v>0</v>
      </c>
      <c r="Y13" s="37"/>
      <c r="Z13" s="28">
        <f t="shared" si="9"/>
        <v>0</v>
      </c>
    </row>
    <row r="14" spans="1:26" ht="18" customHeight="1">
      <c r="A14" s="279" t="s">
        <v>535</v>
      </c>
      <c r="B14" s="224"/>
      <c r="C14" s="65" t="s">
        <v>167</v>
      </c>
      <c r="D14" s="75" t="s">
        <v>79</v>
      </c>
      <c r="E14" s="65" t="s">
        <v>250</v>
      </c>
      <c r="F14" s="65" t="s">
        <v>247</v>
      </c>
      <c r="G14" s="75"/>
      <c r="H14" s="80" t="s">
        <v>533</v>
      </c>
      <c r="I14" s="80">
        <v>2</v>
      </c>
      <c r="J14" s="80">
        <v>6</v>
      </c>
      <c r="K14" s="18">
        <v>71</v>
      </c>
      <c r="L14" s="18">
        <v>1470</v>
      </c>
      <c r="M14" s="18">
        <f t="shared" si="0"/>
        <v>626.22</v>
      </c>
      <c r="N14" s="18">
        <f t="shared" si="1"/>
        <v>15237.18504</v>
      </c>
      <c r="O14" s="11"/>
      <c r="P14" s="23">
        <f t="shared" si="2"/>
        <v>6</v>
      </c>
      <c r="Q14" s="11"/>
      <c r="R14" s="23">
        <f t="shared" si="3"/>
        <v>1470</v>
      </c>
      <c r="S14" s="23">
        <f t="shared" si="4"/>
        <v>0</v>
      </c>
      <c r="T14" s="9">
        <f t="shared" si="5"/>
        <v>0</v>
      </c>
      <c r="U14" s="23">
        <f t="shared" si="6"/>
        <v>626.22</v>
      </c>
      <c r="V14" s="23">
        <f t="shared" si="7"/>
        <v>15237.18504</v>
      </c>
      <c r="W14" s="37"/>
      <c r="X14" s="26">
        <f t="shared" si="8"/>
        <v>0</v>
      </c>
      <c r="Y14" s="37"/>
      <c r="Z14" s="28">
        <f t="shared" si="9"/>
        <v>0</v>
      </c>
    </row>
    <row r="15" spans="1:26" ht="18" customHeight="1">
      <c r="A15" s="279" t="s">
        <v>535</v>
      </c>
      <c r="B15" s="224"/>
      <c r="C15" s="65"/>
      <c r="D15" s="75" t="s">
        <v>131</v>
      </c>
      <c r="E15" s="65" t="s">
        <v>250</v>
      </c>
      <c r="F15" s="65" t="s">
        <v>247</v>
      </c>
      <c r="G15" s="75"/>
      <c r="H15" s="80" t="s">
        <v>531</v>
      </c>
      <c r="I15" s="80">
        <v>1</v>
      </c>
      <c r="J15" s="80">
        <v>2</v>
      </c>
      <c r="K15" s="18">
        <v>36</v>
      </c>
      <c r="L15" s="18">
        <v>1470</v>
      </c>
      <c r="M15" s="18">
        <f t="shared" si="0"/>
        <v>105.84</v>
      </c>
      <c r="N15" s="18">
        <f t="shared" si="1"/>
        <v>2575.2988800000003</v>
      </c>
      <c r="O15" s="11"/>
      <c r="P15" s="23">
        <f t="shared" si="2"/>
        <v>2</v>
      </c>
      <c r="Q15" s="11"/>
      <c r="R15" s="23">
        <f t="shared" si="3"/>
        <v>1470</v>
      </c>
      <c r="S15" s="23">
        <f t="shared" si="4"/>
        <v>0</v>
      </c>
      <c r="T15" s="9">
        <f t="shared" si="5"/>
        <v>0</v>
      </c>
      <c r="U15" s="23">
        <f t="shared" si="6"/>
        <v>105.84</v>
      </c>
      <c r="V15" s="23">
        <f t="shared" si="7"/>
        <v>2575.2988800000003</v>
      </c>
      <c r="W15" s="37"/>
      <c r="X15" s="26">
        <f t="shared" si="8"/>
        <v>0</v>
      </c>
      <c r="Y15" s="37"/>
      <c r="Z15" s="28">
        <f t="shared" si="9"/>
        <v>0</v>
      </c>
    </row>
    <row r="16" spans="1:26" ht="18" customHeight="1">
      <c r="A16" s="280" t="s">
        <v>513</v>
      </c>
      <c r="B16" s="224"/>
      <c r="C16" s="65" t="s">
        <v>177</v>
      </c>
      <c r="D16" s="75" t="s">
        <v>112</v>
      </c>
      <c r="E16" s="65" t="s">
        <v>250</v>
      </c>
      <c r="F16" s="65" t="s">
        <v>247</v>
      </c>
      <c r="G16" s="75"/>
      <c r="H16" s="80" t="s">
        <v>249</v>
      </c>
      <c r="I16" s="80">
        <v>1</v>
      </c>
      <c r="J16" s="80">
        <v>6</v>
      </c>
      <c r="K16" s="18">
        <v>38</v>
      </c>
      <c r="L16" s="18">
        <v>420</v>
      </c>
      <c r="M16" s="18">
        <f t="shared" si="0"/>
        <v>95.76</v>
      </c>
      <c r="N16" s="18">
        <f t="shared" si="1"/>
        <v>2330.0323200000003</v>
      </c>
      <c r="O16" s="11"/>
      <c r="P16" s="23">
        <f t="shared" si="2"/>
        <v>6</v>
      </c>
      <c r="Q16" s="11"/>
      <c r="R16" s="23">
        <f t="shared" si="3"/>
        <v>420</v>
      </c>
      <c r="S16" s="23">
        <f t="shared" si="4"/>
        <v>0</v>
      </c>
      <c r="T16" s="9">
        <f t="shared" si="5"/>
        <v>0</v>
      </c>
      <c r="U16" s="23">
        <f t="shared" si="6"/>
        <v>95.76</v>
      </c>
      <c r="V16" s="23">
        <f t="shared" si="7"/>
        <v>2330.0323200000003</v>
      </c>
      <c r="W16" s="37"/>
      <c r="X16" s="26">
        <f t="shared" si="8"/>
        <v>0</v>
      </c>
      <c r="Y16" s="37"/>
      <c r="Z16" s="28">
        <f t="shared" si="9"/>
        <v>0</v>
      </c>
    </row>
    <row r="17" spans="1:26" ht="18" customHeight="1">
      <c r="A17" s="280" t="s">
        <v>11</v>
      </c>
      <c r="B17" s="224"/>
      <c r="C17" s="9" t="s">
        <v>11</v>
      </c>
      <c r="D17" s="119" t="s">
        <v>112</v>
      </c>
      <c r="E17" s="9" t="s">
        <v>250</v>
      </c>
      <c r="F17" s="9" t="s">
        <v>247</v>
      </c>
      <c r="G17" s="119"/>
      <c r="H17" s="14" t="s">
        <v>258</v>
      </c>
      <c r="I17" s="14">
        <v>1</v>
      </c>
      <c r="J17" s="14">
        <v>1</v>
      </c>
      <c r="K17" s="18">
        <v>21</v>
      </c>
      <c r="L17" s="18">
        <v>1470</v>
      </c>
      <c r="M17" s="18">
        <f t="shared" si="0"/>
        <v>30.87</v>
      </c>
      <c r="N17" s="18">
        <f t="shared" si="1"/>
        <v>751.12884000000008</v>
      </c>
      <c r="O17" s="11"/>
      <c r="P17" s="23">
        <f t="shared" si="2"/>
        <v>1</v>
      </c>
      <c r="Q17" s="11"/>
      <c r="R17" s="23">
        <f t="shared" si="3"/>
        <v>1470</v>
      </c>
      <c r="S17" s="23">
        <f t="shared" si="4"/>
        <v>0</v>
      </c>
      <c r="T17" s="9">
        <f t="shared" si="5"/>
        <v>0</v>
      </c>
      <c r="U17" s="23">
        <f t="shared" si="6"/>
        <v>30.87</v>
      </c>
      <c r="V17" s="23">
        <f t="shared" si="7"/>
        <v>751.12884000000008</v>
      </c>
      <c r="W17" s="37"/>
      <c r="X17" s="26">
        <f t="shared" si="8"/>
        <v>0</v>
      </c>
      <c r="Y17" s="37"/>
      <c r="Z17" s="28">
        <f t="shared" si="9"/>
        <v>0</v>
      </c>
    </row>
    <row r="18" spans="1:26" ht="18" customHeight="1">
      <c r="A18" s="280" t="s">
        <v>11</v>
      </c>
      <c r="B18" s="224"/>
      <c r="C18" s="9"/>
      <c r="D18" s="119" t="s">
        <v>130</v>
      </c>
      <c r="E18" s="9" t="s">
        <v>250</v>
      </c>
      <c r="F18" s="9" t="s">
        <v>247</v>
      </c>
      <c r="G18" s="119"/>
      <c r="H18" s="14" t="s">
        <v>550</v>
      </c>
      <c r="I18" s="14">
        <v>2</v>
      </c>
      <c r="J18" s="14">
        <v>6</v>
      </c>
      <c r="K18" s="18">
        <v>73</v>
      </c>
      <c r="L18" s="18">
        <v>1470</v>
      </c>
      <c r="M18" s="18">
        <f t="shared" si="0"/>
        <v>643.86</v>
      </c>
      <c r="N18" s="18">
        <f t="shared" si="1"/>
        <v>15666.401520000001</v>
      </c>
      <c r="O18" s="11"/>
      <c r="P18" s="23">
        <f t="shared" si="2"/>
        <v>6</v>
      </c>
      <c r="Q18" s="11"/>
      <c r="R18" s="23">
        <f t="shared" si="3"/>
        <v>1470</v>
      </c>
      <c r="S18" s="23">
        <f t="shared" si="4"/>
        <v>0</v>
      </c>
      <c r="T18" s="9">
        <f t="shared" si="5"/>
        <v>0</v>
      </c>
      <c r="U18" s="23">
        <f t="shared" si="6"/>
        <v>643.86</v>
      </c>
      <c r="V18" s="23">
        <f t="shared" si="7"/>
        <v>15666.401520000001</v>
      </c>
      <c r="W18" s="37"/>
      <c r="X18" s="26">
        <f t="shared" si="8"/>
        <v>0</v>
      </c>
      <c r="Y18" s="37"/>
      <c r="Z18" s="28">
        <f t="shared" si="9"/>
        <v>0</v>
      </c>
    </row>
    <row r="19" spans="1:26" ht="18" customHeight="1">
      <c r="A19" s="280" t="s">
        <v>522</v>
      </c>
      <c r="B19" s="224"/>
      <c r="C19" s="65" t="s">
        <v>450</v>
      </c>
      <c r="D19" s="75"/>
      <c r="E19" s="65" t="s">
        <v>250</v>
      </c>
      <c r="F19" s="65" t="s">
        <v>247</v>
      </c>
      <c r="G19" s="75"/>
      <c r="H19" s="14" t="s">
        <v>550</v>
      </c>
      <c r="I19" s="80">
        <v>2</v>
      </c>
      <c r="J19" s="80">
        <v>1</v>
      </c>
      <c r="K19" s="18">
        <v>73</v>
      </c>
      <c r="L19" s="18">
        <v>240</v>
      </c>
      <c r="M19" s="18">
        <f t="shared" si="0"/>
        <v>17.52</v>
      </c>
      <c r="N19" s="18">
        <f t="shared" si="1"/>
        <v>426.29664000000002</v>
      </c>
      <c r="O19" s="11"/>
      <c r="P19" s="23">
        <f t="shared" si="2"/>
        <v>1</v>
      </c>
      <c r="Q19" s="11"/>
      <c r="R19" s="23">
        <f t="shared" si="3"/>
        <v>240</v>
      </c>
      <c r="S19" s="23">
        <f t="shared" si="4"/>
        <v>0</v>
      </c>
      <c r="T19" s="9">
        <f t="shared" si="5"/>
        <v>0</v>
      </c>
      <c r="U19" s="23">
        <f t="shared" si="6"/>
        <v>17.52</v>
      </c>
      <c r="V19" s="23">
        <f t="shared" si="7"/>
        <v>426.29664000000002</v>
      </c>
      <c r="W19" s="37"/>
      <c r="X19" s="26">
        <f t="shared" si="8"/>
        <v>0</v>
      </c>
      <c r="Y19" s="37"/>
      <c r="Z19" s="28">
        <f t="shared" si="9"/>
        <v>0</v>
      </c>
    </row>
    <row r="20" spans="1:26" ht="18" customHeight="1">
      <c r="A20" s="280" t="s">
        <v>522</v>
      </c>
      <c r="B20" s="224"/>
      <c r="C20" s="65" t="s">
        <v>18</v>
      </c>
      <c r="D20" s="75"/>
      <c r="E20" s="65" t="s">
        <v>250</v>
      </c>
      <c r="F20" s="65" t="s">
        <v>247</v>
      </c>
      <c r="G20" s="75"/>
      <c r="H20" s="80" t="s">
        <v>533</v>
      </c>
      <c r="I20" s="80">
        <v>2</v>
      </c>
      <c r="J20" s="80">
        <v>3</v>
      </c>
      <c r="K20" s="18">
        <v>71</v>
      </c>
      <c r="L20" s="18">
        <v>240</v>
      </c>
      <c r="M20" s="18">
        <f t="shared" si="0"/>
        <v>51.12</v>
      </c>
      <c r="N20" s="18">
        <f t="shared" si="1"/>
        <v>1243.85184</v>
      </c>
      <c r="O20" s="11"/>
      <c r="P20" s="23">
        <f t="shared" si="2"/>
        <v>3</v>
      </c>
      <c r="Q20" s="11"/>
      <c r="R20" s="23">
        <f t="shared" si="3"/>
        <v>240</v>
      </c>
      <c r="S20" s="23">
        <f t="shared" si="4"/>
        <v>0</v>
      </c>
      <c r="T20" s="9">
        <f t="shared" si="5"/>
        <v>0</v>
      </c>
      <c r="U20" s="23">
        <f t="shared" si="6"/>
        <v>51.12</v>
      </c>
      <c r="V20" s="23">
        <f t="shared" si="7"/>
        <v>1243.85184</v>
      </c>
      <c r="W20" s="37"/>
      <c r="X20" s="26">
        <f t="shared" si="8"/>
        <v>0</v>
      </c>
      <c r="Y20" s="37"/>
      <c r="Z20" s="28">
        <f t="shared" si="9"/>
        <v>0</v>
      </c>
    </row>
    <row r="21" spans="1:26" ht="18" customHeight="1">
      <c r="A21" s="280" t="s">
        <v>536</v>
      </c>
      <c r="B21" s="224"/>
      <c r="C21" s="65" t="s">
        <v>450</v>
      </c>
      <c r="D21" s="75"/>
      <c r="E21" s="65" t="s">
        <v>250</v>
      </c>
      <c r="F21" s="65" t="s">
        <v>247</v>
      </c>
      <c r="G21" s="75"/>
      <c r="H21" s="14" t="s">
        <v>550</v>
      </c>
      <c r="I21" s="80">
        <v>2</v>
      </c>
      <c r="J21" s="80">
        <v>1</v>
      </c>
      <c r="K21" s="18">
        <v>73</v>
      </c>
      <c r="L21" s="18">
        <v>1680</v>
      </c>
      <c r="M21" s="18">
        <f t="shared" si="0"/>
        <v>122.64</v>
      </c>
      <c r="N21" s="18">
        <f t="shared" si="1"/>
        <v>2984.0764800000002</v>
      </c>
      <c r="O21" s="11"/>
      <c r="P21" s="23">
        <f t="shared" si="2"/>
        <v>1</v>
      </c>
      <c r="Q21" s="11"/>
      <c r="R21" s="23">
        <f t="shared" si="3"/>
        <v>1680</v>
      </c>
      <c r="S21" s="23">
        <f t="shared" si="4"/>
        <v>0</v>
      </c>
      <c r="T21" s="9">
        <f t="shared" si="5"/>
        <v>0</v>
      </c>
      <c r="U21" s="23">
        <f t="shared" si="6"/>
        <v>122.64</v>
      </c>
      <c r="V21" s="23">
        <f t="shared" si="7"/>
        <v>2984.0764800000002</v>
      </c>
      <c r="W21" s="37"/>
      <c r="X21" s="26">
        <f t="shared" si="8"/>
        <v>0</v>
      </c>
      <c r="Y21" s="37"/>
      <c r="Z21" s="28">
        <f t="shared" si="9"/>
        <v>0</v>
      </c>
    </row>
    <row r="22" spans="1:26" ht="18" customHeight="1">
      <c r="A22" s="280" t="s">
        <v>529</v>
      </c>
      <c r="B22" s="224"/>
      <c r="C22" s="65" t="s">
        <v>468</v>
      </c>
      <c r="D22" s="75"/>
      <c r="E22" s="65" t="s">
        <v>250</v>
      </c>
      <c r="F22" s="65" t="s">
        <v>247</v>
      </c>
      <c r="G22" s="75"/>
      <c r="H22" s="80" t="s">
        <v>284</v>
      </c>
      <c r="I22" s="80">
        <v>1</v>
      </c>
      <c r="J22" s="80">
        <v>2</v>
      </c>
      <c r="K22" s="18">
        <v>48</v>
      </c>
      <c r="L22" s="18">
        <v>210</v>
      </c>
      <c r="M22" s="18">
        <f t="shared" si="0"/>
        <v>20.16</v>
      </c>
      <c r="N22" s="18">
        <f t="shared" si="1"/>
        <v>490.53312</v>
      </c>
      <c r="O22" s="11"/>
      <c r="P22" s="23">
        <f t="shared" si="2"/>
        <v>2</v>
      </c>
      <c r="Q22" s="11"/>
      <c r="R22" s="23">
        <f t="shared" si="3"/>
        <v>210</v>
      </c>
      <c r="S22" s="23">
        <f t="shared" si="4"/>
        <v>0</v>
      </c>
      <c r="T22" s="9">
        <f t="shared" si="5"/>
        <v>0</v>
      </c>
      <c r="U22" s="23">
        <f t="shared" si="6"/>
        <v>20.16</v>
      </c>
      <c r="V22" s="23">
        <f t="shared" si="7"/>
        <v>490.53312</v>
      </c>
      <c r="W22" s="37"/>
      <c r="X22" s="26">
        <f t="shared" si="8"/>
        <v>0</v>
      </c>
      <c r="Y22" s="37"/>
      <c r="Z22" s="28">
        <f t="shared" si="9"/>
        <v>0</v>
      </c>
    </row>
    <row r="23" spans="1:26" ht="18" customHeight="1">
      <c r="A23" s="280" t="s">
        <v>529</v>
      </c>
      <c r="B23" s="224"/>
      <c r="C23" s="65" t="s">
        <v>467</v>
      </c>
      <c r="D23" s="75"/>
      <c r="E23" s="65" t="s">
        <v>250</v>
      </c>
      <c r="F23" s="65" t="s">
        <v>247</v>
      </c>
      <c r="G23" s="75"/>
      <c r="H23" s="80" t="s">
        <v>284</v>
      </c>
      <c r="I23" s="80">
        <v>1</v>
      </c>
      <c r="J23" s="80">
        <v>2</v>
      </c>
      <c r="K23" s="18">
        <v>48</v>
      </c>
      <c r="L23" s="18">
        <v>210</v>
      </c>
      <c r="M23" s="18">
        <f t="shared" si="0"/>
        <v>20.16</v>
      </c>
      <c r="N23" s="18">
        <f t="shared" si="1"/>
        <v>490.53312</v>
      </c>
      <c r="O23" s="11"/>
      <c r="P23" s="23">
        <f t="shared" si="2"/>
        <v>2</v>
      </c>
      <c r="Q23" s="11"/>
      <c r="R23" s="23">
        <f t="shared" si="3"/>
        <v>210</v>
      </c>
      <c r="S23" s="23">
        <f t="shared" si="4"/>
        <v>0</v>
      </c>
      <c r="T23" s="9">
        <f t="shared" si="5"/>
        <v>0</v>
      </c>
      <c r="U23" s="23">
        <f t="shared" si="6"/>
        <v>20.16</v>
      </c>
      <c r="V23" s="23">
        <f t="shared" si="7"/>
        <v>490.53312</v>
      </c>
      <c r="W23" s="37"/>
      <c r="X23" s="26">
        <f t="shared" si="8"/>
        <v>0</v>
      </c>
      <c r="Y23" s="37"/>
      <c r="Z23" s="28">
        <f t="shared" si="9"/>
        <v>0</v>
      </c>
    </row>
    <row r="24" spans="1:26" ht="18" customHeight="1">
      <c r="A24" s="280" t="s">
        <v>536</v>
      </c>
      <c r="B24" s="224"/>
      <c r="C24" s="65" t="s">
        <v>260</v>
      </c>
      <c r="D24" s="75"/>
      <c r="E24" s="65" t="s">
        <v>250</v>
      </c>
      <c r="F24" s="65" t="s">
        <v>247</v>
      </c>
      <c r="G24" s="75"/>
      <c r="H24" s="80" t="s">
        <v>249</v>
      </c>
      <c r="I24" s="80">
        <v>1</v>
      </c>
      <c r="J24" s="80">
        <v>3</v>
      </c>
      <c r="K24" s="18">
        <v>38</v>
      </c>
      <c r="L24" s="18">
        <v>1680</v>
      </c>
      <c r="M24" s="18">
        <f t="shared" si="0"/>
        <v>191.52</v>
      </c>
      <c r="N24" s="18">
        <f t="shared" si="1"/>
        <v>4660.0646400000005</v>
      </c>
      <c r="O24" s="11"/>
      <c r="P24" s="23">
        <f t="shared" si="2"/>
        <v>3</v>
      </c>
      <c r="Q24" s="11"/>
      <c r="R24" s="23">
        <f t="shared" si="3"/>
        <v>1680</v>
      </c>
      <c r="S24" s="23">
        <f t="shared" si="4"/>
        <v>0</v>
      </c>
      <c r="T24" s="9">
        <f t="shared" si="5"/>
        <v>0</v>
      </c>
      <c r="U24" s="23">
        <f t="shared" si="6"/>
        <v>191.52</v>
      </c>
      <c r="V24" s="23">
        <f t="shared" si="7"/>
        <v>4660.0646400000005</v>
      </c>
      <c r="W24" s="37"/>
      <c r="X24" s="26">
        <f t="shared" si="8"/>
        <v>0</v>
      </c>
      <c r="Y24" s="37"/>
      <c r="Z24" s="28">
        <f t="shared" si="9"/>
        <v>0</v>
      </c>
    </row>
    <row r="25" spans="1:26" ht="18" customHeight="1">
      <c r="A25" s="280" t="s">
        <v>536</v>
      </c>
      <c r="B25" s="224"/>
      <c r="C25" s="65"/>
      <c r="D25" s="75"/>
      <c r="E25" s="65" t="s">
        <v>250</v>
      </c>
      <c r="F25" s="65" t="s">
        <v>247</v>
      </c>
      <c r="G25" s="75"/>
      <c r="H25" s="80" t="s">
        <v>531</v>
      </c>
      <c r="I25" s="80">
        <v>1</v>
      </c>
      <c r="J25" s="80">
        <v>2</v>
      </c>
      <c r="K25" s="18">
        <v>36</v>
      </c>
      <c r="L25" s="18">
        <v>1680</v>
      </c>
      <c r="M25" s="18">
        <f t="shared" si="0"/>
        <v>120.96</v>
      </c>
      <c r="N25" s="18">
        <f t="shared" si="1"/>
        <v>2943.1987199999999</v>
      </c>
      <c r="O25" s="11"/>
      <c r="P25" s="23">
        <f t="shared" si="2"/>
        <v>2</v>
      </c>
      <c r="Q25" s="11"/>
      <c r="R25" s="23">
        <f t="shared" si="3"/>
        <v>1680</v>
      </c>
      <c r="S25" s="23">
        <f t="shared" si="4"/>
        <v>0</v>
      </c>
      <c r="T25" s="9">
        <f t="shared" si="5"/>
        <v>0</v>
      </c>
      <c r="U25" s="23">
        <f t="shared" si="6"/>
        <v>120.96</v>
      </c>
      <c r="V25" s="23">
        <f t="shared" si="7"/>
        <v>2943.1987199999999</v>
      </c>
      <c r="W25" s="37"/>
      <c r="X25" s="26">
        <f t="shared" si="8"/>
        <v>0</v>
      </c>
      <c r="Y25" s="37"/>
      <c r="Z25" s="28">
        <f t="shared" si="9"/>
        <v>0</v>
      </c>
    </row>
    <row r="26" spans="1:26" ht="18" customHeight="1">
      <c r="A26" s="280" t="s">
        <v>2</v>
      </c>
      <c r="B26" s="224"/>
      <c r="C26" s="65"/>
      <c r="D26" s="75"/>
      <c r="E26" s="65" t="s">
        <v>250</v>
      </c>
      <c r="F26" s="65" t="s">
        <v>2</v>
      </c>
      <c r="G26" s="75"/>
      <c r="H26" s="80" t="s">
        <v>286</v>
      </c>
      <c r="I26" s="80">
        <v>1</v>
      </c>
      <c r="J26" s="80">
        <v>1</v>
      </c>
      <c r="K26" s="18">
        <v>4</v>
      </c>
      <c r="L26" s="18">
        <v>8760</v>
      </c>
      <c r="M26" s="18">
        <f t="shared" si="0"/>
        <v>35.04</v>
      </c>
      <c r="N26" s="18">
        <f t="shared" si="1"/>
        <v>852.59328000000005</v>
      </c>
      <c r="O26" s="11"/>
      <c r="P26" s="23">
        <f t="shared" si="2"/>
        <v>1</v>
      </c>
      <c r="Q26" s="11"/>
      <c r="R26" s="23">
        <f t="shared" si="3"/>
        <v>8760</v>
      </c>
      <c r="S26" s="23">
        <f t="shared" si="4"/>
        <v>0</v>
      </c>
      <c r="T26" s="9">
        <f t="shared" si="5"/>
        <v>0</v>
      </c>
      <c r="U26" s="23">
        <f t="shared" si="6"/>
        <v>35.04</v>
      </c>
      <c r="V26" s="23">
        <f t="shared" si="7"/>
        <v>852.59328000000005</v>
      </c>
      <c r="W26" s="37"/>
      <c r="X26" s="26">
        <f t="shared" si="8"/>
        <v>0</v>
      </c>
      <c r="Y26" s="37"/>
      <c r="Z26" s="28">
        <f t="shared" si="9"/>
        <v>0</v>
      </c>
    </row>
    <row r="27" spans="1:26" ht="18" customHeight="1">
      <c r="A27" s="279" t="s">
        <v>517</v>
      </c>
      <c r="B27" s="224"/>
      <c r="C27" s="9" t="s">
        <v>262</v>
      </c>
      <c r="D27" s="119"/>
      <c r="E27" s="9" t="s">
        <v>250</v>
      </c>
      <c r="F27" s="9" t="s">
        <v>247</v>
      </c>
      <c r="G27" s="119"/>
      <c r="H27" s="14" t="s">
        <v>258</v>
      </c>
      <c r="I27" s="14">
        <v>1</v>
      </c>
      <c r="J27" s="14">
        <v>1</v>
      </c>
      <c r="K27" s="18">
        <v>21</v>
      </c>
      <c r="L27" s="18">
        <v>1</v>
      </c>
      <c r="M27" s="18">
        <f t="shared" si="0"/>
        <v>2.1000000000000001E-2</v>
      </c>
      <c r="N27" s="18">
        <f t="shared" si="1"/>
        <v>0.51097200000000009</v>
      </c>
      <c r="O27" s="11"/>
      <c r="P27" s="23">
        <f t="shared" si="2"/>
        <v>1</v>
      </c>
      <c r="Q27" s="11"/>
      <c r="R27" s="23">
        <f t="shared" si="3"/>
        <v>1</v>
      </c>
      <c r="S27" s="23">
        <f t="shared" si="4"/>
        <v>0</v>
      </c>
      <c r="T27" s="9">
        <f t="shared" si="5"/>
        <v>0</v>
      </c>
      <c r="U27" s="23">
        <f t="shared" si="6"/>
        <v>2.1000000000000001E-2</v>
      </c>
      <c r="V27" s="23">
        <f t="shared" si="7"/>
        <v>0.51097200000000009</v>
      </c>
      <c r="W27" s="37"/>
      <c r="X27" s="26">
        <f t="shared" si="8"/>
        <v>0</v>
      </c>
      <c r="Y27" s="37"/>
      <c r="Z27" s="28">
        <f t="shared" si="9"/>
        <v>0</v>
      </c>
    </row>
    <row r="28" spans="1:26" ht="18" customHeight="1">
      <c r="A28" s="279" t="s">
        <v>522</v>
      </c>
      <c r="B28" s="224"/>
      <c r="C28" s="9" t="s">
        <v>454</v>
      </c>
      <c r="D28" s="119"/>
      <c r="E28" s="9" t="s">
        <v>250</v>
      </c>
      <c r="F28" s="9" t="s">
        <v>247</v>
      </c>
      <c r="G28" s="119"/>
      <c r="H28" s="14" t="s">
        <v>249</v>
      </c>
      <c r="I28" s="14">
        <v>1</v>
      </c>
      <c r="J28" s="14">
        <v>2</v>
      </c>
      <c r="K28" s="18">
        <v>38</v>
      </c>
      <c r="L28" s="18">
        <v>240</v>
      </c>
      <c r="M28" s="18">
        <f t="shared" si="0"/>
        <v>18.239999999999998</v>
      </c>
      <c r="N28" s="18">
        <f t="shared" si="1"/>
        <v>443.81567999999999</v>
      </c>
      <c r="O28" s="11"/>
      <c r="P28" s="23">
        <f t="shared" si="2"/>
        <v>2</v>
      </c>
      <c r="Q28" s="11"/>
      <c r="R28" s="23">
        <f t="shared" si="3"/>
        <v>240</v>
      </c>
      <c r="S28" s="23">
        <f t="shared" si="4"/>
        <v>0</v>
      </c>
      <c r="T28" s="9">
        <f t="shared" si="5"/>
        <v>0</v>
      </c>
      <c r="U28" s="23">
        <f t="shared" si="6"/>
        <v>18.239999999999998</v>
      </c>
      <c r="V28" s="23">
        <f t="shared" si="7"/>
        <v>443.81567999999999</v>
      </c>
      <c r="W28" s="37"/>
      <c r="X28" s="26">
        <f t="shared" si="8"/>
        <v>0</v>
      </c>
      <c r="Y28" s="37"/>
      <c r="Z28" s="28">
        <f t="shared" si="9"/>
        <v>0</v>
      </c>
    </row>
    <row r="29" spans="1:26" ht="18" customHeight="1">
      <c r="A29" s="279" t="s">
        <v>522</v>
      </c>
      <c r="B29" s="224"/>
      <c r="C29" s="9"/>
      <c r="D29" s="119"/>
      <c r="E29" s="9" t="s">
        <v>250</v>
      </c>
      <c r="F29" s="9" t="s">
        <v>247</v>
      </c>
      <c r="G29" s="119"/>
      <c r="H29" s="14" t="s">
        <v>550</v>
      </c>
      <c r="I29" s="14">
        <v>2</v>
      </c>
      <c r="J29" s="14">
        <v>2</v>
      </c>
      <c r="K29" s="18">
        <v>73</v>
      </c>
      <c r="L29" s="18">
        <v>240</v>
      </c>
      <c r="M29" s="18">
        <f t="shared" si="0"/>
        <v>35.04</v>
      </c>
      <c r="N29" s="18">
        <f t="shared" si="1"/>
        <v>852.59328000000005</v>
      </c>
      <c r="O29" s="11"/>
      <c r="P29" s="23">
        <f t="shared" si="2"/>
        <v>2</v>
      </c>
      <c r="Q29" s="11"/>
      <c r="R29" s="23">
        <f t="shared" si="3"/>
        <v>240</v>
      </c>
      <c r="S29" s="23">
        <f t="shared" si="4"/>
        <v>0</v>
      </c>
      <c r="T29" s="9">
        <f t="shared" si="5"/>
        <v>0</v>
      </c>
      <c r="U29" s="23">
        <f t="shared" si="6"/>
        <v>35.04</v>
      </c>
      <c r="V29" s="23">
        <f t="shared" si="7"/>
        <v>852.59328000000005</v>
      </c>
      <c r="W29" s="37"/>
      <c r="X29" s="26">
        <f t="shared" si="8"/>
        <v>0</v>
      </c>
      <c r="Y29" s="37"/>
      <c r="Z29" s="28">
        <f t="shared" si="9"/>
        <v>0</v>
      </c>
    </row>
    <row r="30" spans="1:26" s="97" customFormat="1" ht="18" customHeight="1">
      <c r="A30" s="279" t="s">
        <v>522</v>
      </c>
      <c r="B30" s="235"/>
      <c r="C30" s="94"/>
      <c r="D30" s="95"/>
      <c r="E30" s="9" t="s">
        <v>250</v>
      </c>
      <c r="F30" s="9" t="s">
        <v>452</v>
      </c>
      <c r="G30" s="145" t="s">
        <v>357</v>
      </c>
      <c r="H30" s="14" t="s">
        <v>492</v>
      </c>
      <c r="I30" s="14">
        <v>1</v>
      </c>
      <c r="J30" s="14">
        <v>2</v>
      </c>
      <c r="K30" s="18">
        <v>13</v>
      </c>
      <c r="L30" s="18">
        <v>240</v>
      </c>
      <c r="M30" s="18">
        <f t="shared" si="0"/>
        <v>6.24</v>
      </c>
      <c r="N30" s="18">
        <f t="shared" si="1"/>
        <v>151.83168000000001</v>
      </c>
      <c r="O30" s="96"/>
      <c r="P30" s="23">
        <f t="shared" si="2"/>
        <v>2</v>
      </c>
      <c r="Q30" s="96"/>
      <c r="R30" s="23">
        <f t="shared" si="3"/>
        <v>240</v>
      </c>
      <c r="S30" s="23">
        <f t="shared" si="4"/>
        <v>0</v>
      </c>
      <c r="T30" s="9">
        <f t="shared" si="5"/>
        <v>0</v>
      </c>
      <c r="U30" s="23">
        <f t="shared" si="6"/>
        <v>6.24</v>
      </c>
      <c r="V30" s="23">
        <f t="shared" si="7"/>
        <v>151.83168000000001</v>
      </c>
      <c r="W30" s="37"/>
      <c r="X30" s="26">
        <f t="shared" si="8"/>
        <v>0</v>
      </c>
      <c r="Y30" s="37"/>
      <c r="Z30" s="28">
        <f t="shared" si="9"/>
        <v>0</v>
      </c>
    </row>
    <row r="31" spans="1:26" ht="18" customHeight="1">
      <c r="A31" s="280" t="s">
        <v>19</v>
      </c>
      <c r="B31" s="224"/>
      <c r="C31" s="65" t="s">
        <v>188</v>
      </c>
      <c r="D31" s="75"/>
      <c r="E31" s="65" t="s">
        <v>246</v>
      </c>
      <c r="F31" s="65" t="s">
        <v>247</v>
      </c>
      <c r="G31" s="75" t="s">
        <v>251</v>
      </c>
      <c r="H31" s="80" t="s">
        <v>534</v>
      </c>
      <c r="I31" s="80">
        <v>2</v>
      </c>
      <c r="J31" s="80">
        <v>12</v>
      </c>
      <c r="K31" s="18">
        <v>95</v>
      </c>
      <c r="L31" s="18">
        <v>2880</v>
      </c>
      <c r="M31" s="18">
        <f t="shared" si="0"/>
        <v>3283.2</v>
      </c>
      <c r="N31" s="18">
        <f t="shared" si="1"/>
        <v>79886.822400000005</v>
      </c>
      <c r="O31" s="11"/>
      <c r="P31" s="23">
        <f t="shared" si="2"/>
        <v>12</v>
      </c>
      <c r="Q31" s="11"/>
      <c r="R31" s="23">
        <f t="shared" si="3"/>
        <v>2880</v>
      </c>
      <c r="S31" s="23">
        <f t="shared" si="4"/>
        <v>0</v>
      </c>
      <c r="T31" s="9">
        <f t="shared" si="5"/>
        <v>0</v>
      </c>
      <c r="U31" s="23">
        <f t="shared" si="6"/>
        <v>3283.2</v>
      </c>
      <c r="V31" s="23">
        <f t="shared" si="7"/>
        <v>79886.822400000005</v>
      </c>
      <c r="W31" s="37"/>
      <c r="X31" s="26">
        <f t="shared" si="8"/>
        <v>0</v>
      </c>
      <c r="Y31" s="37"/>
      <c r="Z31" s="28">
        <f t="shared" si="9"/>
        <v>0</v>
      </c>
    </row>
    <row r="32" spans="1:26" ht="18" customHeight="1">
      <c r="A32" s="280" t="s">
        <v>187</v>
      </c>
      <c r="B32" s="224"/>
      <c r="C32" s="9" t="s">
        <v>187</v>
      </c>
      <c r="D32" s="119"/>
      <c r="E32" s="9" t="s">
        <v>269</v>
      </c>
      <c r="F32" s="9" t="s">
        <v>247</v>
      </c>
      <c r="G32" s="119"/>
      <c r="H32" s="80" t="s">
        <v>533</v>
      </c>
      <c r="I32" s="14">
        <v>2</v>
      </c>
      <c r="J32" s="14">
        <v>3</v>
      </c>
      <c r="K32" s="18">
        <v>71</v>
      </c>
      <c r="L32" s="18">
        <v>2520</v>
      </c>
      <c r="M32" s="18">
        <f t="shared" si="0"/>
        <v>536.76</v>
      </c>
      <c r="N32" s="18">
        <f t="shared" si="1"/>
        <v>13060.444320000001</v>
      </c>
      <c r="O32" s="11"/>
      <c r="P32" s="23">
        <f t="shared" si="2"/>
        <v>3</v>
      </c>
      <c r="Q32" s="11"/>
      <c r="R32" s="23">
        <f t="shared" si="3"/>
        <v>2520</v>
      </c>
      <c r="S32" s="23">
        <f t="shared" si="4"/>
        <v>0</v>
      </c>
      <c r="T32" s="9">
        <f t="shared" si="5"/>
        <v>0</v>
      </c>
      <c r="U32" s="23">
        <f t="shared" si="6"/>
        <v>536.76</v>
      </c>
      <c r="V32" s="23">
        <f t="shared" si="7"/>
        <v>13060.444320000001</v>
      </c>
      <c r="W32" s="37"/>
      <c r="X32" s="26">
        <f t="shared" si="8"/>
        <v>0</v>
      </c>
      <c r="Y32" s="37"/>
      <c r="Z32" s="28">
        <f t="shared" si="9"/>
        <v>0</v>
      </c>
    </row>
    <row r="33" spans="1:26" ht="18" customHeight="1">
      <c r="A33" s="280" t="s">
        <v>21</v>
      </c>
      <c r="B33" s="224"/>
      <c r="C33" s="9"/>
      <c r="D33" s="134"/>
      <c r="E33" s="9" t="s">
        <v>250</v>
      </c>
      <c r="F33" s="9" t="s">
        <v>247</v>
      </c>
      <c r="G33" s="134" t="s">
        <v>264</v>
      </c>
      <c r="H33" s="14" t="s">
        <v>258</v>
      </c>
      <c r="I33" s="14">
        <v>1</v>
      </c>
      <c r="J33" s="14">
        <v>1</v>
      </c>
      <c r="K33" s="18">
        <v>21</v>
      </c>
      <c r="L33" s="18">
        <v>2520</v>
      </c>
      <c r="M33" s="18">
        <f t="shared" si="0"/>
        <v>52.92</v>
      </c>
      <c r="N33" s="18">
        <f t="shared" si="1"/>
        <v>1287.6494400000001</v>
      </c>
      <c r="O33" s="11"/>
      <c r="P33" s="23">
        <f t="shared" si="2"/>
        <v>1</v>
      </c>
      <c r="Q33" s="11"/>
      <c r="R33" s="23">
        <f t="shared" si="3"/>
        <v>2520</v>
      </c>
      <c r="S33" s="23">
        <f t="shared" si="4"/>
        <v>0</v>
      </c>
      <c r="T33" s="9">
        <f t="shared" si="5"/>
        <v>0</v>
      </c>
      <c r="U33" s="23">
        <f t="shared" si="6"/>
        <v>52.92</v>
      </c>
      <c r="V33" s="23">
        <f t="shared" si="7"/>
        <v>1287.6494400000001</v>
      </c>
      <c r="W33" s="37"/>
      <c r="X33" s="26">
        <f t="shared" si="8"/>
        <v>0</v>
      </c>
      <c r="Y33" s="37"/>
      <c r="Z33" s="28">
        <f t="shared" si="9"/>
        <v>0</v>
      </c>
    </row>
    <row r="34" spans="1:26" ht="18" customHeight="1">
      <c r="A34" s="280" t="s">
        <v>23</v>
      </c>
      <c r="B34" s="224"/>
      <c r="C34" s="9" t="s">
        <v>23</v>
      </c>
      <c r="D34" s="119"/>
      <c r="E34" s="9" t="s">
        <v>250</v>
      </c>
      <c r="F34" s="9" t="s">
        <v>247</v>
      </c>
      <c r="G34" s="119"/>
      <c r="H34" s="80" t="s">
        <v>533</v>
      </c>
      <c r="I34" s="14">
        <v>2</v>
      </c>
      <c r="J34" s="14">
        <v>3</v>
      </c>
      <c r="K34" s="18">
        <v>71</v>
      </c>
      <c r="L34" s="18">
        <v>1920</v>
      </c>
      <c r="M34" s="18">
        <f t="shared" si="0"/>
        <v>408.96</v>
      </c>
      <c r="N34" s="18">
        <f t="shared" si="1"/>
        <v>9950.8147200000003</v>
      </c>
      <c r="O34" s="11"/>
      <c r="P34" s="23">
        <f t="shared" si="2"/>
        <v>3</v>
      </c>
      <c r="Q34" s="11"/>
      <c r="R34" s="23">
        <f t="shared" si="3"/>
        <v>1920</v>
      </c>
      <c r="S34" s="23">
        <f t="shared" si="4"/>
        <v>0</v>
      </c>
      <c r="T34" s="9">
        <f t="shared" si="5"/>
        <v>0</v>
      </c>
      <c r="U34" s="23">
        <f t="shared" si="6"/>
        <v>408.96</v>
      </c>
      <c r="V34" s="23">
        <f t="shared" si="7"/>
        <v>9950.8147200000003</v>
      </c>
      <c r="W34" s="37"/>
      <c r="X34" s="26">
        <f t="shared" si="8"/>
        <v>0</v>
      </c>
      <c r="Y34" s="37"/>
      <c r="Z34" s="28">
        <f t="shared" si="9"/>
        <v>0</v>
      </c>
    </row>
    <row r="35" spans="1:26" ht="18" customHeight="1">
      <c r="A35" s="280" t="s">
        <v>23</v>
      </c>
      <c r="B35" s="224"/>
      <c r="C35" s="9" t="s">
        <v>22</v>
      </c>
      <c r="D35" s="119"/>
      <c r="E35" s="9" t="s">
        <v>269</v>
      </c>
      <c r="F35" s="9" t="s">
        <v>247</v>
      </c>
      <c r="G35" s="119" t="s">
        <v>460</v>
      </c>
      <c r="H35" s="91" t="s">
        <v>348</v>
      </c>
      <c r="I35" s="14">
        <v>1</v>
      </c>
      <c r="J35" s="14">
        <v>2</v>
      </c>
      <c r="K35" s="18">
        <v>62</v>
      </c>
      <c r="L35" s="18">
        <v>1920</v>
      </c>
      <c r="M35" s="18">
        <f t="shared" si="0"/>
        <v>238.08</v>
      </c>
      <c r="N35" s="18">
        <f t="shared" si="1"/>
        <v>5792.9625600000008</v>
      </c>
      <c r="O35" s="11"/>
      <c r="P35" s="23">
        <f t="shared" si="2"/>
        <v>2</v>
      </c>
      <c r="Q35" s="11"/>
      <c r="R35" s="23">
        <f t="shared" si="3"/>
        <v>1920</v>
      </c>
      <c r="S35" s="23">
        <f t="shared" si="4"/>
        <v>0</v>
      </c>
      <c r="T35" s="9">
        <f t="shared" si="5"/>
        <v>0</v>
      </c>
      <c r="U35" s="23">
        <f t="shared" si="6"/>
        <v>238.08</v>
      </c>
      <c r="V35" s="23">
        <f t="shared" si="7"/>
        <v>5792.9625600000008</v>
      </c>
      <c r="W35" s="37"/>
      <c r="X35" s="26">
        <f t="shared" si="8"/>
        <v>0</v>
      </c>
      <c r="Y35" s="37"/>
      <c r="Z35" s="28">
        <f t="shared" si="9"/>
        <v>0</v>
      </c>
    </row>
    <row r="36" spans="1:26" ht="18" customHeight="1">
      <c r="A36" s="280" t="s">
        <v>536</v>
      </c>
      <c r="B36" s="224"/>
      <c r="C36" s="65" t="s">
        <v>351</v>
      </c>
      <c r="D36" s="75"/>
      <c r="E36" s="65" t="s">
        <v>250</v>
      </c>
      <c r="F36" s="65" t="s">
        <v>247</v>
      </c>
      <c r="G36" s="75"/>
      <c r="H36" s="80" t="s">
        <v>249</v>
      </c>
      <c r="I36" s="80">
        <v>1</v>
      </c>
      <c r="J36" s="80">
        <v>6</v>
      </c>
      <c r="K36" s="18">
        <v>38</v>
      </c>
      <c r="L36" s="18">
        <v>1680</v>
      </c>
      <c r="M36" s="18">
        <f t="shared" si="0"/>
        <v>383.04</v>
      </c>
      <c r="N36" s="18">
        <f t="shared" si="1"/>
        <v>9320.129280000001</v>
      </c>
      <c r="O36" s="11"/>
      <c r="P36" s="23">
        <f t="shared" si="2"/>
        <v>6</v>
      </c>
      <c r="Q36" s="11"/>
      <c r="R36" s="23">
        <f t="shared" si="3"/>
        <v>1680</v>
      </c>
      <c r="S36" s="23">
        <f t="shared" si="4"/>
        <v>0</v>
      </c>
      <c r="T36" s="9">
        <f t="shared" si="5"/>
        <v>0</v>
      </c>
      <c r="U36" s="23">
        <f t="shared" si="6"/>
        <v>383.04</v>
      </c>
      <c r="V36" s="23">
        <f t="shared" si="7"/>
        <v>9320.129280000001</v>
      </c>
      <c r="W36" s="37"/>
      <c r="X36" s="26">
        <f t="shared" si="8"/>
        <v>0</v>
      </c>
      <c r="Y36" s="37"/>
      <c r="Z36" s="28">
        <f t="shared" si="9"/>
        <v>0</v>
      </c>
    </row>
    <row r="37" spans="1:26" ht="18" customHeight="1">
      <c r="A37" s="280" t="s">
        <v>536</v>
      </c>
      <c r="B37" s="224"/>
      <c r="C37" s="65"/>
      <c r="D37" s="75"/>
      <c r="E37" s="65" t="s">
        <v>246</v>
      </c>
      <c r="F37" s="65" t="s">
        <v>247</v>
      </c>
      <c r="G37" s="75" t="s">
        <v>251</v>
      </c>
      <c r="H37" s="80" t="s">
        <v>249</v>
      </c>
      <c r="I37" s="80">
        <v>1</v>
      </c>
      <c r="J37" s="80">
        <v>1</v>
      </c>
      <c r="K37" s="18">
        <v>38</v>
      </c>
      <c r="L37" s="18">
        <v>1680</v>
      </c>
      <c r="M37" s="18">
        <f t="shared" si="0"/>
        <v>63.84</v>
      </c>
      <c r="N37" s="18">
        <f t="shared" si="1"/>
        <v>1553.3548800000001</v>
      </c>
      <c r="O37" s="11"/>
      <c r="P37" s="23">
        <f t="shared" si="2"/>
        <v>1</v>
      </c>
      <c r="Q37" s="11"/>
      <c r="R37" s="23">
        <f t="shared" si="3"/>
        <v>1680</v>
      </c>
      <c r="S37" s="23">
        <f t="shared" si="4"/>
        <v>0</v>
      </c>
      <c r="T37" s="9">
        <f t="shared" si="5"/>
        <v>0</v>
      </c>
      <c r="U37" s="23">
        <f t="shared" si="6"/>
        <v>63.84</v>
      </c>
      <c r="V37" s="23">
        <f t="shared" si="7"/>
        <v>1553.3548800000001</v>
      </c>
      <c r="W37" s="37"/>
      <c r="X37" s="26">
        <f t="shared" si="8"/>
        <v>0</v>
      </c>
      <c r="Y37" s="37"/>
      <c r="Z37" s="28">
        <f t="shared" si="9"/>
        <v>0</v>
      </c>
    </row>
    <row r="38" spans="1:26" ht="18" customHeight="1">
      <c r="A38" s="280" t="s">
        <v>536</v>
      </c>
      <c r="B38" s="224"/>
      <c r="C38" s="147"/>
      <c r="D38" s="148" t="s">
        <v>79</v>
      </c>
      <c r="E38" s="147" t="s">
        <v>250</v>
      </c>
      <c r="F38" s="147" t="s">
        <v>2</v>
      </c>
      <c r="G38" s="148" t="s">
        <v>272</v>
      </c>
      <c r="H38" s="149"/>
      <c r="I38" s="149"/>
      <c r="J38" s="149"/>
      <c r="K38" s="150"/>
      <c r="L38" s="150"/>
      <c r="M38" s="150"/>
      <c r="N38" s="150"/>
      <c r="O38" s="147"/>
      <c r="P38" s="151"/>
      <c r="Q38" s="147"/>
      <c r="R38" s="151"/>
      <c r="S38" s="151"/>
      <c r="T38" s="147"/>
      <c r="U38" s="151"/>
      <c r="V38" s="151"/>
      <c r="W38" s="152"/>
      <c r="X38" s="152"/>
      <c r="Y38" s="152"/>
      <c r="Z38" s="153"/>
    </row>
    <row r="39" spans="1:26" ht="18" customHeight="1">
      <c r="A39" s="279" t="s">
        <v>517</v>
      </c>
      <c r="B39" s="224"/>
      <c r="C39" s="9" t="s">
        <v>262</v>
      </c>
      <c r="D39" s="119"/>
      <c r="E39" s="9" t="s">
        <v>250</v>
      </c>
      <c r="F39" s="9" t="s">
        <v>247</v>
      </c>
      <c r="G39" s="119"/>
      <c r="H39" s="14" t="s">
        <v>258</v>
      </c>
      <c r="I39" s="14">
        <v>1</v>
      </c>
      <c r="J39" s="14">
        <v>1</v>
      </c>
      <c r="K39" s="18">
        <v>21</v>
      </c>
      <c r="L39" s="18">
        <v>1</v>
      </c>
      <c r="M39" s="18">
        <f t="shared" si="0"/>
        <v>2.1000000000000001E-2</v>
      </c>
      <c r="N39" s="18">
        <f t="shared" si="1"/>
        <v>0.51097200000000009</v>
      </c>
      <c r="O39" s="11"/>
      <c r="P39" s="23">
        <f t="shared" si="2"/>
        <v>1</v>
      </c>
      <c r="Q39" s="11"/>
      <c r="R39" s="23">
        <f t="shared" si="3"/>
        <v>1</v>
      </c>
      <c r="S39" s="23">
        <f t="shared" si="4"/>
        <v>0</v>
      </c>
      <c r="T39" s="9">
        <f t="shared" si="5"/>
        <v>0</v>
      </c>
      <c r="U39" s="23">
        <f t="shared" si="6"/>
        <v>2.1000000000000001E-2</v>
      </c>
      <c r="V39" s="23">
        <f t="shared" si="7"/>
        <v>0.51097200000000009</v>
      </c>
      <c r="W39" s="37"/>
      <c r="X39" s="26">
        <f t="shared" si="8"/>
        <v>0</v>
      </c>
      <c r="Y39" s="37"/>
      <c r="Z39" s="28">
        <f t="shared" si="9"/>
        <v>0</v>
      </c>
    </row>
    <row r="40" spans="1:26" ht="18" customHeight="1">
      <c r="A40" s="279" t="s">
        <v>529</v>
      </c>
      <c r="B40" s="224"/>
      <c r="C40" s="9" t="s">
        <v>466</v>
      </c>
      <c r="D40" s="119"/>
      <c r="E40" s="9" t="s">
        <v>250</v>
      </c>
      <c r="F40" s="9" t="s">
        <v>247</v>
      </c>
      <c r="G40" s="119"/>
      <c r="H40" s="14" t="s">
        <v>249</v>
      </c>
      <c r="I40" s="14">
        <v>1</v>
      </c>
      <c r="J40" s="14">
        <v>1</v>
      </c>
      <c r="K40" s="18">
        <v>38</v>
      </c>
      <c r="L40" s="18">
        <v>210</v>
      </c>
      <c r="M40" s="18">
        <f t="shared" si="0"/>
        <v>7.98</v>
      </c>
      <c r="N40" s="18">
        <f t="shared" si="1"/>
        <v>194.16936000000001</v>
      </c>
      <c r="O40" s="11"/>
      <c r="P40" s="23">
        <f t="shared" si="2"/>
        <v>1</v>
      </c>
      <c r="Q40" s="11"/>
      <c r="R40" s="23">
        <f t="shared" si="3"/>
        <v>210</v>
      </c>
      <c r="S40" s="23">
        <f t="shared" si="4"/>
        <v>0</v>
      </c>
      <c r="T40" s="9">
        <f t="shared" si="5"/>
        <v>0</v>
      </c>
      <c r="U40" s="23">
        <f t="shared" si="6"/>
        <v>7.98</v>
      </c>
      <c r="V40" s="23">
        <f t="shared" si="7"/>
        <v>194.16936000000001</v>
      </c>
      <c r="W40" s="37"/>
      <c r="X40" s="26">
        <f t="shared" si="8"/>
        <v>0</v>
      </c>
      <c r="Y40" s="37"/>
      <c r="Z40" s="28">
        <f t="shared" si="9"/>
        <v>0</v>
      </c>
    </row>
    <row r="41" spans="1:26" ht="18" customHeight="1">
      <c r="A41" s="279" t="s">
        <v>529</v>
      </c>
      <c r="B41" s="224"/>
      <c r="C41" s="9"/>
      <c r="D41" s="119"/>
      <c r="E41" s="9" t="s">
        <v>250</v>
      </c>
      <c r="F41" s="9" t="s">
        <v>247</v>
      </c>
      <c r="G41" s="119"/>
      <c r="H41" s="14" t="s">
        <v>492</v>
      </c>
      <c r="I41" s="14">
        <v>1</v>
      </c>
      <c r="J41" s="14">
        <v>3</v>
      </c>
      <c r="K41" s="18">
        <v>13</v>
      </c>
      <c r="L41" s="18">
        <v>210</v>
      </c>
      <c r="M41" s="18">
        <f t="shared" si="0"/>
        <v>8.19</v>
      </c>
      <c r="N41" s="18">
        <f t="shared" si="1"/>
        <v>199.27907999999999</v>
      </c>
      <c r="O41" s="11"/>
      <c r="P41" s="23">
        <f t="shared" si="2"/>
        <v>3</v>
      </c>
      <c r="Q41" s="11"/>
      <c r="R41" s="23">
        <f t="shared" si="3"/>
        <v>210</v>
      </c>
      <c r="S41" s="23">
        <f t="shared" si="4"/>
        <v>0</v>
      </c>
      <c r="T41" s="9">
        <f t="shared" si="5"/>
        <v>0</v>
      </c>
      <c r="U41" s="23">
        <f t="shared" si="6"/>
        <v>8.19</v>
      </c>
      <c r="V41" s="23">
        <f t="shared" si="7"/>
        <v>199.27907999999999</v>
      </c>
      <c r="W41" s="37"/>
      <c r="X41" s="26">
        <f t="shared" si="8"/>
        <v>0</v>
      </c>
      <c r="Y41" s="37"/>
      <c r="Z41" s="28">
        <f t="shared" si="9"/>
        <v>0</v>
      </c>
    </row>
    <row r="42" spans="1:26" ht="18" customHeight="1">
      <c r="A42" s="279" t="s">
        <v>529</v>
      </c>
      <c r="B42" s="224"/>
      <c r="C42" s="9" t="s">
        <v>465</v>
      </c>
      <c r="D42" s="119"/>
      <c r="E42" s="9" t="s">
        <v>250</v>
      </c>
      <c r="F42" s="9" t="s">
        <v>247</v>
      </c>
      <c r="G42" s="119"/>
      <c r="H42" s="14" t="s">
        <v>249</v>
      </c>
      <c r="I42" s="14">
        <v>1</v>
      </c>
      <c r="J42" s="14">
        <v>1</v>
      </c>
      <c r="K42" s="18">
        <v>38</v>
      </c>
      <c r="L42" s="18">
        <v>210</v>
      </c>
      <c r="M42" s="18">
        <f t="shared" si="0"/>
        <v>7.98</v>
      </c>
      <c r="N42" s="18">
        <f t="shared" si="1"/>
        <v>194.16936000000001</v>
      </c>
      <c r="O42" s="11"/>
      <c r="P42" s="23">
        <f t="shared" si="2"/>
        <v>1</v>
      </c>
      <c r="Q42" s="11"/>
      <c r="R42" s="23">
        <f t="shared" si="3"/>
        <v>210</v>
      </c>
      <c r="S42" s="23">
        <f t="shared" si="4"/>
        <v>0</v>
      </c>
      <c r="T42" s="9">
        <f t="shared" si="5"/>
        <v>0</v>
      </c>
      <c r="U42" s="23">
        <f t="shared" si="6"/>
        <v>7.98</v>
      </c>
      <c r="V42" s="23">
        <f t="shared" si="7"/>
        <v>194.16936000000001</v>
      </c>
      <c r="W42" s="37"/>
      <c r="X42" s="26">
        <f t="shared" si="8"/>
        <v>0</v>
      </c>
      <c r="Y42" s="37"/>
      <c r="Z42" s="28">
        <f t="shared" si="9"/>
        <v>0</v>
      </c>
    </row>
    <row r="43" spans="1:26" ht="18" customHeight="1">
      <c r="A43" s="279" t="s">
        <v>529</v>
      </c>
      <c r="B43" s="224"/>
      <c r="C43" s="9"/>
      <c r="D43" s="119"/>
      <c r="E43" s="9" t="s">
        <v>250</v>
      </c>
      <c r="F43" s="9" t="s">
        <v>247</v>
      </c>
      <c r="G43" s="119"/>
      <c r="H43" s="14" t="s">
        <v>492</v>
      </c>
      <c r="I43" s="14">
        <v>1</v>
      </c>
      <c r="J43" s="14">
        <v>1</v>
      </c>
      <c r="K43" s="18">
        <v>13</v>
      </c>
      <c r="L43" s="18">
        <v>210</v>
      </c>
      <c r="M43" s="18">
        <f t="shared" si="0"/>
        <v>2.73</v>
      </c>
      <c r="N43" s="18">
        <f t="shared" si="1"/>
        <v>66.426360000000003</v>
      </c>
      <c r="O43" s="11"/>
      <c r="P43" s="23">
        <f t="shared" si="2"/>
        <v>1</v>
      </c>
      <c r="Q43" s="11"/>
      <c r="R43" s="23">
        <f t="shared" si="3"/>
        <v>210</v>
      </c>
      <c r="S43" s="23">
        <f t="shared" si="4"/>
        <v>0</v>
      </c>
      <c r="T43" s="9">
        <f t="shared" si="5"/>
        <v>0</v>
      </c>
      <c r="U43" s="23">
        <f t="shared" si="6"/>
        <v>2.73</v>
      </c>
      <c r="V43" s="23">
        <f t="shared" si="7"/>
        <v>66.426360000000003</v>
      </c>
      <c r="W43" s="37"/>
      <c r="X43" s="26">
        <f t="shared" si="8"/>
        <v>0</v>
      </c>
      <c r="Y43" s="37"/>
      <c r="Z43" s="28">
        <f t="shared" si="9"/>
        <v>0</v>
      </c>
    </row>
    <row r="44" spans="1:26" ht="18" customHeight="1">
      <c r="A44" s="279" t="s">
        <v>522</v>
      </c>
      <c r="B44" s="224"/>
      <c r="C44" s="9" t="s">
        <v>456</v>
      </c>
      <c r="D44" s="119"/>
      <c r="E44" s="9" t="s">
        <v>250</v>
      </c>
      <c r="F44" s="9" t="s">
        <v>247</v>
      </c>
      <c r="G44" s="119"/>
      <c r="H44" s="14" t="s">
        <v>249</v>
      </c>
      <c r="I44" s="14">
        <v>1</v>
      </c>
      <c r="J44" s="14">
        <v>1</v>
      </c>
      <c r="K44" s="18">
        <v>38</v>
      </c>
      <c r="L44" s="18">
        <v>240</v>
      </c>
      <c r="M44" s="18">
        <f t="shared" si="0"/>
        <v>9.1199999999999992</v>
      </c>
      <c r="N44" s="18">
        <f t="shared" si="1"/>
        <v>221.90783999999999</v>
      </c>
      <c r="O44" s="11"/>
      <c r="P44" s="23">
        <f t="shared" si="2"/>
        <v>1</v>
      </c>
      <c r="Q44" s="11"/>
      <c r="R44" s="23">
        <f t="shared" si="3"/>
        <v>240</v>
      </c>
      <c r="S44" s="23">
        <f t="shared" si="4"/>
        <v>0</v>
      </c>
      <c r="T44" s="9">
        <f t="shared" si="5"/>
        <v>0</v>
      </c>
      <c r="U44" s="23">
        <f t="shared" si="6"/>
        <v>9.1199999999999992</v>
      </c>
      <c r="V44" s="23">
        <f t="shared" si="7"/>
        <v>221.90783999999999</v>
      </c>
      <c r="W44" s="37"/>
      <c r="X44" s="26">
        <f t="shared" si="8"/>
        <v>0</v>
      </c>
      <c r="Y44" s="37"/>
      <c r="Z44" s="28">
        <f t="shared" si="9"/>
        <v>0</v>
      </c>
    </row>
    <row r="45" spans="1:26" ht="18" customHeight="1">
      <c r="A45" s="279" t="s">
        <v>522</v>
      </c>
      <c r="B45" s="224"/>
      <c r="C45" s="9" t="s">
        <v>457</v>
      </c>
      <c r="D45" s="119"/>
      <c r="E45" s="9" t="s">
        <v>250</v>
      </c>
      <c r="F45" s="9" t="s">
        <v>247</v>
      </c>
      <c r="G45" s="119"/>
      <c r="H45" s="14" t="s">
        <v>249</v>
      </c>
      <c r="I45" s="14">
        <v>1</v>
      </c>
      <c r="J45" s="14">
        <v>1</v>
      </c>
      <c r="K45" s="18">
        <v>38</v>
      </c>
      <c r="L45" s="18">
        <v>240</v>
      </c>
      <c r="M45" s="18">
        <f t="shared" si="0"/>
        <v>9.1199999999999992</v>
      </c>
      <c r="N45" s="18">
        <f t="shared" si="1"/>
        <v>221.90783999999999</v>
      </c>
      <c r="O45" s="11"/>
      <c r="P45" s="23">
        <f t="shared" si="2"/>
        <v>1</v>
      </c>
      <c r="Q45" s="11"/>
      <c r="R45" s="23">
        <f t="shared" si="3"/>
        <v>240</v>
      </c>
      <c r="S45" s="23">
        <f t="shared" si="4"/>
        <v>0</v>
      </c>
      <c r="T45" s="9">
        <f t="shared" si="5"/>
        <v>0</v>
      </c>
      <c r="U45" s="23">
        <f t="shared" si="6"/>
        <v>9.1199999999999992</v>
      </c>
      <c r="V45" s="23">
        <f t="shared" si="7"/>
        <v>221.90783999999999</v>
      </c>
      <c r="W45" s="37"/>
      <c r="X45" s="26">
        <f t="shared" si="8"/>
        <v>0</v>
      </c>
      <c r="Y45" s="37"/>
      <c r="Z45" s="28">
        <f t="shared" si="9"/>
        <v>0</v>
      </c>
    </row>
    <row r="46" spans="1:26" ht="18" customHeight="1">
      <c r="A46" s="279" t="s">
        <v>519</v>
      </c>
      <c r="B46" s="224"/>
      <c r="C46" s="65" t="s">
        <v>181</v>
      </c>
      <c r="D46" s="75" t="s">
        <v>131</v>
      </c>
      <c r="E46" s="65" t="s">
        <v>250</v>
      </c>
      <c r="F46" s="65" t="s">
        <v>247</v>
      </c>
      <c r="G46" s="75"/>
      <c r="H46" s="80" t="s">
        <v>249</v>
      </c>
      <c r="I46" s="80">
        <v>1</v>
      </c>
      <c r="J46" s="80">
        <v>4</v>
      </c>
      <c r="K46" s="18">
        <v>38</v>
      </c>
      <c r="L46" s="18">
        <v>1050</v>
      </c>
      <c r="M46" s="18">
        <f t="shared" si="0"/>
        <v>159.6</v>
      </c>
      <c r="N46" s="18">
        <f t="shared" si="1"/>
        <v>3883.3872000000001</v>
      </c>
      <c r="O46" s="11"/>
      <c r="P46" s="23">
        <f t="shared" si="2"/>
        <v>4</v>
      </c>
      <c r="Q46" s="11"/>
      <c r="R46" s="23">
        <f t="shared" si="3"/>
        <v>1050</v>
      </c>
      <c r="S46" s="23">
        <f t="shared" si="4"/>
        <v>0</v>
      </c>
      <c r="T46" s="9">
        <f t="shared" si="5"/>
        <v>0</v>
      </c>
      <c r="U46" s="23">
        <f t="shared" si="6"/>
        <v>159.6</v>
      </c>
      <c r="V46" s="23">
        <f t="shared" si="7"/>
        <v>3883.3872000000001</v>
      </c>
      <c r="W46" s="37"/>
      <c r="X46" s="26">
        <f t="shared" si="8"/>
        <v>0</v>
      </c>
      <c r="Y46" s="37"/>
      <c r="Z46" s="28">
        <f t="shared" si="9"/>
        <v>0</v>
      </c>
    </row>
    <row r="47" spans="1:26" ht="18" customHeight="1">
      <c r="A47" s="279" t="s">
        <v>518</v>
      </c>
      <c r="B47" s="224"/>
      <c r="C47" s="9" t="s">
        <v>459</v>
      </c>
      <c r="D47" s="119"/>
      <c r="E47" s="9" t="s">
        <v>250</v>
      </c>
      <c r="F47" s="9" t="s">
        <v>247</v>
      </c>
      <c r="G47" s="119"/>
      <c r="H47" s="14" t="s">
        <v>249</v>
      </c>
      <c r="I47" s="14">
        <v>1</v>
      </c>
      <c r="J47" s="14">
        <v>3</v>
      </c>
      <c r="K47" s="18">
        <v>38</v>
      </c>
      <c r="L47" s="18">
        <v>2160</v>
      </c>
      <c r="M47" s="18">
        <f t="shared" si="0"/>
        <v>246.24</v>
      </c>
      <c r="N47" s="18">
        <f t="shared" si="1"/>
        <v>5991.5116800000005</v>
      </c>
      <c r="O47" s="11"/>
      <c r="P47" s="23">
        <f t="shared" si="2"/>
        <v>3</v>
      </c>
      <c r="Q47" s="11"/>
      <c r="R47" s="23">
        <f t="shared" si="3"/>
        <v>2160</v>
      </c>
      <c r="S47" s="23">
        <f t="shared" si="4"/>
        <v>0</v>
      </c>
      <c r="T47" s="9">
        <f t="shared" si="5"/>
        <v>0</v>
      </c>
      <c r="U47" s="23">
        <f t="shared" si="6"/>
        <v>246.24</v>
      </c>
      <c r="V47" s="23">
        <f t="shared" si="7"/>
        <v>5991.5116800000005</v>
      </c>
      <c r="W47" s="37"/>
      <c r="X47" s="26">
        <f t="shared" si="8"/>
        <v>0</v>
      </c>
      <c r="Y47" s="37"/>
      <c r="Z47" s="28">
        <f t="shared" si="9"/>
        <v>0</v>
      </c>
    </row>
    <row r="48" spans="1:26" ht="18" customHeight="1">
      <c r="A48" s="279" t="s">
        <v>518</v>
      </c>
      <c r="B48" s="224"/>
      <c r="C48" s="9"/>
      <c r="D48" s="119"/>
      <c r="E48" s="9" t="s">
        <v>250</v>
      </c>
      <c r="F48" s="9" t="s">
        <v>247</v>
      </c>
      <c r="G48" s="119"/>
      <c r="H48" s="14" t="s">
        <v>550</v>
      </c>
      <c r="I48" s="14">
        <v>2</v>
      </c>
      <c r="J48" s="14">
        <v>1</v>
      </c>
      <c r="K48" s="18">
        <v>73</v>
      </c>
      <c r="L48" s="18">
        <v>2160</v>
      </c>
      <c r="M48" s="18">
        <f t="shared" si="0"/>
        <v>157.68</v>
      </c>
      <c r="N48" s="18">
        <f t="shared" si="1"/>
        <v>3836.6697600000002</v>
      </c>
      <c r="O48" s="11"/>
      <c r="P48" s="23">
        <f t="shared" si="2"/>
        <v>1</v>
      </c>
      <c r="Q48" s="11"/>
      <c r="R48" s="23">
        <f t="shared" si="3"/>
        <v>2160</v>
      </c>
      <c r="S48" s="23">
        <f t="shared" si="4"/>
        <v>0</v>
      </c>
      <c r="T48" s="9">
        <f t="shared" si="5"/>
        <v>0</v>
      </c>
      <c r="U48" s="23">
        <f t="shared" si="6"/>
        <v>157.68</v>
      </c>
      <c r="V48" s="23">
        <f t="shared" si="7"/>
        <v>3836.6697600000002</v>
      </c>
      <c r="W48" s="37"/>
      <c r="X48" s="26">
        <f t="shared" si="8"/>
        <v>0</v>
      </c>
      <c r="Y48" s="37"/>
      <c r="Z48" s="28">
        <f t="shared" si="9"/>
        <v>0</v>
      </c>
    </row>
    <row r="49" spans="1:26" ht="18" customHeight="1">
      <c r="A49" s="280" t="s">
        <v>515</v>
      </c>
      <c r="B49" s="224"/>
      <c r="C49" s="9" t="s">
        <v>40</v>
      </c>
      <c r="D49" s="119"/>
      <c r="E49" s="9" t="s">
        <v>246</v>
      </c>
      <c r="F49" s="9" t="s">
        <v>247</v>
      </c>
      <c r="G49" s="119" t="s">
        <v>251</v>
      </c>
      <c r="H49" s="14" t="s">
        <v>550</v>
      </c>
      <c r="I49" s="14">
        <v>2</v>
      </c>
      <c r="J49" s="14">
        <v>16</v>
      </c>
      <c r="K49" s="18">
        <v>73</v>
      </c>
      <c r="L49" s="18">
        <v>630</v>
      </c>
      <c r="M49" s="18">
        <f t="shared" si="0"/>
        <v>735.84</v>
      </c>
      <c r="N49" s="18">
        <f t="shared" si="1"/>
        <v>17904.458880000002</v>
      </c>
      <c r="O49" s="11"/>
      <c r="P49" s="23">
        <f t="shared" si="2"/>
        <v>16</v>
      </c>
      <c r="Q49" s="11"/>
      <c r="R49" s="23">
        <f t="shared" si="3"/>
        <v>630</v>
      </c>
      <c r="S49" s="23">
        <f t="shared" si="4"/>
        <v>0</v>
      </c>
      <c r="T49" s="9">
        <f t="shared" si="5"/>
        <v>0</v>
      </c>
      <c r="U49" s="23">
        <f t="shared" si="6"/>
        <v>735.84</v>
      </c>
      <c r="V49" s="23">
        <f t="shared" si="7"/>
        <v>17904.458880000002</v>
      </c>
      <c r="W49" s="37"/>
      <c r="X49" s="26">
        <f t="shared" si="8"/>
        <v>0</v>
      </c>
      <c r="Y49" s="37"/>
      <c r="Z49" s="28">
        <f t="shared" si="9"/>
        <v>0</v>
      </c>
    </row>
    <row r="50" spans="1:26" ht="18" customHeight="1">
      <c r="A50" s="280" t="s">
        <v>514</v>
      </c>
      <c r="B50" s="224"/>
      <c r="C50" s="9" t="s">
        <v>30</v>
      </c>
      <c r="D50" s="119"/>
      <c r="E50" s="9" t="s">
        <v>246</v>
      </c>
      <c r="F50" s="9" t="s">
        <v>247</v>
      </c>
      <c r="G50" s="119" t="s">
        <v>251</v>
      </c>
      <c r="H50" s="14" t="s">
        <v>550</v>
      </c>
      <c r="I50" s="14">
        <v>2</v>
      </c>
      <c r="J50" s="14">
        <v>3</v>
      </c>
      <c r="K50" s="18">
        <v>73</v>
      </c>
      <c r="L50" s="18">
        <v>210</v>
      </c>
      <c r="M50" s="18">
        <f t="shared" si="0"/>
        <v>45.99</v>
      </c>
      <c r="N50" s="18">
        <f t="shared" si="1"/>
        <v>1119.0286800000001</v>
      </c>
      <c r="O50" s="11"/>
      <c r="P50" s="23">
        <f t="shared" si="2"/>
        <v>3</v>
      </c>
      <c r="Q50" s="11"/>
      <c r="R50" s="23">
        <f t="shared" si="3"/>
        <v>210</v>
      </c>
      <c r="S50" s="23">
        <f t="shared" si="4"/>
        <v>0</v>
      </c>
      <c r="T50" s="9">
        <f t="shared" si="5"/>
        <v>0</v>
      </c>
      <c r="U50" s="23">
        <f t="shared" si="6"/>
        <v>45.99</v>
      </c>
      <c r="V50" s="23">
        <f t="shared" si="7"/>
        <v>1119.0286800000001</v>
      </c>
      <c r="W50" s="37"/>
      <c r="X50" s="26">
        <f t="shared" si="8"/>
        <v>0</v>
      </c>
      <c r="Y50" s="37"/>
      <c r="Z50" s="28">
        <f t="shared" si="9"/>
        <v>0</v>
      </c>
    </row>
    <row r="51" spans="1:26" ht="18" customHeight="1">
      <c r="A51" s="279" t="s">
        <v>522</v>
      </c>
      <c r="B51" s="224"/>
      <c r="C51" s="9" t="s">
        <v>453</v>
      </c>
      <c r="D51" s="119"/>
      <c r="E51" s="9" t="s">
        <v>250</v>
      </c>
      <c r="F51" s="9" t="s">
        <v>247</v>
      </c>
      <c r="G51" s="119"/>
      <c r="H51" s="80" t="s">
        <v>533</v>
      </c>
      <c r="I51" s="14">
        <v>2</v>
      </c>
      <c r="J51" s="14">
        <v>3</v>
      </c>
      <c r="K51" s="18">
        <v>71</v>
      </c>
      <c r="L51" s="18">
        <v>240</v>
      </c>
      <c r="M51" s="18">
        <f t="shared" si="0"/>
        <v>51.12</v>
      </c>
      <c r="N51" s="18">
        <f t="shared" si="1"/>
        <v>1243.85184</v>
      </c>
      <c r="O51" s="11"/>
      <c r="P51" s="23">
        <f t="shared" si="2"/>
        <v>3</v>
      </c>
      <c r="Q51" s="11"/>
      <c r="R51" s="23">
        <f t="shared" si="3"/>
        <v>240</v>
      </c>
      <c r="S51" s="23">
        <f t="shared" si="4"/>
        <v>0</v>
      </c>
      <c r="T51" s="9">
        <f t="shared" si="5"/>
        <v>0</v>
      </c>
      <c r="U51" s="23">
        <f t="shared" si="6"/>
        <v>51.12</v>
      </c>
      <c r="V51" s="23">
        <f t="shared" si="7"/>
        <v>1243.85184</v>
      </c>
      <c r="W51" s="37"/>
      <c r="X51" s="26">
        <f t="shared" si="8"/>
        <v>0</v>
      </c>
      <c r="Y51" s="37"/>
      <c r="Z51" s="28">
        <f t="shared" si="9"/>
        <v>0</v>
      </c>
    </row>
    <row r="52" spans="1:26" ht="18" customHeight="1">
      <c r="A52" s="279" t="s">
        <v>521</v>
      </c>
      <c r="B52" s="224"/>
      <c r="C52" s="9" t="s">
        <v>224</v>
      </c>
      <c r="D52" s="119"/>
      <c r="E52" s="9" t="s">
        <v>250</v>
      </c>
      <c r="F52" s="9" t="s">
        <v>247</v>
      </c>
      <c r="G52" s="119"/>
      <c r="H52" s="80" t="s">
        <v>533</v>
      </c>
      <c r="I52" s="14">
        <v>2</v>
      </c>
      <c r="J52" s="14">
        <v>3</v>
      </c>
      <c r="K52" s="18">
        <v>71</v>
      </c>
      <c r="L52" s="18">
        <v>1470</v>
      </c>
      <c r="M52" s="18">
        <f t="shared" si="0"/>
        <v>313.11</v>
      </c>
      <c r="N52" s="18">
        <f t="shared" si="1"/>
        <v>7618.5925200000001</v>
      </c>
      <c r="O52" s="11"/>
      <c r="P52" s="23">
        <f t="shared" si="2"/>
        <v>3</v>
      </c>
      <c r="Q52" s="11"/>
      <c r="R52" s="23">
        <f t="shared" si="3"/>
        <v>1470</v>
      </c>
      <c r="S52" s="23">
        <f t="shared" si="4"/>
        <v>0</v>
      </c>
      <c r="T52" s="9">
        <f t="shared" si="5"/>
        <v>0</v>
      </c>
      <c r="U52" s="23">
        <f t="shared" si="6"/>
        <v>313.11</v>
      </c>
      <c r="V52" s="23">
        <f t="shared" si="7"/>
        <v>7618.5925200000001</v>
      </c>
      <c r="W52" s="37"/>
      <c r="X52" s="26">
        <f t="shared" si="8"/>
        <v>0</v>
      </c>
      <c r="Y52" s="37"/>
      <c r="Z52" s="28">
        <f t="shared" si="9"/>
        <v>0</v>
      </c>
    </row>
    <row r="53" spans="1:26" ht="18" customHeight="1">
      <c r="A53" s="280" t="s">
        <v>515</v>
      </c>
      <c r="B53" s="224"/>
      <c r="C53" s="9" t="s">
        <v>458</v>
      </c>
      <c r="D53" s="119"/>
      <c r="E53" s="9"/>
      <c r="F53" s="9" t="s">
        <v>247</v>
      </c>
      <c r="G53" s="119" t="s">
        <v>473</v>
      </c>
      <c r="H53" s="80" t="s">
        <v>533</v>
      </c>
      <c r="I53" s="14">
        <v>2</v>
      </c>
      <c r="J53" s="14">
        <v>18</v>
      </c>
      <c r="K53" s="18">
        <v>71</v>
      </c>
      <c r="L53" s="18">
        <v>630</v>
      </c>
      <c r="M53" s="18">
        <f t="shared" si="0"/>
        <v>805.14</v>
      </c>
      <c r="N53" s="18">
        <f t="shared" si="1"/>
        <v>19590.66648</v>
      </c>
      <c r="O53" s="11"/>
      <c r="P53" s="23">
        <f t="shared" si="2"/>
        <v>18</v>
      </c>
      <c r="Q53" s="11"/>
      <c r="R53" s="23">
        <f t="shared" si="3"/>
        <v>630</v>
      </c>
      <c r="S53" s="23">
        <f t="shared" si="4"/>
        <v>0</v>
      </c>
      <c r="T53" s="9">
        <f t="shared" si="5"/>
        <v>0</v>
      </c>
      <c r="U53" s="23">
        <f t="shared" si="6"/>
        <v>805.14</v>
      </c>
      <c r="V53" s="23">
        <f t="shared" si="7"/>
        <v>19590.66648</v>
      </c>
      <c r="W53" s="37"/>
      <c r="X53" s="26">
        <f t="shared" si="8"/>
        <v>0</v>
      </c>
      <c r="Y53" s="37"/>
      <c r="Z53" s="28">
        <f t="shared" si="9"/>
        <v>0</v>
      </c>
    </row>
    <row r="54" spans="1:26" ht="18" customHeight="1">
      <c r="A54" s="279" t="s">
        <v>513</v>
      </c>
      <c r="B54" s="224"/>
      <c r="C54" s="9" t="s">
        <v>42</v>
      </c>
      <c r="D54" s="119"/>
      <c r="E54" s="9" t="s">
        <v>250</v>
      </c>
      <c r="F54" s="9" t="s">
        <v>247</v>
      </c>
      <c r="G54" s="119"/>
      <c r="H54" s="14" t="s">
        <v>249</v>
      </c>
      <c r="I54" s="14">
        <v>1</v>
      </c>
      <c r="J54" s="14">
        <v>8</v>
      </c>
      <c r="K54" s="18">
        <v>38</v>
      </c>
      <c r="L54" s="18">
        <v>420</v>
      </c>
      <c r="M54" s="18">
        <f t="shared" si="0"/>
        <v>127.68</v>
      </c>
      <c r="N54" s="18">
        <f t="shared" si="1"/>
        <v>3106.7097600000002</v>
      </c>
      <c r="O54" s="11"/>
      <c r="P54" s="23">
        <f t="shared" si="2"/>
        <v>8</v>
      </c>
      <c r="Q54" s="11"/>
      <c r="R54" s="23">
        <f t="shared" si="3"/>
        <v>420</v>
      </c>
      <c r="S54" s="23">
        <f t="shared" si="4"/>
        <v>0</v>
      </c>
      <c r="T54" s="9">
        <f t="shared" si="5"/>
        <v>0</v>
      </c>
      <c r="U54" s="23">
        <f t="shared" si="6"/>
        <v>127.68</v>
      </c>
      <c r="V54" s="23">
        <f t="shared" si="7"/>
        <v>3106.7097600000002</v>
      </c>
      <c r="W54" s="37"/>
      <c r="X54" s="26">
        <f t="shared" si="8"/>
        <v>0</v>
      </c>
      <c r="Y54" s="37"/>
      <c r="Z54" s="28">
        <f t="shared" si="9"/>
        <v>0</v>
      </c>
    </row>
    <row r="55" spans="1:26" ht="18" customHeight="1">
      <c r="A55" s="279" t="s">
        <v>536</v>
      </c>
      <c r="B55" s="224"/>
      <c r="C55" s="65" t="s">
        <v>451</v>
      </c>
      <c r="D55" s="75"/>
      <c r="E55" s="65" t="s">
        <v>250</v>
      </c>
      <c r="F55" s="65" t="s">
        <v>247</v>
      </c>
      <c r="G55" s="75"/>
      <c r="H55" s="80" t="s">
        <v>249</v>
      </c>
      <c r="I55" s="80">
        <v>1</v>
      </c>
      <c r="J55" s="80">
        <v>5</v>
      </c>
      <c r="K55" s="18">
        <v>38</v>
      </c>
      <c r="L55" s="18">
        <v>1680</v>
      </c>
      <c r="M55" s="18">
        <f t="shared" si="0"/>
        <v>319.2</v>
      </c>
      <c r="N55" s="18">
        <f t="shared" si="1"/>
        <v>7766.7744000000002</v>
      </c>
      <c r="O55" s="11"/>
      <c r="P55" s="23">
        <f t="shared" si="2"/>
        <v>5</v>
      </c>
      <c r="Q55" s="11"/>
      <c r="R55" s="23">
        <f t="shared" si="3"/>
        <v>1680</v>
      </c>
      <c r="S55" s="23">
        <f t="shared" si="4"/>
        <v>0</v>
      </c>
      <c r="T55" s="9">
        <f t="shared" si="5"/>
        <v>0</v>
      </c>
      <c r="U55" s="23">
        <f t="shared" si="6"/>
        <v>319.2</v>
      </c>
      <c r="V55" s="23">
        <f t="shared" si="7"/>
        <v>7766.7744000000002</v>
      </c>
      <c r="W55" s="37"/>
      <c r="X55" s="26">
        <f t="shared" si="8"/>
        <v>0</v>
      </c>
      <c r="Y55" s="37"/>
      <c r="Z55" s="28">
        <f t="shared" si="9"/>
        <v>0</v>
      </c>
    </row>
    <row r="56" spans="1:26" ht="18" customHeight="1">
      <c r="A56" s="279" t="s">
        <v>536</v>
      </c>
      <c r="B56" s="224"/>
      <c r="C56" s="147"/>
      <c r="D56" s="148"/>
      <c r="E56" s="147" t="s">
        <v>250</v>
      </c>
      <c r="F56" s="147" t="s">
        <v>2</v>
      </c>
      <c r="G56" s="148" t="s">
        <v>272</v>
      </c>
      <c r="H56" s="149"/>
      <c r="I56" s="149">
        <v>1</v>
      </c>
      <c r="J56" s="149">
        <v>1</v>
      </c>
      <c r="K56" s="150"/>
      <c r="L56" s="150"/>
      <c r="M56" s="150"/>
      <c r="N56" s="150"/>
      <c r="O56" s="147"/>
      <c r="P56" s="151"/>
      <c r="Q56" s="147"/>
      <c r="R56" s="151"/>
      <c r="S56" s="151"/>
      <c r="T56" s="147"/>
      <c r="U56" s="151"/>
      <c r="V56" s="151"/>
      <c r="W56" s="152"/>
      <c r="X56" s="152"/>
      <c r="Y56" s="152"/>
      <c r="Z56" s="153"/>
    </row>
    <row r="57" spans="1:26" ht="18" customHeight="1">
      <c r="A57" s="279" t="s">
        <v>517</v>
      </c>
      <c r="B57" s="224"/>
      <c r="C57" s="9" t="s">
        <v>262</v>
      </c>
      <c r="D57" s="119"/>
      <c r="E57" s="9" t="s">
        <v>250</v>
      </c>
      <c r="F57" s="9" t="s">
        <v>247</v>
      </c>
      <c r="G57" s="119"/>
      <c r="H57" s="14" t="s">
        <v>258</v>
      </c>
      <c r="I57" s="14">
        <v>1</v>
      </c>
      <c r="J57" s="14">
        <v>1</v>
      </c>
      <c r="K57" s="18">
        <v>21</v>
      </c>
      <c r="L57" s="18">
        <v>1</v>
      </c>
      <c r="M57" s="18">
        <f t="shared" si="0"/>
        <v>2.1000000000000001E-2</v>
      </c>
      <c r="N57" s="18">
        <f t="shared" si="1"/>
        <v>0.51097200000000009</v>
      </c>
      <c r="O57" s="11"/>
      <c r="P57" s="23">
        <f t="shared" si="2"/>
        <v>1</v>
      </c>
      <c r="Q57" s="11"/>
      <c r="R57" s="23">
        <f t="shared" si="3"/>
        <v>1</v>
      </c>
      <c r="S57" s="23">
        <f t="shared" si="4"/>
        <v>0</v>
      </c>
      <c r="T57" s="9">
        <f t="shared" si="5"/>
        <v>0</v>
      </c>
      <c r="U57" s="23">
        <f t="shared" si="6"/>
        <v>2.1000000000000001E-2</v>
      </c>
      <c r="V57" s="23">
        <f t="shared" si="7"/>
        <v>0.51097200000000009</v>
      </c>
      <c r="W57" s="37"/>
      <c r="X57" s="26">
        <f t="shared" si="8"/>
        <v>0</v>
      </c>
      <c r="Y57" s="37"/>
      <c r="Z57" s="28">
        <f t="shared" si="9"/>
        <v>0</v>
      </c>
    </row>
    <row r="58" spans="1:26" ht="18" customHeight="1">
      <c r="A58" s="279" t="s">
        <v>529</v>
      </c>
      <c r="B58" s="224"/>
      <c r="C58" s="9" t="s">
        <v>470</v>
      </c>
      <c r="D58" s="119"/>
      <c r="E58" s="9" t="s">
        <v>250</v>
      </c>
      <c r="F58" s="9" t="s">
        <v>247</v>
      </c>
      <c r="G58" s="119"/>
      <c r="H58" s="80" t="s">
        <v>284</v>
      </c>
      <c r="I58" s="14">
        <v>1</v>
      </c>
      <c r="J58" s="14">
        <v>2</v>
      </c>
      <c r="K58" s="18">
        <v>48</v>
      </c>
      <c r="L58" s="18">
        <v>210</v>
      </c>
      <c r="M58" s="18">
        <f t="shared" si="0"/>
        <v>20.16</v>
      </c>
      <c r="N58" s="18">
        <f t="shared" si="1"/>
        <v>490.53312</v>
      </c>
      <c r="O58" s="11"/>
      <c r="P58" s="23">
        <f t="shared" si="2"/>
        <v>2</v>
      </c>
      <c r="Q58" s="11"/>
      <c r="R58" s="23">
        <f t="shared" si="3"/>
        <v>210</v>
      </c>
      <c r="S58" s="23">
        <f t="shared" si="4"/>
        <v>0</v>
      </c>
      <c r="T58" s="9">
        <f t="shared" si="5"/>
        <v>0</v>
      </c>
      <c r="U58" s="23">
        <f t="shared" si="6"/>
        <v>20.16</v>
      </c>
      <c r="V58" s="23">
        <f t="shared" si="7"/>
        <v>490.53312</v>
      </c>
      <c r="W58" s="37"/>
      <c r="X58" s="26">
        <f t="shared" si="8"/>
        <v>0</v>
      </c>
      <c r="Y58" s="37"/>
      <c r="Z58" s="28">
        <f t="shared" si="9"/>
        <v>0</v>
      </c>
    </row>
    <row r="59" spans="1:26" ht="18" customHeight="1">
      <c r="A59" s="279" t="s">
        <v>529</v>
      </c>
      <c r="B59" s="224"/>
      <c r="C59" s="9" t="s">
        <v>464</v>
      </c>
      <c r="D59" s="119"/>
      <c r="E59" s="9" t="s">
        <v>250</v>
      </c>
      <c r="F59" s="9" t="s">
        <v>247</v>
      </c>
      <c r="G59" s="119"/>
      <c r="H59" s="80" t="s">
        <v>284</v>
      </c>
      <c r="I59" s="14">
        <v>1</v>
      </c>
      <c r="J59" s="14">
        <v>2</v>
      </c>
      <c r="K59" s="18">
        <v>48</v>
      </c>
      <c r="L59" s="18">
        <v>210</v>
      </c>
      <c r="M59" s="18">
        <f t="shared" si="0"/>
        <v>20.16</v>
      </c>
      <c r="N59" s="18">
        <f t="shared" si="1"/>
        <v>490.53312</v>
      </c>
      <c r="O59" s="11"/>
      <c r="P59" s="23">
        <f t="shared" si="2"/>
        <v>2</v>
      </c>
      <c r="Q59" s="11"/>
      <c r="R59" s="23">
        <f t="shared" si="3"/>
        <v>210</v>
      </c>
      <c r="S59" s="23">
        <f t="shared" si="4"/>
        <v>0</v>
      </c>
      <c r="T59" s="9">
        <f t="shared" si="5"/>
        <v>0</v>
      </c>
      <c r="U59" s="23">
        <f t="shared" si="6"/>
        <v>20.16</v>
      </c>
      <c r="V59" s="23">
        <f t="shared" si="7"/>
        <v>490.53312</v>
      </c>
      <c r="W59" s="37"/>
      <c r="X59" s="26">
        <f t="shared" si="8"/>
        <v>0</v>
      </c>
      <c r="Y59" s="37"/>
      <c r="Z59" s="28">
        <f t="shared" si="9"/>
        <v>0</v>
      </c>
    </row>
    <row r="60" spans="1:26" ht="18" customHeight="1">
      <c r="A60" s="279" t="s">
        <v>536</v>
      </c>
      <c r="B60" s="224"/>
      <c r="C60" s="65" t="s">
        <v>13</v>
      </c>
      <c r="D60" s="75"/>
      <c r="E60" s="65" t="s">
        <v>250</v>
      </c>
      <c r="F60" s="65" t="s">
        <v>247</v>
      </c>
      <c r="G60" s="75"/>
      <c r="H60" s="80" t="s">
        <v>258</v>
      </c>
      <c r="I60" s="80">
        <v>1</v>
      </c>
      <c r="J60" s="80">
        <v>20</v>
      </c>
      <c r="K60" s="18">
        <v>21</v>
      </c>
      <c r="L60" s="18">
        <v>1680</v>
      </c>
      <c r="M60" s="18">
        <f t="shared" si="0"/>
        <v>705.6</v>
      </c>
      <c r="N60" s="18">
        <f t="shared" si="1"/>
        <v>17168.659200000002</v>
      </c>
      <c r="O60" s="11"/>
      <c r="P60" s="23">
        <f t="shared" si="2"/>
        <v>20</v>
      </c>
      <c r="Q60" s="11"/>
      <c r="R60" s="23">
        <f t="shared" si="3"/>
        <v>1680</v>
      </c>
      <c r="S60" s="23">
        <f t="shared" si="4"/>
        <v>0</v>
      </c>
      <c r="T60" s="9">
        <f t="shared" si="5"/>
        <v>0</v>
      </c>
      <c r="U60" s="23">
        <f t="shared" si="6"/>
        <v>705.6</v>
      </c>
      <c r="V60" s="23">
        <f t="shared" si="7"/>
        <v>17168.659200000002</v>
      </c>
      <c r="W60" s="37"/>
      <c r="X60" s="26">
        <f t="shared" si="8"/>
        <v>0</v>
      </c>
      <c r="Y60" s="37"/>
      <c r="Z60" s="28">
        <f t="shared" si="9"/>
        <v>0</v>
      </c>
    </row>
    <row r="61" spans="1:26" ht="18" customHeight="1">
      <c r="A61" s="279" t="s">
        <v>536</v>
      </c>
      <c r="B61" s="224"/>
      <c r="C61" s="65"/>
      <c r="D61" s="75"/>
      <c r="E61" s="65" t="s">
        <v>250</v>
      </c>
      <c r="F61" s="65" t="s">
        <v>247</v>
      </c>
      <c r="G61" s="75"/>
      <c r="H61" s="80" t="s">
        <v>249</v>
      </c>
      <c r="I61" s="80">
        <v>1</v>
      </c>
      <c r="J61" s="80">
        <v>3</v>
      </c>
      <c r="K61" s="18">
        <v>38</v>
      </c>
      <c r="L61" s="18">
        <v>1680</v>
      </c>
      <c r="M61" s="18">
        <f t="shared" si="0"/>
        <v>191.52</v>
      </c>
      <c r="N61" s="18">
        <f t="shared" si="1"/>
        <v>4660.0646400000005</v>
      </c>
      <c r="O61" s="11"/>
      <c r="P61" s="23">
        <f t="shared" si="2"/>
        <v>3</v>
      </c>
      <c r="Q61" s="11"/>
      <c r="R61" s="23">
        <f t="shared" si="3"/>
        <v>1680</v>
      </c>
      <c r="S61" s="23">
        <f t="shared" si="4"/>
        <v>0</v>
      </c>
      <c r="T61" s="9">
        <f t="shared" si="5"/>
        <v>0</v>
      </c>
      <c r="U61" s="23">
        <f t="shared" si="6"/>
        <v>191.52</v>
      </c>
      <c r="V61" s="23">
        <f t="shared" si="7"/>
        <v>4660.0646400000005</v>
      </c>
      <c r="W61" s="37"/>
      <c r="X61" s="26">
        <f t="shared" si="8"/>
        <v>0</v>
      </c>
      <c r="Y61" s="37"/>
      <c r="Z61" s="28">
        <f t="shared" si="9"/>
        <v>0</v>
      </c>
    </row>
    <row r="62" spans="1:26" ht="18" customHeight="1">
      <c r="A62" s="279" t="s">
        <v>2</v>
      </c>
      <c r="B62" s="224"/>
      <c r="C62" s="65"/>
      <c r="D62" s="75"/>
      <c r="E62" s="65" t="s">
        <v>250</v>
      </c>
      <c r="F62" s="65" t="s">
        <v>2</v>
      </c>
      <c r="G62" s="75"/>
      <c r="H62" s="80" t="s">
        <v>556</v>
      </c>
      <c r="I62" s="80">
        <v>2</v>
      </c>
      <c r="J62" s="80">
        <v>1</v>
      </c>
      <c r="K62" s="18">
        <v>7</v>
      </c>
      <c r="L62" s="18">
        <v>8760</v>
      </c>
      <c r="M62" s="18">
        <f t="shared" si="0"/>
        <v>61.32</v>
      </c>
      <c r="N62" s="18">
        <f t="shared" si="1"/>
        <v>1492.0382400000001</v>
      </c>
      <c r="O62" s="11"/>
      <c r="P62" s="23">
        <f t="shared" si="2"/>
        <v>1</v>
      </c>
      <c r="Q62" s="11"/>
      <c r="R62" s="23">
        <f t="shared" si="3"/>
        <v>8760</v>
      </c>
      <c r="S62" s="23">
        <f t="shared" si="4"/>
        <v>0</v>
      </c>
      <c r="T62" s="9">
        <f t="shared" si="5"/>
        <v>0</v>
      </c>
      <c r="U62" s="23">
        <f t="shared" si="6"/>
        <v>61.32</v>
      </c>
      <c r="V62" s="23">
        <f t="shared" si="7"/>
        <v>1492.0382400000001</v>
      </c>
      <c r="W62" s="37"/>
      <c r="X62" s="26">
        <f t="shared" si="8"/>
        <v>0</v>
      </c>
      <c r="Y62" s="37"/>
      <c r="Z62" s="28">
        <f t="shared" si="9"/>
        <v>0</v>
      </c>
    </row>
    <row r="63" spans="1:26" ht="18" customHeight="1">
      <c r="A63" s="279" t="s">
        <v>2</v>
      </c>
      <c r="B63" s="224"/>
      <c r="C63" s="147"/>
      <c r="D63" s="148"/>
      <c r="E63" s="147" t="s">
        <v>250</v>
      </c>
      <c r="F63" s="147" t="s">
        <v>2</v>
      </c>
      <c r="G63" s="148" t="s">
        <v>272</v>
      </c>
      <c r="H63" s="149"/>
      <c r="I63" s="149">
        <v>2</v>
      </c>
      <c r="J63" s="149">
        <v>1</v>
      </c>
      <c r="K63" s="150"/>
      <c r="L63" s="150"/>
      <c r="M63" s="150"/>
      <c r="N63" s="150"/>
      <c r="O63" s="147"/>
      <c r="P63" s="151"/>
      <c r="Q63" s="147"/>
      <c r="R63" s="151"/>
      <c r="S63" s="151"/>
      <c r="T63" s="147"/>
      <c r="U63" s="151"/>
      <c r="V63" s="151"/>
      <c r="W63" s="152"/>
      <c r="X63" s="152"/>
      <c r="Y63" s="152"/>
      <c r="Z63" s="153"/>
    </row>
    <row r="64" spans="1:26" ht="18" customHeight="1">
      <c r="A64" s="279" t="s">
        <v>2</v>
      </c>
      <c r="B64" s="223"/>
      <c r="C64" s="147"/>
      <c r="D64" s="148"/>
      <c r="E64" s="147" t="s">
        <v>250</v>
      </c>
      <c r="F64" s="147" t="s">
        <v>2</v>
      </c>
      <c r="G64" s="148" t="s">
        <v>272</v>
      </c>
      <c r="H64" s="149"/>
      <c r="I64" s="149">
        <v>1</v>
      </c>
      <c r="J64" s="149">
        <v>4</v>
      </c>
      <c r="K64" s="150"/>
      <c r="L64" s="150"/>
      <c r="M64" s="150"/>
      <c r="N64" s="150"/>
      <c r="O64" s="147"/>
      <c r="P64" s="151"/>
      <c r="Q64" s="147"/>
      <c r="R64" s="151"/>
      <c r="S64" s="151"/>
      <c r="T64" s="147"/>
      <c r="U64" s="151"/>
      <c r="V64" s="151"/>
      <c r="W64" s="152"/>
      <c r="X64" s="152"/>
      <c r="Y64" s="152"/>
      <c r="Z64" s="153"/>
    </row>
    <row r="65" spans="1:26" ht="18" customHeight="1">
      <c r="B65" s="223" t="s">
        <v>14</v>
      </c>
      <c r="C65" s="226"/>
      <c r="D65" s="227"/>
      <c r="E65" s="228"/>
      <c r="F65" s="229"/>
      <c r="G65" s="227"/>
      <c r="H65" s="229"/>
      <c r="I65" s="229"/>
      <c r="J65" s="229"/>
      <c r="K65" s="231"/>
      <c r="L65" s="231"/>
      <c r="M65" s="231"/>
      <c r="N65" s="231"/>
      <c r="O65" s="228"/>
      <c r="P65" s="232"/>
      <c r="Q65" s="228"/>
      <c r="R65" s="232"/>
      <c r="S65" s="232"/>
      <c r="T65" s="228"/>
      <c r="U65" s="232"/>
      <c r="V65" s="232"/>
      <c r="W65" s="233"/>
      <c r="X65" s="233"/>
      <c r="Y65" s="233"/>
      <c r="Z65" s="234"/>
    </row>
    <row r="66" spans="1:26" ht="18" customHeight="1">
      <c r="A66" s="279" t="s">
        <v>535</v>
      </c>
      <c r="B66" s="223"/>
      <c r="C66" s="9" t="s">
        <v>6</v>
      </c>
      <c r="D66" s="119"/>
      <c r="E66" s="9" t="s">
        <v>250</v>
      </c>
      <c r="F66" s="9" t="s">
        <v>247</v>
      </c>
      <c r="G66" s="119"/>
      <c r="H66" s="80" t="s">
        <v>531</v>
      </c>
      <c r="I66" s="14">
        <v>1</v>
      </c>
      <c r="J66" s="14">
        <v>2</v>
      </c>
      <c r="K66" s="18">
        <v>36</v>
      </c>
      <c r="L66" s="18">
        <v>1470</v>
      </c>
      <c r="M66" s="18">
        <f t="shared" si="0"/>
        <v>105.84</v>
      </c>
      <c r="N66" s="18">
        <f t="shared" si="1"/>
        <v>2575.2988800000003</v>
      </c>
      <c r="O66" s="11"/>
      <c r="P66" s="23">
        <f t="shared" si="2"/>
        <v>2</v>
      </c>
      <c r="Q66" s="11"/>
      <c r="R66" s="23">
        <f t="shared" si="3"/>
        <v>1470</v>
      </c>
      <c r="S66" s="23">
        <f t="shared" si="4"/>
        <v>0</v>
      </c>
      <c r="T66" s="9">
        <f t="shared" si="5"/>
        <v>0</v>
      </c>
      <c r="U66" s="23">
        <f t="shared" si="6"/>
        <v>105.84</v>
      </c>
      <c r="V66" s="23">
        <f t="shared" si="7"/>
        <v>2575.2988800000003</v>
      </c>
      <c r="W66" s="37"/>
      <c r="X66" s="26">
        <f t="shared" si="8"/>
        <v>0</v>
      </c>
      <c r="Y66" s="37"/>
      <c r="Z66" s="28">
        <f t="shared" si="9"/>
        <v>0</v>
      </c>
    </row>
    <row r="67" spans="1:26" ht="18" customHeight="1">
      <c r="A67" s="279" t="s">
        <v>535</v>
      </c>
      <c r="B67" s="224"/>
      <c r="C67" s="9"/>
      <c r="D67" s="119"/>
      <c r="E67" s="9" t="s">
        <v>250</v>
      </c>
      <c r="F67" s="9" t="s">
        <v>247</v>
      </c>
      <c r="G67" s="119"/>
      <c r="H67" s="80" t="s">
        <v>533</v>
      </c>
      <c r="I67" s="14">
        <v>2</v>
      </c>
      <c r="J67" s="14">
        <v>6</v>
      </c>
      <c r="K67" s="18">
        <v>71</v>
      </c>
      <c r="L67" s="18">
        <v>1470</v>
      </c>
      <c r="M67" s="18">
        <f t="shared" si="0"/>
        <v>626.22</v>
      </c>
      <c r="N67" s="18">
        <f t="shared" si="1"/>
        <v>15237.18504</v>
      </c>
      <c r="O67" s="11"/>
      <c r="P67" s="23">
        <f t="shared" si="2"/>
        <v>6</v>
      </c>
      <c r="Q67" s="11"/>
      <c r="R67" s="23">
        <f t="shared" si="3"/>
        <v>1470</v>
      </c>
      <c r="S67" s="23">
        <f t="shared" si="4"/>
        <v>0</v>
      </c>
      <c r="T67" s="9">
        <f t="shared" si="5"/>
        <v>0</v>
      </c>
      <c r="U67" s="23">
        <f t="shared" si="6"/>
        <v>626.22</v>
      </c>
      <c r="V67" s="23">
        <f t="shared" si="7"/>
        <v>15237.18504</v>
      </c>
      <c r="W67" s="37"/>
      <c r="X67" s="26">
        <f t="shared" si="8"/>
        <v>0</v>
      </c>
      <c r="Y67" s="37"/>
      <c r="Z67" s="28">
        <f t="shared" si="9"/>
        <v>0</v>
      </c>
    </row>
    <row r="68" spans="1:26" ht="18" customHeight="1">
      <c r="A68" s="279" t="s">
        <v>535</v>
      </c>
      <c r="B68" s="224"/>
      <c r="C68" s="9" t="s">
        <v>7</v>
      </c>
      <c r="D68" s="119"/>
      <c r="E68" s="9" t="s">
        <v>250</v>
      </c>
      <c r="F68" s="9" t="s">
        <v>247</v>
      </c>
      <c r="G68" s="119"/>
      <c r="H68" s="80" t="s">
        <v>531</v>
      </c>
      <c r="I68" s="14">
        <v>1</v>
      </c>
      <c r="J68" s="14">
        <v>2</v>
      </c>
      <c r="K68" s="18">
        <v>36</v>
      </c>
      <c r="L68" s="18">
        <v>1470</v>
      </c>
      <c r="M68" s="18">
        <f t="shared" si="0"/>
        <v>105.84</v>
      </c>
      <c r="N68" s="18">
        <f t="shared" si="1"/>
        <v>2575.2988800000003</v>
      </c>
      <c r="O68" s="11"/>
      <c r="P68" s="23">
        <f t="shared" si="2"/>
        <v>2</v>
      </c>
      <c r="Q68" s="11"/>
      <c r="R68" s="23">
        <f t="shared" si="3"/>
        <v>1470</v>
      </c>
      <c r="S68" s="23">
        <f t="shared" si="4"/>
        <v>0</v>
      </c>
      <c r="T68" s="9">
        <f t="shared" si="5"/>
        <v>0</v>
      </c>
      <c r="U68" s="23">
        <f t="shared" si="6"/>
        <v>105.84</v>
      </c>
      <c r="V68" s="23">
        <f t="shared" si="7"/>
        <v>2575.2988800000003</v>
      </c>
      <c r="W68" s="37"/>
      <c r="X68" s="26">
        <f t="shared" si="8"/>
        <v>0</v>
      </c>
      <c r="Y68" s="37"/>
      <c r="Z68" s="28">
        <f t="shared" si="9"/>
        <v>0</v>
      </c>
    </row>
    <row r="69" spans="1:26" ht="18" customHeight="1">
      <c r="A69" s="279" t="s">
        <v>535</v>
      </c>
      <c r="B69" s="224"/>
      <c r="C69" s="9"/>
      <c r="D69" s="119"/>
      <c r="E69" s="9" t="s">
        <v>250</v>
      </c>
      <c r="F69" s="9" t="s">
        <v>247</v>
      </c>
      <c r="G69" s="119"/>
      <c r="H69" s="80" t="s">
        <v>533</v>
      </c>
      <c r="I69" s="14">
        <v>2</v>
      </c>
      <c r="J69" s="14">
        <v>6</v>
      </c>
      <c r="K69" s="18">
        <v>71</v>
      </c>
      <c r="L69" s="18">
        <v>1470</v>
      </c>
      <c r="M69" s="18">
        <f t="shared" si="0"/>
        <v>626.22</v>
      </c>
      <c r="N69" s="18">
        <f t="shared" si="1"/>
        <v>15237.18504</v>
      </c>
      <c r="O69" s="11"/>
      <c r="P69" s="23">
        <f t="shared" si="2"/>
        <v>6</v>
      </c>
      <c r="Q69" s="11"/>
      <c r="R69" s="23">
        <f t="shared" si="3"/>
        <v>1470</v>
      </c>
      <c r="S69" s="23">
        <f t="shared" si="4"/>
        <v>0</v>
      </c>
      <c r="T69" s="9">
        <f t="shared" si="5"/>
        <v>0</v>
      </c>
      <c r="U69" s="23">
        <f t="shared" si="6"/>
        <v>626.22</v>
      </c>
      <c r="V69" s="23">
        <f t="shared" si="7"/>
        <v>15237.18504</v>
      </c>
      <c r="W69" s="37"/>
      <c r="X69" s="26">
        <f t="shared" si="8"/>
        <v>0</v>
      </c>
      <c r="Y69" s="37"/>
      <c r="Z69" s="28">
        <f t="shared" si="9"/>
        <v>0</v>
      </c>
    </row>
    <row r="70" spans="1:26" ht="18" customHeight="1">
      <c r="A70" s="279" t="s">
        <v>535</v>
      </c>
      <c r="B70" s="224"/>
      <c r="C70" s="9" t="s">
        <v>8</v>
      </c>
      <c r="D70" s="119"/>
      <c r="E70" s="9" t="s">
        <v>250</v>
      </c>
      <c r="F70" s="9" t="s">
        <v>247</v>
      </c>
      <c r="G70" s="119"/>
      <c r="H70" s="80" t="s">
        <v>531</v>
      </c>
      <c r="I70" s="14">
        <v>1</v>
      </c>
      <c r="J70" s="14">
        <v>2</v>
      </c>
      <c r="K70" s="18">
        <v>36</v>
      </c>
      <c r="L70" s="18">
        <v>1470</v>
      </c>
      <c r="M70" s="18">
        <f t="shared" si="0"/>
        <v>105.84</v>
      </c>
      <c r="N70" s="18">
        <f t="shared" si="1"/>
        <v>2575.2988800000003</v>
      </c>
      <c r="O70" s="11"/>
      <c r="P70" s="23">
        <f t="shared" si="2"/>
        <v>2</v>
      </c>
      <c r="Q70" s="11"/>
      <c r="R70" s="23">
        <f t="shared" si="3"/>
        <v>1470</v>
      </c>
      <c r="S70" s="23">
        <f t="shared" si="4"/>
        <v>0</v>
      </c>
      <c r="T70" s="9">
        <f t="shared" si="5"/>
        <v>0</v>
      </c>
      <c r="U70" s="23">
        <f t="shared" si="6"/>
        <v>105.84</v>
      </c>
      <c r="V70" s="23">
        <f t="shared" si="7"/>
        <v>2575.2988800000003</v>
      </c>
      <c r="W70" s="37"/>
      <c r="X70" s="26">
        <f t="shared" si="8"/>
        <v>0</v>
      </c>
      <c r="Y70" s="37"/>
      <c r="Z70" s="28">
        <f t="shared" si="9"/>
        <v>0</v>
      </c>
    </row>
    <row r="71" spans="1:26" ht="18" customHeight="1">
      <c r="A71" s="279" t="s">
        <v>535</v>
      </c>
      <c r="B71" s="224"/>
      <c r="C71" s="9"/>
      <c r="D71" s="119"/>
      <c r="E71" s="9" t="s">
        <v>250</v>
      </c>
      <c r="F71" s="9" t="s">
        <v>247</v>
      </c>
      <c r="G71" s="119"/>
      <c r="H71" s="80" t="s">
        <v>533</v>
      </c>
      <c r="I71" s="14">
        <v>2</v>
      </c>
      <c r="J71" s="14">
        <v>6</v>
      </c>
      <c r="K71" s="18">
        <v>71</v>
      </c>
      <c r="L71" s="18">
        <v>1470</v>
      </c>
      <c r="M71" s="18">
        <f t="shared" si="0"/>
        <v>626.22</v>
      </c>
      <c r="N71" s="18">
        <f t="shared" si="1"/>
        <v>15237.18504</v>
      </c>
      <c r="O71" s="11"/>
      <c r="P71" s="23">
        <f t="shared" si="2"/>
        <v>6</v>
      </c>
      <c r="Q71" s="11"/>
      <c r="R71" s="23">
        <f t="shared" si="3"/>
        <v>1470</v>
      </c>
      <c r="S71" s="23">
        <f t="shared" si="4"/>
        <v>0</v>
      </c>
      <c r="T71" s="9">
        <f t="shared" si="5"/>
        <v>0</v>
      </c>
      <c r="U71" s="23">
        <f t="shared" si="6"/>
        <v>626.22</v>
      </c>
      <c r="V71" s="23">
        <f t="shared" si="7"/>
        <v>15237.18504</v>
      </c>
      <c r="W71" s="37"/>
      <c r="X71" s="26">
        <f t="shared" si="8"/>
        <v>0</v>
      </c>
      <c r="Y71" s="37"/>
      <c r="Z71" s="28">
        <f t="shared" si="9"/>
        <v>0</v>
      </c>
    </row>
    <row r="72" spans="1:26" ht="18" customHeight="1">
      <c r="A72" s="279" t="s">
        <v>520</v>
      </c>
      <c r="B72" s="224"/>
      <c r="C72" s="93" t="s">
        <v>461</v>
      </c>
      <c r="D72" s="119"/>
      <c r="E72" s="9" t="s">
        <v>250</v>
      </c>
      <c r="F72" s="9" t="s">
        <v>247</v>
      </c>
      <c r="G72" s="119"/>
      <c r="H72" s="80" t="s">
        <v>531</v>
      </c>
      <c r="I72" s="14">
        <v>1</v>
      </c>
      <c r="J72" s="14">
        <v>2</v>
      </c>
      <c r="K72" s="18">
        <v>36</v>
      </c>
      <c r="L72" s="18">
        <v>240</v>
      </c>
      <c r="M72" s="18">
        <f t="shared" si="0"/>
        <v>17.28</v>
      </c>
      <c r="N72" s="18">
        <f t="shared" si="1"/>
        <v>420.45696000000004</v>
      </c>
      <c r="O72" s="11"/>
      <c r="P72" s="23">
        <f t="shared" si="2"/>
        <v>2</v>
      </c>
      <c r="Q72" s="11"/>
      <c r="R72" s="23">
        <f t="shared" si="3"/>
        <v>240</v>
      </c>
      <c r="S72" s="23">
        <f t="shared" si="4"/>
        <v>0</v>
      </c>
      <c r="T72" s="9">
        <f t="shared" si="5"/>
        <v>0</v>
      </c>
      <c r="U72" s="23">
        <f t="shared" si="6"/>
        <v>17.28</v>
      </c>
      <c r="V72" s="23">
        <f t="shared" si="7"/>
        <v>420.45696000000004</v>
      </c>
      <c r="W72" s="37"/>
      <c r="X72" s="26">
        <f t="shared" si="8"/>
        <v>0</v>
      </c>
      <c r="Y72" s="37"/>
      <c r="Z72" s="28">
        <f t="shared" si="9"/>
        <v>0</v>
      </c>
    </row>
    <row r="73" spans="1:26" ht="18" customHeight="1">
      <c r="A73" s="279" t="s">
        <v>520</v>
      </c>
      <c r="B73" s="224"/>
      <c r="C73" s="9"/>
      <c r="D73" s="119"/>
      <c r="E73" s="9" t="s">
        <v>250</v>
      </c>
      <c r="F73" s="9" t="s">
        <v>247</v>
      </c>
      <c r="G73" s="119"/>
      <c r="H73" s="80" t="s">
        <v>533</v>
      </c>
      <c r="I73" s="14">
        <v>2</v>
      </c>
      <c r="J73" s="14">
        <v>6</v>
      </c>
      <c r="K73" s="18">
        <v>71</v>
      </c>
      <c r="L73" s="18">
        <v>240</v>
      </c>
      <c r="M73" s="18">
        <f t="shared" si="0"/>
        <v>102.24</v>
      </c>
      <c r="N73" s="18">
        <f t="shared" si="1"/>
        <v>2487.7036800000001</v>
      </c>
      <c r="O73" s="11"/>
      <c r="P73" s="23">
        <f t="shared" si="2"/>
        <v>6</v>
      </c>
      <c r="Q73" s="11"/>
      <c r="R73" s="23">
        <f t="shared" si="3"/>
        <v>240</v>
      </c>
      <c r="S73" s="23">
        <f t="shared" si="4"/>
        <v>0</v>
      </c>
      <c r="T73" s="9">
        <f t="shared" si="5"/>
        <v>0</v>
      </c>
      <c r="U73" s="23">
        <f t="shared" si="6"/>
        <v>102.24</v>
      </c>
      <c r="V73" s="23">
        <f t="shared" si="7"/>
        <v>2487.7036800000001</v>
      </c>
      <c r="W73" s="37"/>
      <c r="X73" s="26">
        <f t="shared" si="8"/>
        <v>0</v>
      </c>
      <c r="Y73" s="37"/>
      <c r="Z73" s="28">
        <f t="shared" si="9"/>
        <v>0</v>
      </c>
    </row>
    <row r="74" spans="1:26" ht="18" customHeight="1">
      <c r="A74" s="280" t="s">
        <v>515</v>
      </c>
      <c r="B74" s="224"/>
      <c r="C74" s="93" t="s">
        <v>462</v>
      </c>
      <c r="D74" s="119"/>
      <c r="E74" s="9" t="s">
        <v>250</v>
      </c>
      <c r="F74" s="9" t="s">
        <v>247</v>
      </c>
      <c r="G74" s="119"/>
      <c r="H74" s="80" t="s">
        <v>531</v>
      </c>
      <c r="I74" s="14">
        <v>1</v>
      </c>
      <c r="J74" s="14">
        <v>2</v>
      </c>
      <c r="K74" s="18">
        <v>36</v>
      </c>
      <c r="L74" s="18">
        <v>630</v>
      </c>
      <c r="M74" s="18">
        <f t="shared" si="0"/>
        <v>45.36</v>
      </c>
      <c r="N74" s="18">
        <f t="shared" si="1"/>
        <v>1103.6995200000001</v>
      </c>
      <c r="O74" s="11"/>
      <c r="P74" s="23">
        <f t="shared" si="2"/>
        <v>2</v>
      </c>
      <c r="Q74" s="11"/>
      <c r="R74" s="23">
        <f t="shared" si="3"/>
        <v>630</v>
      </c>
      <c r="S74" s="23">
        <f t="shared" si="4"/>
        <v>0</v>
      </c>
      <c r="T74" s="9">
        <f t="shared" si="5"/>
        <v>0</v>
      </c>
      <c r="U74" s="23">
        <f t="shared" si="6"/>
        <v>45.36</v>
      </c>
      <c r="V74" s="23">
        <f t="shared" si="7"/>
        <v>1103.6995200000001</v>
      </c>
      <c r="W74" s="37"/>
      <c r="X74" s="26">
        <f t="shared" si="8"/>
        <v>0</v>
      </c>
      <c r="Y74" s="37"/>
      <c r="Z74" s="28">
        <f t="shared" si="9"/>
        <v>0</v>
      </c>
    </row>
    <row r="75" spans="1:26" ht="18" customHeight="1">
      <c r="A75" s="280" t="s">
        <v>515</v>
      </c>
      <c r="B75" s="224"/>
      <c r="C75" s="9"/>
      <c r="D75" s="119"/>
      <c r="E75" s="9" t="s">
        <v>250</v>
      </c>
      <c r="F75" s="9" t="s">
        <v>247</v>
      </c>
      <c r="G75" s="119"/>
      <c r="H75" s="80" t="s">
        <v>533</v>
      </c>
      <c r="I75" s="14">
        <v>2</v>
      </c>
      <c r="J75" s="14">
        <v>6</v>
      </c>
      <c r="K75" s="18">
        <v>71</v>
      </c>
      <c r="L75" s="18">
        <v>630</v>
      </c>
      <c r="M75" s="18">
        <f t="shared" ref="M75:M138" si="10">(J75*K75*L75)/1000</f>
        <v>268.38</v>
      </c>
      <c r="N75" s="18">
        <f t="shared" ref="N75:N138" si="11">M75*$E$3</f>
        <v>6530.2221600000003</v>
      </c>
      <c r="O75" s="11"/>
      <c r="P75" s="23">
        <f t="shared" ref="P75:P138" si="12">J75</f>
        <v>6</v>
      </c>
      <c r="Q75" s="11"/>
      <c r="R75" s="23">
        <f t="shared" ref="R75:R138" si="13">L75</f>
        <v>630</v>
      </c>
      <c r="S75" s="23">
        <f t="shared" ref="S75:S138" si="14">P75*Q75*R75</f>
        <v>0</v>
      </c>
      <c r="T75" s="9">
        <f t="shared" ref="T75:T138" si="15">$E$3*S75</f>
        <v>0</v>
      </c>
      <c r="U75" s="23">
        <f t="shared" ref="U75:U138" si="16">M75-S75</f>
        <v>268.38</v>
      </c>
      <c r="V75" s="23">
        <f t="shared" ref="V75:V138" si="17">N75-T75</f>
        <v>6530.2221600000003</v>
      </c>
      <c r="W75" s="37"/>
      <c r="X75" s="26">
        <f t="shared" ref="X75:X138" si="18">P75*W75</f>
        <v>0</v>
      </c>
      <c r="Y75" s="37"/>
      <c r="Z75" s="28">
        <f t="shared" ref="Z75:Z138" si="19">X75+Y75</f>
        <v>0</v>
      </c>
    </row>
    <row r="76" spans="1:26" ht="18" customHeight="1">
      <c r="A76" s="280" t="s">
        <v>515</v>
      </c>
      <c r="B76" s="224"/>
      <c r="C76" s="9" t="s">
        <v>241</v>
      </c>
      <c r="D76" s="119"/>
      <c r="E76" s="9" t="s">
        <v>250</v>
      </c>
      <c r="F76" s="9" t="s">
        <v>247</v>
      </c>
      <c r="G76" s="119"/>
      <c r="H76" s="80" t="s">
        <v>531</v>
      </c>
      <c r="I76" s="14">
        <v>1</v>
      </c>
      <c r="J76" s="14">
        <v>2</v>
      </c>
      <c r="K76" s="18">
        <v>36</v>
      </c>
      <c r="L76" s="18">
        <v>630</v>
      </c>
      <c r="M76" s="18">
        <f t="shared" si="10"/>
        <v>45.36</v>
      </c>
      <c r="N76" s="18">
        <f t="shared" si="11"/>
        <v>1103.6995200000001</v>
      </c>
      <c r="O76" s="11"/>
      <c r="P76" s="23">
        <f t="shared" si="12"/>
        <v>2</v>
      </c>
      <c r="Q76" s="11"/>
      <c r="R76" s="23">
        <f t="shared" si="13"/>
        <v>630</v>
      </c>
      <c r="S76" s="23">
        <f t="shared" si="14"/>
        <v>0</v>
      </c>
      <c r="T76" s="9">
        <f t="shared" si="15"/>
        <v>0</v>
      </c>
      <c r="U76" s="23">
        <f t="shared" si="16"/>
        <v>45.36</v>
      </c>
      <c r="V76" s="23">
        <f t="shared" si="17"/>
        <v>1103.6995200000001</v>
      </c>
      <c r="W76" s="37"/>
      <c r="X76" s="26">
        <f t="shared" si="18"/>
        <v>0</v>
      </c>
      <c r="Y76" s="37"/>
      <c r="Z76" s="28">
        <f t="shared" si="19"/>
        <v>0</v>
      </c>
    </row>
    <row r="77" spans="1:26" ht="18" customHeight="1">
      <c r="A77" s="280" t="s">
        <v>515</v>
      </c>
      <c r="B77" s="224"/>
      <c r="C77" s="9"/>
      <c r="D77" s="119"/>
      <c r="E77" s="9" t="s">
        <v>250</v>
      </c>
      <c r="F77" s="9" t="s">
        <v>247</v>
      </c>
      <c r="G77" s="119"/>
      <c r="H77" s="80" t="s">
        <v>533</v>
      </c>
      <c r="I77" s="14">
        <v>2</v>
      </c>
      <c r="J77" s="14">
        <v>6</v>
      </c>
      <c r="K77" s="18">
        <v>71</v>
      </c>
      <c r="L77" s="18">
        <v>630</v>
      </c>
      <c r="M77" s="18">
        <f t="shared" si="10"/>
        <v>268.38</v>
      </c>
      <c r="N77" s="18">
        <f t="shared" si="11"/>
        <v>6530.2221600000003</v>
      </c>
      <c r="O77" s="11"/>
      <c r="P77" s="23">
        <f t="shared" si="12"/>
        <v>6</v>
      </c>
      <c r="Q77" s="11"/>
      <c r="R77" s="23">
        <f t="shared" si="13"/>
        <v>630</v>
      </c>
      <c r="S77" s="23">
        <f t="shared" si="14"/>
        <v>0</v>
      </c>
      <c r="T77" s="9">
        <f t="shared" si="15"/>
        <v>0</v>
      </c>
      <c r="U77" s="23">
        <f t="shared" si="16"/>
        <v>268.38</v>
      </c>
      <c r="V77" s="23">
        <f t="shared" si="17"/>
        <v>6530.2221600000003</v>
      </c>
      <c r="W77" s="37"/>
      <c r="X77" s="26">
        <f t="shared" si="18"/>
        <v>0</v>
      </c>
      <c r="Y77" s="37"/>
      <c r="Z77" s="28">
        <f t="shared" si="19"/>
        <v>0</v>
      </c>
    </row>
    <row r="78" spans="1:26" ht="18" customHeight="1">
      <c r="A78" s="279" t="s">
        <v>516</v>
      </c>
      <c r="B78" s="224"/>
      <c r="C78" s="9" t="s">
        <v>242</v>
      </c>
      <c r="D78" s="119"/>
      <c r="E78" s="9" t="s">
        <v>250</v>
      </c>
      <c r="F78" s="9" t="s">
        <v>247</v>
      </c>
      <c r="G78" s="119"/>
      <c r="H78" s="14" t="s">
        <v>550</v>
      </c>
      <c r="I78" s="14">
        <v>2</v>
      </c>
      <c r="J78" s="14">
        <v>5</v>
      </c>
      <c r="K78" s="18">
        <v>73</v>
      </c>
      <c r="L78" s="18">
        <v>1680</v>
      </c>
      <c r="M78" s="18">
        <f t="shared" si="10"/>
        <v>613.20000000000005</v>
      </c>
      <c r="N78" s="18">
        <f t="shared" si="11"/>
        <v>14920.382400000002</v>
      </c>
      <c r="O78" s="11"/>
      <c r="P78" s="23">
        <f t="shared" si="12"/>
        <v>5</v>
      </c>
      <c r="Q78" s="11"/>
      <c r="R78" s="23">
        <f t="shared" si="13"/>
        <v>1680</v>
      </c>
      <c r="S78" s="23">
        <f t="shared" si="14"/>
        <v>0</v>
      </c>
      <c r="T78" s="9">
        <f t="shared" si="15"/>
        <v>0</v>
      </c>
      <c r="U78" s="23">
        <f t="shared" si="16"/>
        <v>613.20000000000005</v>
      </c>
      <c r="V78" s="23">
        <f t="shared" si="17"/>
        <v>14920.382400000002</v>
      </c>
      <c r="W78" s="37"/>
      <c r="X78" s="26">
        <f t="shared" si="18"/>
        <v>0</v>
      </c>
      <c r="Y78" s="37"/>
      <c r="Z78" s="28">
        <f t="shared" si="19"/>
        <v>0</v>
      </c>
    </row>
    <row r="79" spans="1:26" ht="18" customHeight="1">
      <c r="A79" s="279" t="s">
        <v>529</v>
      </c>
      <c r="B79" s="224"/>
      <c r="C79" s="9" t="s">
        <v>468</v>
      </c>
      <c r="D79" s="119"/>
      <c r="E79" s="9" t="s">
        <v>250</v>
      </c>
      <c r="F79" s="9" t="s">
        <v>247</v>
      </c>
      <c r="G79" s="119"/>
      <c r="H79" s="80" t="s">
        <v>284</v>
      </c>
      <c r="I79" s="14">
        <v>1</v>
      </c>
      <c r="J79" s="14">
        <v>2</v>
      </c>
      <c r="K79" s="18">
        <v>48</v>
      </c>
      <c r="L79" s="18">
        <v>210</v>
      </c>
      <c r="M79" s="18">
        <f t="shared" si="10"/>
        <v>20.16</v>
      </c>
      <c r="N79" s="18">
        <f t="shared" si="11"/>
        <v>490.53312</v>
      </c>
      <c r="O79" s="11"/>
      <c r="P79" s="23">
        <f t="shared" si="12"/>
        <v>2</v>
      </c>
      <c r="Q79" s="11"/>
      <c r="R79" s="23">
        <f t="shared" si="13"/>
        <v>210</v>
      </c>
      <c r="S79" s="23">
        <f t="shared" si="14"/>
        <v>0</v>
      </c>
      <c r="T79" s="9">
        <f t="shared" si="15"/>
        <v>0</v>
      </c>
      <c r="U79" s="23">
        <f t="shared" si="16"/>
        <v>20.16</v>
      </c>
      <c r="V79" s="23">
        <f t="shared" si="17"/>
        <v>490.53312</v>
      </c>
      <c r="W79" s="37"/>
      <c r="X79" s="26">
        <f t="shared" si="18"/>
        <v>0</v>
      </c>
      <c r="Y79" s="37"/>
      <c r="Z79" s="28">
        <f t="shared" si="19"/>
        <v>0</v>
      </c>
    </row>
    <row r="80" spans="1:26" ht="18" customHeight="1">
      <c r="A80" s="279" t="s">
        <v>529</v>
      </c>
      <c r="B80" s="224"/>
      <c r="C80" s="9" t="s">
        <v>467</v>
      </c>
      <c r="D80" s="119"/>
      <c r="E80" s="9" t="s">
        <v>250</v>
      </c>
      <c r="F80" s="9" t="s">
        <v>247</v>
      </c>
      <c r="G80" s="119"/>
      <c r="H80" s="80" t="s">
        <v>284</v>
      </c>
      <c r="I80" s="14">
        <v>1</v>
      </c>
      <c r="J80" s="14">
        <v>2</v>
      </c>
      <c r="K80" s="18">
        <v>48</v>
      </c>
      <c r="L80" s="18">
        <v>210</v>
      </c>
      <c r="M80" s="18">
        <f t="shared" si="10"/>
        <v>20.16</v>
      </c>
      <c r="N80" s="18">
        <f t="shared" si="11"/>
        <v>490.53312</v>
      </c>
      <c r="O80" s="11"/>
      <c r="P80" s="23">
        <f t="shared" si="12"/>
        <v>2</v>
      </c>
      <c r="Q80" s="11"/>
      <c r="R80" s="23">
        <f t="shared" si="13"/>
        <v>210</v>
      </c>
      <c r="S80" s="23">
        <f t="shared" si="14"/>
        <v>0</v>
      </c>
      <c r="T80" s="9">
        <f t="shared" si="15"/>
        <v>0</v>
      </c>
      <c r="U80" s="23">
        <f t="shared" si="16"/>
        <v>20.16</v>
      </c>
      <c r="V80" s="23">
        <f t="shared" si="17"/>
        <v>490.53312</v>
      </c>
      <c r="W80" s="37"/>
      <c r="X80" s="26">
        <f t="shared" si="18"/>
        <v>0</v>
      </c>
      <c r="Y80" s="37"/>
      <c r="Z80" s="28">
        <f t="shared" si="19"/>
        <v>0</v>
      </c>
    </row>
    <row r="81" spans="1:26" ht="18" customHeight="1">
      <c r="A81" s="280" t="s">
        <v>514</v>
      </c>
      <c r="B81" s="224"/>
      <c r="C81" s="9" t="s">
        <v>318</v>
      </c>
      <c r="D81" s="119"/>
      <c r="E81" s="9" t="s">
        <v>250</v>
      </c>
      <c r="F81" s="9" t="s">
        <v>247</v>
      </c>
      <c r="G81" s="119"/>
      <c r="H81" s="14" t="s">
        <v>550</v>
      </c>
      <c r="I81" s="14">
        <v>2</v>
      </c>
      <c r="J81" s="14">
        <v>2</v>
      </c>
      <c r="K81" s="18">
        <v>73</v>
      </c>
      <c r="L81" s="18">
        <v>210</v>
      </c>
      <c r="M81" s="18">
        <f t="shared" si="10"/>
        <v>30.66</v>
      </c>
      <c r="N81" s="18">
        <f t="shared" si="11"/>
        <v>746.01912000000004</v>
      </c>
      <c r="O81" s="11"/>
      <c r="P81" s="23">
        <f t="shared" si="12"/>
        <v>2</v>
      </c>
      <c r="Q81" s="11"/>
      <c r="R81" s="23">
        <f t="shared" si="13"/>
        <v>210</v>
      </c>
      <c r="S81" s="23">
        <f t="shared" si="14"/>
        <v>0</v>
      </c>
      <c r="T81" s="9">
        <f t="shared" si="15"/>
        <v>0</v>
      </c>
      <c r="U81" s="23">
        <f t="shared" si="16"/>
        <v>30.66</v>
      </c>
      <c r="V81" s="23">
        <f t="shared" si="17"/>
        <v>746.01912000000004</v>
      </c>
      <c r="W81" s="37"/>
      <c r="X81" s="26">
        <f t="shared" si="18"/>
        <v>0</v>
      </c>
      <c r="Y81" s="37"/>
      <c r="Z81" s="28">
        <f t="shared" si="19"/>
        <v>0</v>
      </c>
    </row>
    <row r="82" spans="1:26" ht="18" customHeight="1">
      <c r="A82" s="280" t="s">
        <v>515</v>
      </c>
      <c r="B82" s="224"/>
      <c r="C82" s="9" t="s">
        <v>44</v>
      </c>
      <c r="D82" s="119"/>
      <c r="E82" s="9" t="s">
        <v>246</v>
      </c>
      <c r="F82" s="9" t="s">
        <v>247</v>
      </c>
      <c r="G82" s="119" t="s">
        <v>251</v>
      </c>
      <c r="H82" s="14" t="s">
        <v>550</v>
      </c>
      <c r="I82" s="14">
        <v>2</v>
      </c>
      <c r="J82" s="14">
        <v>9</v>
      </c>
      <c r="K82" s="18">
        <v>73</v>
      </c>
      <c r="L82" s="18">
        <v>630</v>
      </c>
      <c r="M82" s="18">
        <f t="shared" si="10"/>
        <v>413.91</v>
      </c>
      <c r="N82" s="18">
        <f t="shared" si="11"/>
        <v>10071.25812</v>
      </c>
      <c r="O82" s="11"/>
      <c r="P82" s="23">
        <f t="shared" si="12"/>
        <v>9</v>
      </c>
      <c r="Q82" s="11"/>
      <c r="R82" s="23">
        <f t="shared" si="13"/>
        <v>630</v>
      </c>
      <c r="S82" s="23">
        <f t="shared" si="14"/>
        <v>0</v>
      </c>
      <c r="T82" s="9">
        <f t="shared" si="15"/>
        <v>0</v>
      </c>
      <c r="U82" s="23">
        <f t="shared" si="16"/>
        <v>413.91</v>
      </c>
      <c r="V82" s="23">
        <f t="shared" si="17"/>
        <v>10071.25812</v>
      </c>
      <c r="W82" s="37"/>
      <c r="X82" s="26">
        <f t="shared" si="18"/>
        <v>0</v>
      </c>
      <c r="Y82" s="37"/>
      <c r="Z82" s="28">
        <f t="shared" si="19"/>
        <v>0</v>
      </c>
    </row>
    <row r="83" spans="1:26" ht="18" customHeight="1">
      <c r="A83" s="280" t="s">
        <v>515</v>
      </c>
      <c r="B83" s="224"/>
      <c r="C83" s="9"/>
      <c r="D83" s="119"/>
      <c r="E83" s="9" t="s">
        <v>246</v>
      </c>
      <c r="F83" s="9" t="s">
        <v>247</v>
      </c>
      <c r="G83" s="119" t="s">
        <v>251</v>
      </c>
      <c r="H83" s="14" t="s">
        <v>249</v>
      </c>
      <c r="I83" s="14">
        <v>1</v>
      </c>
      <c r="J83" s="14">
        <v>2</v>
      </c>
      <c r="K83" s="18">
        <v>38</v>
      </c>
      <c r="L83" s="18">
        <v>630</v>
      </c>
      <c r="M83" s="18">
        <f t="shared" si="10"/>
        <v>47.88</v>
      </c>
      <c r="N83" s="18">
        <f t="shared" si="11"/>
        <v>1165.0161600000001</v>
      </c>
      <c r="O83" s="11"/>
      <c r="P83" s="23">
        <f t="shared" si="12"/>
        <v>2</v>
      </c>
      <c r="Q83" s="11"/>
      <c r="R83" s="23">
        <f t="shared" si="13"/>
        <v>630</v>
      </c>
      <c r="S83" s="23">
        <f t="shared" si="14"/>
        <v>0</v>
      </c>
      <c r="T83" s="9">
        <f t="shared" si="15"/>
        <v>0</v>
      </c>
      <c r="U83" s="23">
        <f t="shared" si="16"/>
        <v>47.88</v>
      </c>
      <c r="V83" s="23">
        <f t="shared" si="17"/>
        <v>1165.0161600000001</v>
      </c>
      <c r="W83" s="37"/>
      <c r="X83" s="26">
        <f t="shared" si="18"/>
        <v>0</v>
      </c>
      <c r="Y83" s="37"/>
      <c r="Z83" s="28">
        <f t="shared" si="19"/>
        <v>0</v>
      </c>
    </row>
    <row r="84" spans="1:26" ht="18" customHeight="1">
      <c r="A84" s="280" t="s">
        <v>515</v>
      </c>
      <c r="B84" s="224"/>
      <c r="C84" s="9" t="s">
        <v>45</v>
      </c>
      <c r="D84" s="119"/>
      <c r="E84" s="9" t="s">
        <v>246</v>
      </c>
      <c r="F84" s="9" t="s">
        <v>247</v>
      </c>
      <c r="G84" s="119" t="s">
        <v>251</v>
      </c>
      <c r="H84" s="14" t="s">
        <v>550</v>
      </c>
      <c r="I84" s="14">
        <v>2</v>
      </c>
      <c r="J84" s="14">
        <v>9</v>
      </c>
      <c r="K84" s="18">
        <v>73</v>
      </c>
      <c r="L84" s="18">
        <v>630</v>
      </c>
      <c r="M84" s="18">
        <f t="shared" si="10"/>
        <v>413.91</v>
      </c>
      <c r="N84" s="18">
        <f t="shared" si="11"/>
        <v>10071.25812</v>
      </c>
      <c r="O84" s="11"/>
      <c r="P84" s="23">
        <f t="shared" si="12"/>
        <v>9</v>
      </c>
      <c r="Q84" s="11"/>
      <c r="R84" s="23">
        <f t="shared" si="13"/>
        <v>630</v>
      </c>
      <c r="S84" s="23">
        <f t="shared" si="14"/>
        <v>0</v>
      </c>
      <c r="T84" s="9">
        <f t="shared" si="15"/>
        <v>0</v>
      </c>
      <c r="U84" s="23">
        <f t="shared" si="16"/>
        <v>413.91</v>
      </c>
      <c r="V84" s="23">
        <f t="shared" si="17"/>
        <v>10071.25812</v>
      </c>
      <c r="W84" s="37"/>
      <c r="X84" s="26">
        <f t="shared" si="18"/>
        <v>0</v>
      </c>
      <c r="Y84" s="37"/>
      <c r="Z84" s="28">
        <f t="shared" si="19"/>
        <v>0</v>
      </c>
    </row>
    <row r="85" spans="1:26" ht="18" customHeight="1">
      <c r="A85" s="280" t="s">
        <v>515</v>
      </c>
      <c r="B85" s="224"/>
      <c r="C85" s="9"/>
      <c r="D85" s="119"/>
      <c r="E85" s="9" t="s">
        <v>246</v>
      </c>
      <c r="F85" s="9" t="s">
        <v>247</v>
      </c>
      <c r="G85" s="119" t="s">
        <v>251</v>
      </c>
      <c r="H85" s="14" t="s">
        <v>249</v>
      </c>
      <c r="I85" s="14">
        <v>1</v>
      </c>
      <c r="J85" s="14">
        <v>2</v>
      </c>
      <c r="K85" s="18">
        <v>38</v>
      </c>
      <c r="L85" s="18">
        <v>630</v>
      </c>
      <c r="M85" s="18">
        <f t="shared" si="10"/>
        <v>47.88</v>
      </c>
      <c r="N85" s="18">
        <f t="shared" si="11"/>
        <v>1165.0161600000001</v>
      </c>
      <c r="O85" s="11"/>
      <c r="P85" s="23">
        <f t="shared" si="12"/>
        <v>2</v>
      </c>
      <c r="Q85" s="11"/>
      <c r="R85" s="23">
        <f t="shared" si="13"/>
        <v>630</v>
      </c>
      <c r="S85" s="23">
        <f t="shared" si="14"/>
        <v>0</v>
      </c>
      <c r="T85" s="9">
        <f t="shared" si="15"/>
        <v>0</v>
      </c>
      <c r="U85" s="23">
        <f t="shared" si="16"/>
        <v>47.88</v>
      </c>
      <c r="V85" s="23">
        <f t="shared" si="17"/>
        <v>1165.0161600000001</v>
      </c>
      <c r="W85" s="37"/>
      <c r="X85" s="26">
        <f t="shared" si="18"/>
        <v>0</v>
      </c>
      <c r="Y85" s="37"/>
      <c r="Z85" s="28">
        <f t="shared" si="19"/>
        <v>0</v>
      </c>
    </row>
    <row r="86" spans="1:26" ht="18" customHeight="1">
      <c r="A86" s="280" t="s">
        <v>514</v>
      </c>
      <c r="B86" s="224"/>
      <c r="C86" s="9" t="s">
        <v>277</v>
      </c>
      <c r="D86" s="119"/>
      <c r="E86" s="9" t="s">
        <v>250</v>
      </c>
      <c r="F86" s="9" t="s">
        <v>247</v>
      </c>
      <c r="G86" s="119"/>
      <c r="H86" s="14" t="s">
        <v>550</v>
      </c>
      <c r="I86" s="14">
        <v>2</v>
      </c>
      <c r="J86" s="14">
        <v>2</v>
      </c>
      <c r="K86" s="18">
        <v>73</v>
      </c>
      <c r="L86" s="18">
        <v>210</v>
      </c>
      <c r="M86" s="18">
        <f t="shared" si="10"/>
        <v>30.66</v>
      </c>
      <c r="N86" s="18">
        <f t="shared" si="11"/>
        <v>746.01912000000004</v>
      </c>
      <c r="O86" s="11"/>
      <c r="P86" s="23">
        <f t="shared" si="12"/>
        <v>2</v>
      </c>
      <c r="Q86" s="11"/>
      <c r="R86" s="23">
        <f t="shared" si="13"/>
        <v>210</v>
      </c>
      <c r="S86" s="23">
        <f t="shared" si="14"/>
        <v>0</v>
      </c>
      <c r="T86" s="9">
        <f t="shared" si="15"/>
        <v>0</v>
      </c>
      <c r="U86" s="23">
        <f t="shared" si="16"/>
        <v>30.66</v>
      </c>
      <c r="V86" s="23">
        <f t="shared" si="17"/>
        <v>746.01912000000004</v>
      </c>
      <c r="W86" s="37"/>
      <c r="X86" s="26">
        <f t="shared" si="18"/>
        <v>0</v>
      </c>
      <c r="Y86" s="37"/>
      <c r="Z86" s="28">
        <f t="shared" si="19"/>
        <v>0</v>
      </c>
    </row>
    <row r="87" spans="1:26" ht="18" customHeight="1">
      <c r="A87" s="279" t="s">
        <v>529</v>
      </c>
      <c r="B87" s="224"/>
      <c r="C87" s="9" t="s">
        <v>466</v>
      </c>
      <c r="D87" s="119"/>
      <c r="E87" s="9" t="s">
        <v>250</v>
      </c>
      <c r="F87" s="9" t="s">
        <v>247</v>
      </c>
      <c r="G87" s="119"/>
      <c r="H87" s="14" t="s">
        <v>550</v>
      </c>
      <c r="I87" s="14">
        <v>2</v>
      </c>
      <c r="J87" s="14">
        <v>1</v>
      </c>
      <c r="K87" s="18">
        <v>73</v>
      </c>
      <c r="L87" s="18">
        <v>210</v>
      </c>
      <c r="M87" s="18">
        <f t="shared" si="10"/>
        <v>15.33</v>
      </c>
      <c r="N87" s="18">
        <f t="shared" si="11"/>
        <v>373.00956000000002</v>
      </c>
      <c r="O87" s="11"/>
      <c r="P87" s="23">
        <f t="shared" si="12"/>
        <v>1</v>
      </c>
      <c r="Q87" s="11"/>
      <c r="R87" s="23">
        <f t="shared" si="13"/>
        <v>210</v>
      </c>
      <c r="S87" s="23">
        <f t="shared" si="14"/>
        <v>0</v>
      </c>
      <c r="T87" s="9">
        <f t="shared" si="15"/>
        <v>0</v>
      </c>
      <c r="U87" s="23">
        <f t="shared" si="16"/>
        <v>15.33</v>
      </c>
      <c r="V87" s="23">
        <f t="shared" si="17"/>
        <v>373.00956000000002</v>
      </c>
      <c r="W87" s="37"/>
      <c r="X87" s="26">
        <f t="shared" si="18"/>
        <v>0</v>
      </c>
      <c r="Y87" s="37"/>
      <c r="Z87" s="28">
        <f t="shared" si="19"/>
        <v>0</v>
      </c>
    </row>
    <row r="88" spans="1:26" ht="18" customHeight="1">
      <c r="A88" s="279" t="s">
        <v>529</v>
      </c>
      <c r="B88" s="224"/>
      <c r="C88" s="9" t="s">
        <v>465</v>
      </c>
      <c r="D88" s="119"/>
      <c r="E88" s="9" t="s">
        <v>250</v>
      </c>
      <c r="F88" s="9" t="s">
        <v>247</v>
      </c>
      <c r="G88" s="119"/>
      <c r="H88" s="14" t="s">
        <v>550</v>
      </c>
      <c r="I88" s="14">
        <v>2</v>
      </c>
      <c r="J88" s="14">
        <v>1</v>
      </c>
      <c r="K88" s="18">
        <v>73</v>
      </c>
      <c r="L88" s="18">
        <v>210</v>
      </c>
      <c r="M88" s="18">
        <f t="shared" si="10"/>
        <v>15.33</v>
      </c>
      <c r="N88" s="18">
        <f t="shared" si="11"/>
        <v>373.00956000000002</v>
      </c>
      <c r="O88" s="11"/>
      <c r="P88" s="23">
        <f t="shared" si="12"/>
        <v>1</v>
      </c>
      <c r="Q88" s="11"/>
      <c r="R88" s="23">
        <f t="shared" si="13"/>
        <v>210</v>
      </c>
      <c r="S88" s="23">
        <f t="shared" si="14"/>
        <v>0</v>
      </c>
      <c r="T88" s="9">
        <f t="shared" si="15"/>
        <v>0</v>
      </c>
      <c r="U88" s="23">
        <f t="shared" si="16"/>
        <v>15.33</v>
      </c>
      <c r="V88" s="23">
        <f t="shared" si="17"/>
        <v>373.00956000000002</v>
      </c>
      <c r="W88" s="37"/>
      <c r="X88" s="26">
        <f t="shared" si="18"/>
        <v>0</v>
      </c>
      <c r="Y88" s="37"/>
      <c r="Z88" s="28">
        <f t="shared" si="19"/>
        <v>0</v>
      </c>
    </row>
    <row r="89" spans="1:26" ht="18" customHeight="1">
      <c r="A89" s="279" t="s">
        <v>519</v>
      </c>
      <c r="B89" s="224"/>
      <c r="C89" s="65" t="s">
        <v>25</v>
      </c>
      <c r="D89" s="75"/>
      <c r="E89" s="65" t="s">
        <v>250</v>
      </c>
      <c r="F89" s="65" t="s">
        <v>247</v>
      </c>
      <c r="G89" s="75"/>
      <c r="H89" s="80" t="s">
        <v>249</v>
      </c>
      <c r="I89" s="80">
        <v>1</v>
      </c>
      <c r="J89" s="80">
        <v>2</v>
      </c>
      <c r="K89" s="18">
        <v>38</v>
      </c>
      <c r="L89" s="18">
        <v>1050</v>
      </c>
      <c r="M89" s="18">
        <f t="shared" si="10"/>
        <v>79.8</v>
      </c>
      <c r="N89" s="18">
        <f t="shared" si="11"/>
        <v>1941.6936000000001</v>
      </c>
      <c r="O89" s="11"/>
      <c r="P89" s="23">
        <f t="shared" si="12"/>
        <v>2</v>
      </c>
      <c r="Q89" s="11"/>
      <c r="R89" s="23">
        <f t="shared" si="13"/>
        <v>1050</v>
      </c>
      <c r="S89" s="23">
        <f t="shared" si="14"/>
        <v>0</v>
      </c>
      <c r="T89" s="9">
        <f t="shared" si="15"/>
        <v>0</v>
      </c>
      <c r="U89" s="23">
        <f t="shared" si="16"/>
        <v>79.8</v>
      </c>
      <c r="V89" s="23">
        <f t="shared" si="17"/>
        <v>1941.6936000000001</v>
      </c>
      <c r="W89" s="37"/>
      <c r="X89" s="26">
        <f t="shared" si="18"/>
        <v>0</v>
      </c>
      <c r="Y89" s="37"/>
      <c r="Z89" s="28">
        <f t="shared" si="19"/>
        <v>0</v>
      </c>
    </row>
    <row r="90" spans="1:26" ht="18" customHeight="1">
      <c r="A90" s="279" t="s">
        <v>522</v>
      </c>
      <c r="B90" s="224"/>
      <c r="C90" s="9" t="s">
        <v>209</v>
      </c>
      <c r="D90" s="119"/>
      <c r="E90" s="9" t="s">
        <v>250</v>
      </c>
      <c r="F90" s="9" t="s">
        <v>247</v>
      </c>
      <c r="G90" s="119"/>
      <c r="H90" s="14" t="s">
        <v>550</v>
      </c>
      <c r="I90" s="14">
        <v>2</v>
      </c>
      <c r="J90" s="14">
        <v>2</v>
      </c>
      <c r="K90" s="18">
        <v>73</v>
      </c>
      <c r="L90" s="18">
        <v>240</v>
      </c>
      <c r="M90" s="18">
        <f t="shared" si="10"/>
        <v>35.04</v>
      </c>
      <c r="N90" s="18">
        <f t="shared" si="11"/>
        <v>852.59328000000005</v>
      </c>
      <c r="O90" s="11"/>
      <c r="P90" s="23">
        <f t="shared" si="12"/>
        <v>2</v>
      </c>
      <c r="Q90" s="11"/>
      <c r="R90" s="23">
        <f t="shared" si="13"/>
        <v>240</v>
      </c>
      <c r="S90" s="23">
        <f t="shared" si="14"/>
        <v>0</v>
      </c>
      <c r="T90" s="9">
        <f t="shared" si="15"/>
        <v>0</v>
      </c>
      <c r="U90" s="23">
        <f t="shared" si="16"/>
        <v>35.04</v>
      </c>
      <c r="V90" s="23">
        <f t="shared" si="17"/>
        <v>852.59328000000005</v>
      </c>
      <c r="W90" s="37"/>
      <c r="X90" s="26">
        <f t="shared" si="18"/>
        <v>0</v>
      </c>
      <c r="Y90" s="37"/>
      <c r="Z90" s="28">
        <f t="shared" si="19"/>
        <v>0</v>
      </c>
    </row>
    <row r="91" spans="1:26" ht="18" customHeight="1">
      <c r="A91" s="279" t="s">
        <v>522</v>
      </c>
      <c r="B91" s="224"/>
      <c r="C91" s="9" t="s">
        <v>18</v>
      </c>
      <c r="D91" s="119"/>
      <c r="E91" s="9" t="s">
        <v>250</v>
      </c>
      <c r="F91" s="9" t="s">
        <v>247</v>
      </c>
      <c r="G91" s="119"/>
      <c r="H91" s="14" t="s">
        <v>249</v>
      </c>
      <c r="I91" s="14">
        <v>1</v>
      </c>
      <c r="J91" s="14">
        <v>3</v>
      </c>
      <c r="K91" s="18">
        <v>38</v>
      </c>
      <c r="L91" s="18">
        <v>240</v>
      </c>
      <c r="M91" s="18">
        <f t="shared" si="10"/>
        <v>27.36</v>
      </c>
      <c r="N91" s="18">
        <f t="shared" si="11"/>
        <v>665.72352000000001</v>
      </c>
      <c r="O91" s="11"/>
      <c r="P91" s="23">
        <f t="shared" si="12"/>
        <v>3</v>
      </c>
      <c r="Q91" s="11"/>
      <c r="R91" s="23">
        <f t="shared" si="13"/>
        <v>240</v>
      </c>
      <c r="S91" s="23">
        <f t="shared" si="14"/>
        <v>0</v>
      </c>
      <c r="T91" s="9">
        <f t="shared" si="15"/>
        <v>0</v>
      </c>
      <c r="U91" s="23">
        <f t="shared" si="16"/>
        <v>27.36</v>
      </c>
      <c r="V91" s="23">
        <f t="shared" si="17"/>
        <v>665.72352000000001</v>
      </c>
      <c r="W91" s="37"/>
      <c r="X91" s="26">
        <f t="shared" si="18"/>
        <v>0</v>
      </c>
      <c r="Y91" s="37"/>
      <c r="Z91" s="28">
        <f t="shared" si="19"/>
        <v>0</v>
      </c>
    </row>
    <row r="92" spans="1:26" ht="18" customHeight="1">
      <c r="A92" s="279" t="s">
        <v>535</v>
      </c>
      <c r="B92" s="224"/>
      <c r="C92" s="9" t="s">
        <v>17</v>
      </c>
      <c r="D92" s="119"/>
      <c r="E92" s="9" t="s">
        <v>250</v>
      </c>
      <c r="F92" s="9" t="s">
        <v>247</v>
      </c>
      <c r="G92" s="119"/>
      <c r="H92" s="80" t="s">
        <v>533</v>
      </c>
      <c r="I92" s="14">
        <v>2</v>
      </c>
      <c r="J92" s="14">
        <v>6</v>
      </c>
      <c r="K92" s="18">
        <v>71</v>
      </c>
      <c r="L92" s="18">
        <v>1470</v>
      </c>
      <c r="M92" s="18">
        <f t="shared" si="10"/>
        <v>626.22</v>
      </c>
      <c r="N92" s="18">
        <f t="shared" si="11"/>
        <v>15237.18504</v>
      </c>
      <c r="O92" s="11"/>
      <c r="P92" s="23">
        <f t="shared" si="12"/>
        <v>6</v>
      </c>
      <c r="Q92" s="11"/>
      <c r="R92" s="23">
        <f t="shared" si="13"/>
        <v>1470</v>
      </c>
      <c r="S92" s="23">
        <f t="shared" si="14"/>
        <v>0</v>
      </c>
      <c r="T92" s="9">
        <f t="shared" si="15"/>
        <v>0</v>
      </c>
      <c r="U92" s="23">
        <f t="shared" si="16"/>
        <v>626.22</v>
      </c>
      <c r="V92" s="23">
        <f t="shared" si="17"/>
        <v>15237.18504</v>
      </c>
      <c r="W92" s="37"/>
      <c r="X92" s="26">
        <f t="shared" si="18"/>
        <v>0</v>
      </c>
      <c r="Y92" s="37"/>
      <c r="Z92" s="28">
        <f t="shared" si="19"/>
        <v>0</v>
      </c>
    </row>
    <row r="93" spans="1:26" ht="18" customHeight="1">
      <c r="A93" s="279" t="s">
        <v>535</v>
      </c>
      <c r="B93" s="224"/>
      <c r="C93" s="9"/>
      <c r="D93" s="119"/>
      <c r="E93" s="9" t="s">
        <v>250</v>
      </c>
      <c r="F93" s="9" t="s">
        <v>247</v>
      </c>
      <c r="G93" s="119"/>
      <c r="H93" s="80" t="s">
        <v>531</v>
      </c>
      <c r="I93" s="14">
        <v>1</v>
      </c>
      <c r="J93" s="14">
        <v>2</v>
      </c>
      <c r="K93" s="18">
        <v>36</v>
      </c>
      <c r="L93" s="18">
        <v>1470</v>
      </c>
      <c r="M93" s="18">
        <f t="shared" si="10"/>
        <v>105.84</v>
      </c>
      <c r="N93" s="18">
        <f t="shared" si="11"/>
        <v>2575.2988800000003</v>
      </c>
      <c r="O93" s="11"/>
      <c r="P93" s="23">
        <f t="shared" si="12"/>
        <v>2</v>
      </c>
      <c r="Q93" s="11"/>
      <c r="R93" s="23">
        <f t="shared" si="13"/>
        <v>1470</v>
      </c>
      <c r="S93" s="23">
        <f t="shared" si="14"/>
        <v>0</v>
      </c>
      <c r="T93" s="9">
        <f t="shared" si="15"/>
        <v>0</v>
      </c>
      <c r="U93" s="23">
        <f t="shared" si="16"/>
        <v>105.84</v>
      </c>
      <c r="V93" s="23">
        <f t="shared" si="17"/>
        <v>2575.2988800000003</v>
      </c>
      <c r="W93" s="37"/>
      <c r="X93" s="26">
        <f t="shared" si="18"/>
        <v>0</v>
      </c>
      <c r="Y93" s="37"/>
      <c r="Z93" s="28">
        <f t="shared" si="19"/>
        <v>0</v>
      </c>
    </row>
    <row r="94" spans="1:26" ht="18" customHeight="1">
      <c r="A94" s="279" t="s">
        <v>535</v>
      </c>
      <c r="B94" s="224"/>
      <c r="C94" s="9" t="s">
        <v>220</v>
      </c>
      <c r="D94" s="119"/>
      <c r="E94" s="9" t="s">
        <v>250</v>
      </c>
      <c r="F94" s="9" t="s">
        <v>247</v>
      </c>
      <c r="G94" s="119"/>
      <c r="H94" s="80" t="s">
        <v>533</v>
      </c>
      <c r="I94" s="14">
        <v>2</v>
      </c>
      <c r="J94" s="14">
        <v>6</v>
      </c>
      <c r="K94" s="18">
        <v>71</v>
      </c>
      <c r="L94" s="18">
        <v>1470</v>
      </c>
      <c r="M94" s="18">
        <f t="shared" si="10"/>
        <v>626.22</v>
      </c>
      <c r="N94" s="18">
        <f t="shared" si="11"/>
        <v>15237.18504</v>
      </c>
      <c r="O94" s="11"/>
      <c r="P94" s="23">
        <f t="shared" si="12"/>
        <v>6</v>
      </c>
      <c r="Q94" s="11"/>
      <c r="R94" s="23">
        <f t="shared" si="13"/>
        <v>1470</v>
      </c>
      <c r="S94" s="23">
        <f t="shared" si="14"/>
        <v>0</v>
      </c>
      <c r="T94" s="9">
        <f t="shared" si="15"/>
        <v>0</v>
      </c>
      <c r="U94" s="23">
        <f t="shared" si="16"/>
        <v>626.22</v>
      </c>
      <c r="V94" s="23">
        <f t="shared" si="17"/>
        <v>15237.18504</v>
      </c>
      <c r="W94" s="37"/>
      <c r="X94" s="26">
        <f t="shared" si="18"/>
        <v>0</v>
      </c>
      <c r="Y94" s="37"/>
      <c r="Z94" s="28">
        <f t="shared" si="19"/>
        <v>0</v>
      </c>
    </row>
    <row r="95" spans="1:26" ht="18" customHeight="1">
      <c r="A95" s="279" t="s">
        <v>535</v>
      </c>
      <c r="B95" s="224"/>
      <c r="C95" s="9"/>
      <c r="D95" s="119"/>
      <c r="E95" s="9" t="s">
        <v>250</v>
      </c>
      <c r="F95" s="9" t="s">
        <v>247</v>
      </c>
      <c r="G95" s="119"/>
      <c r="H95" s="80" t="s">
        <v>531</v>
      </c>
      <c r="I95" s="14">
        <v>1</v>
      </c>
      <c r="J95" s="14">
        <v>2</v>
      </c>
      <c r="K95" s="18">
        <v>36</v>
      </c>
      <c r="L95" s="18">
        <v>1470</v>
      </c>
      <c r="M95" s="18">
        <f t="shared" si="10"/>
        <v>105.84</v>
      </c>
      <c r="N95" s="18">
        <f t="shared" si="11"/>
        <v>2575.2988800000003</v>
      </c>
      <c r="O95" s="11"/>
      <c r="P95" s="23">
        <f t="shared" si="12"/>
        <v>2</v>
      </c>
      <c r="Q95" s="11"/>
      <c r="R95" s="23">
        <f t="shared" si="13"/>
        <v>1470</v>
      </c>
      <c r="S95" s="23">
        <f t="shared" si="14"/>
        <v>0</v>
      </c>
      <c r="T95" s="9">
        <f t="shared" si="15"/>
        <v>0</v>
      </c>
      <c r="U95" s="23">
        <f t="shared" si="16"/>
        <v>105.84</v>
      </c>
      <c r="V95" s="23">
        <f t="shared" si="17"/>
        <v>2575.2988800000003</v>
      </c>
      <c r="W95" s="37"/>
      <c r="X95" s="26">
        <f t="shared" si="18"/>
        <v>0</v>
      </c>
      <c r="Y95" s="37"/>
      <c r="Z95" s="28">
        <f t="shared" si="19"/>
        <v>0</v>
      </c>
    </row>
    <row r="96" spans="1:26" ht="18" customHeight="1">
      <c r="A96" s="279" t="s">
        <v>535</v>
      </c>
      <c r="B96" s="224"/>
      <c r="C96" s="9" t="s">
        <v>225</v>
      </c>
      <c r="D96" s="119"/>
      <c r="E96" s="9" t="s">
        <v>250</v>
      </c>
      <c r="F96" s="9" t="s">
        <v>247</v>
      </c>
      <c r="G96" s="119"/>
      <c r="H96" s="80" t="s">
        <v>533</v>
      </c>
      <c r="I96" s="14">
        <v>2</v>
      </c>
      <c r="J96" s="14">
        <v>6</v>
      </c>
      <c r="K96" s="18">
        <v>71</v>
      </c>
      <c r="L96" s="18">
        <v>1470</v>
      </c>
      <c r="M96" s="18">
        <f t="shared" si="10"/>
        <v>626.22</v>
      </c>
      <c r="N96" s="18">
        <f t="shared" si="11"/>
        <v>15237.18504</v>
      </c>
      <c r="O96" s="11"/>
      <c r="P96" s="23">
        <f t="shared" si="12"/>
        <v>6</v>
      </c>
      <c r="Q96" s="11"/>
      <c r="R96" s="23">
        <f t="shared" si="13"/>
        <v>1470</v>
      </c>
      <c r="S96" s="23">
        <f t="shared" si="14"/>
        <v>0</v>
      </c>
      <c r="T96" s="9">
        <f t="shared" si="15"/>
        <v>0</v>
      </c>
      <c r="U96" s="23">
        <f t="shared" si="16"/>
        <v>626.22</v>
      </c>
      <c r="V96" s="23">
        <f t="shared" si="17"/>
        <v>15237.18504</v>
      </c>
      <c r="W96" s="37"/>
      <c r="X96" s="26">
        <f t="shared" si="18"/>
        <v>0</v>
      </c>
      <c r="Y96" s="37"/>
      <c r="Z96" s="28">
        <f t="shared" si="19"/>
        <v>0</v>
      </c>
    </row>
    <row r="97" spans="1:26" ht="18" customHeight="1">
      <c r="A97" s="279" t="s">
        <v>535</v>
      </c>
      <c r="B97" s="224"/>
      <c r="C97" s="9"/>
      <c r="D97" s="119"/>
      <c r="E97" s="9" t="s">
        <v>250</v>
      </c>
      <c r="F97" s="9" t="s">
        <v>247</v>
      </c>
      <c r="G97" s="119"/>
      <c r="H97" s="80" t="s">
        <v>531</v>
      </c>
      <c r="I97" s="14">
        <v>1</v>
      </c>
      <c r="J97" s="14">
        <v>2</v>
      </c>
      <c r="K97" s="18">
        <v>36</v>
      </c>
      <c r="L97" s="18">
        <v>1470</v>
      </c>
      <c r="M97" s="18">
        <f t="shared" si="10"/>
        <v>105.84</v>
      </c>
      <c r="N97" s="18">
        <f t="shared" si="11"/>
        <v>2575.2988800000003</v>
      </c>
      <c r="O97" s="11"/>
      <c r="P97" s="23">
        <f t="shared" si="12"/>
        <v>2</v>
      </c>
      <c r="Q97" s="11"/>
      <c r="R97" s="23">
        <f t="shared" si="13"/>
        <v>1470</v>
      </c>
      <c r="S97" s="23">
        <f t="shared" si="14"/>
        <v>0</v>
      </c>
      <c r="T97" s="9">
        <f t="shared" si="15"/>
        <v>0</v>
      </c>
      <c r="U97" s="23">
        <f t="shared" si="16"/>
        <v>105.84</v>
      </c>
      <c r="V97" s="23">
        <f t="shared" si="17"/>
        <v>2575.2988800000003</v>
      </c>
      <c r="W97" s="37"/>
      <c r="X97" s="26">
        <f t="shared" si="18"/>
        <v>0</v>
      </c>
      <c r="Y97" s="37"/>
      <c r="Z97" s="28">
        <f t="shared" si="19"/>
        <v>0</v>
      </c>
    </row>
    <row r="98" spans="1:26" ht="18" customHeight="1">
      <c r="A98" s="279" t="s">
        <v>522</v>
      </c>
      <c r="B98" s="224"/>
      <c r="C98" s="9" t="s">
        <v>24</v>
      </c>
      <c r="D98" s="119" t="s">
        <v>108</v>
      </c>
      <c r="E98" s="9" t="s">
        <v>250</v>
      </c>
      <c r="F98" s="9" t="s">
        <v>247</v>
      </c>
      <c r="G98" s="119"/>
      <c r="H98" s="80" t="s">
        <v>533</v>
      </c>
      <c r="I98" s="14">
        <v>2</v>
      </c>
      <c r="J98" s="14">
        <v>6</v>
      </c>
      <c r="K98" s="18">
        <v>71</v>
      </c>
      <c r="L98" s="18">
        <v>240</v>
      </c>
      <c r="M98" s="18">
        <f t="shared" si="10"/>
        <v>102.24</v>
      </c>
      <c r="N98" s="18">
        <f t="shared" si="11"/>
        <v>2487.7036800000001</v>
      </c>
      <c r="O98" s="11"/>
      <c r="P98" s="23">
        <f t="shared" si="12"/>
        <v>6</v>
      </c>
      <c r="Q98" s="11"/>
      <c r="R98" s="23">
        <f t="shared" si="13"/>
        <v>240</v>
      </c>
      <c r="S98" s="23">
        <f t="shared" si="14"/>
        <v>0</v>
      </c>
      <c r="T98" s="9">
        <f t="shared" si="15"/>
        <v>0</v>
      </c>
      <c r="U98" s="23">
        <f t="shared" si="16"/>
        <v>102.24</v>
      </c>
      <c r="V98" s="23">
        <f t="shared" si="17"/>
        <v>2487.7036800000001</v>
      </c>
      <c r="W98" s="37"/>
      <c r="X98" s="26">
        <f t="shared" si="18"/>
        <v>0</v>
      </c>
      <c r="Y98" s="37"/>
      <c r="Z98" s="28">
        <f t="shared" si="19"/>
        <v>0</v>
      </c>
    </row>
    <row r="99" spans="1:26" ht="18" customHeight="1">
      <c r="A99" s="279" t="s">
        <v>522</v>
      </c>
      <c r="B99" s="224"/>
      <c r="C99" s="9"/>
      <c r="D99" s="119"/>
      <c r="E99" s="9" t="s">
        <v>250</v>
      </c>
      <c r="F99" s="9" t="s">
        <v>247</v>
      </c>
      <c r="G99" s="119"/>
      <c r="H99" s="80" t="s">
        <v>531</v>
      </c>
      <c r="I99" s="14">
        <v>1</v>
      </c>
      <c r="J99" s="14">
        <v>2</v>
      </c>
      <c r="K99" s="18">
        <v>36</v>
      </c>
      <c r="L99" s="18">
        <v>240</v>
      </c>
      <c r="M99" s="18">
        <f t="shared" si="10"/>
        <v>17.28</v>
      </c>
      <c r="N99" s="18">
        <f t="shared" si="11"/>
        <v>420.45696000000004</v>
      </c>
      <c r="O99" s="11"/>
      <c r="P99" s="23">
        <f t="shared" si="12"/>
        <v>2</v>
      </c>
      <c r="Q99" s="11"/>
      <c r="R99" s="23">
        <f t="shared" si="13"/>
        <v>240</v>
      </c>
      <c r="S99" s="23">
        <f t="shared" si="14"/>
        <v>0</v>
      </c>
      <c r="T99" s="9">
        <f t="shared" si="15"/>
        <v>0</v>
      </c>
      <c r="U99" s="23">
        <f t="shared" si="16"/>
        <v>17.28</v>
      </c>
      <c r="V99" s="23">
        <f t="shared" si="17"/>
        <v>420.45696000000004</v>
      </c>
      <c r="W99" s="37"/>
      <c r="X99" s="26">
        <f t="shared" si="18"/>
        <v>0</v>
      </c>
      <c r="Y99" s="37"/>
      <c r="Z99" s="28">
        <f t="shared" si="19"/>
        <v>0</v>
      </c>
    </row>
    <row r="100" spans="1:26" ht="18" customHeight="1">
      <c r="A100" s="279" t="s">
        <v>522</v>
      </c>
      <c r="B100" s="224"/>
      <c r="C100" s="9" t="s">
        <v>193</v>
      </c>
      <c r="D100" s="119"/>
      <c r="E100" s="9" t="s">
        <v>246</v>
      </c>
      <c r="F100" s="9" t="s">
        <v>247</v>
      </c>
      <c r="G100" s="119" t="s">
        <v>251</v>
      </c>
      <c r="H100" s="14" t="s">
        <v>550</v>
      </c>
      <c r="I100" s="14">
        <v>2</v>
      </c>
      <c r="J100" s="14">
        <v>6</v>
      </c>
      <c r="K100" s="18">
        <v>73</v>
      </c>
      <c r="L100" s="18">
        <v>240</v>
      </c>
      <c r="M100" s="18">
        <f t="shared" si="10"/>
        <v>105.12</v>
      </c>
      <c r="N100" s="18">
        <f t="shared" si="11"/>
        <v>2557.7798400000001</v>
      </c>
      <c r="O100" s="11"/>
      <c r="P100" s="23">
        <f t="shared" si="12"/>
        <v>6</v>
      </c>
      <c r="Q100" s="11"/>
      <c r="R100" s="23">
        <f t="shared" si="13"/>
        <v>240</v>
      </c>
      <c r="S100" s="23">
        <f t="shared" si="14"/>
        <v>0</v>
      </c>
      <c r="T100" s="9">
        <f t="shared" si="15"/>
        <v>0</v>
      </c>
      <c r="U100" s="23">
        <f t="shared" si="16"/>
        <v>105.12</v>
      </c>
      <c r="V100" s="23">
        <f t="shared" si="17"/>
        <v>2557.7798400000001</v>
      </c>
      <c r="W100" s="37"/>
      <c r="X100" s="26">
        <f t="shared" si="18"/>
        <v>0</v>
      </c>
      <c r="Y100" s="37"/>
      <c r="Z100" s="28">
        <f t="shared" si="19"/>
        <v>0</v>
      </c>
    </row>
    <row r="101" spans="1:26" ht="18" customHeight="1">
      <c r="A101" s="279" t="s">
        <v>522</v>
      </c>
      <c r="B101" s="224"/>
      <c r="C101" s="9"/>
      <c r="D101" s="119"/>
      <c r="E101" s="9" t="s">
        <v>246</v>
      </c>
      <c r="F101" s="9" t="s">
        <v>247</v>
      </c>
      <c r="G101" s="119" t="s">
        <v>251</v>
      </c>
      <c r="H101" s="14" t="s">
        <v>249</v>
      </c>
      <c r="I101" s="14">
        <v>1</v>
      </c>
      <c r="J101" s="14">
        <v>2</v>
      </c>
      <c r="K101" s="18">
        <v>38</v>
      </c>
      <c r="L101" s="18">
        <v>240</v>
      </c>
      <c r="M101" s="18">
        <f t="shared" si="10"/>
        <v>18.239999999999998</v>
      </c>
      <c r="N101" s="18">
        <f t="shared" si="11"/>
        <v>443.81567999999999</v>
      </c>
      <c r="O101" s="11"/>
      <c r="P101" s="23">
        <f t="shared" si="12"/>
        <v>2</v>
      </c>
      <c r="Q101" s="11"/>
      <c r="R101" s="23">
        <f t="shared" si="13"/>
        <v>240</v>
      </c>
      <c r="S101" s="23">
        <f t="shared" si="14"/>
        <v>0</v>
      </c>
      <c r="T101" s="9">
        <f t="shared" si="15"/>
        <v>0</v>
      </c>
      <c r="U101" s="23">
        <f t="shared" si="16"/>
        <v>18.239999999999998</v>
      </c>
      <c r="V101" s="23">
        <f t="shared" si="17"/>
        <v>443.81567999999999</v>
      </c>
      <c r="W101" s="37"/>
      <c r="X101" s="26">
        <f t="shared" si="18"/>
        <v>0</v>
      </c>
      <c r="Y101" s="37"/>
      <c r="Z101" s="28">
        <f t="shared" si="19"/>
        <v>0</v>
      </c>
    </row>
    <row r="102" spans="1:26" ht="18" customHeight="1">
      <c r="A102" s="279" t="s">
        <v>529</v>
      </c>
      <c r="B102" s="224"/>
      <c r="C102" s="9" t="s">
        <v>463</v>
      </c>
      <c r="D102" s="119"/>
      <c r="E102" s="9" t="s">
        <v>250</v>
      </c>
      <c r="F102" s="9" t="s">
        <v>247</v>
      </c>
      <c r="G102" s="119"/>
      <c r="H102" s="80" t="s">
        <v>284</v>
      </c>
      <c r="I102" s="14">
        <v>1</v>
      </c>
      <c r="J102" s="14">
        <v>2</v>
      </c>
      <c r="K102" s="18">
        <v>48</v>
      </c>
      <c r="L102" s="18">
        <v>210</v>
      </c>
      <c r="M102" s="18">
        <f t="shared" si="10"/>
        <v>20.16</v>
      </c>
      <c r="N102" s="18">
        <f t="shared" si="11"/>
        <v>490.53312</v>
      </c>
      <c r="O102" s="11"/>
      <c r="P102" s="23">
        <f t="shared" si="12"/>
        <v>2</v>
      </c>
      <c r="Q102" s="11"/>
      <c r="R102" s="23">
        <f t="shared" si="13"/>
        <v>210</v>
      </c>
      <c r="S102" s="23">
        <f t="shared" si="14"/>
        <v>0</v>
      </c>
      <c r="T102" s="9">
        <f t="shared" si="15"/>
        <v>0</v>
      </c>
      <c r="U102" s="23">
        <f t="shared" si="16"/>
        <v>20.16</v>
      </c>
      <c r="V102" s="23">
        <f t="shared" si="17"/>
        <v>490.53312</v>
      </c>
      <c r="W102" s="37"/>
      <c r="X102" s="26">
        <f t="shared" si="18"/>
        <v>0</v>
      </c>
      <c r="Y102" s="37"/>
      <c r="Z102" s="28">
        <f t="shared" si="19"/>
        <v>0</v>
      </c>
    </row>
    <row r="103" spans="1:26" ht="18" customHeight="1">
      <c r="A103" s="279" t="s">
        <v>529</v>
      </c>
      <c r="B103" s="224"/>
      <c r="C103" s="9" t="s">
        <v>464</v>
      </c>
      <c r="D103" s="119"/>
      <c r="E103" s="9" t="s">
        <v>250</v>
      </c>
      <c r="F103" s="9" t="s">
        <v>247</v>
      </c>
      <c r="G103" s="119"/>
      <c r="H103" s="80" t="s">
        <v>284</v>
      </c>
      <c r="I103" s="14">
        <v>1</v>
      </c>
      <c r="J103" s="14">
        <v>2</v>
      </c>
      <c r="K103" s="18">
        <v>48</v>
      </c>
      <c r="L103" s="18">
        <v>210</v>
      </c>
      <c r="M103" s="18">
        <f t="shared" si="10"/>
        <v>20.16</v>
      </c>
      <c r="N103" s="18">
        <f t="shared" si="11"/>
        <v>490.53312</v>
      </c>
      <c r="O103" s="11"/>
      <c r="P103" s="23">
        <f t="shared" si="12"/>
        <v>2</v>
      </c>
      <c r="Q103" s="11"/>
      <c r="R103" s="23">
        <f t="shared" si="13"/>
        <v>210</v>
      </c>
      <c r="S103" s="23">
        <f t="shared" si="14"/>
        <v>0</v>
      </c>
      <c r="T103" s="9">
        <f t="shared" si="15"/>
        <v>0</v>
      </c>
      <c r="U103" s="23">
        <f t="shared" si="16"/>
        <v>20.16</v>
      </c>
      <c r="V103" s="23">
        <f t="shared" si="17"/>
        <v>490.53312</v>
      </c>
      <c r="W103" s="37"/>
      <c r="X103" s="26">
        <f t="shared" si="18"/>
        <v>0</v>
      </c>
      <c r="Y103" s="37"/>
      <c r="Z103" s="28">
        <f t="shared" si="19"/>
        <v>0</v>
      </c>
    </row>
    <row r="104" spans="1:26" ht="18" customHeight="1">
      <c r="A104" s="279" t="s">
        <v>516</v>
      </c>
      <c r="B104" s="224"/>
      <c r="C104" s="65" t="s">
        <v>13</v>
      </c>
      <c r="D104" s="75"/>
      <c r="E104" s="65" t="s">
        <v>250</v>
      </c>
      <c r="F104" s="65" t="s">
        <v>247</v>
      </c>
      <c r="G104" s="75"/>
      <c r="H104" s="80" t="s">
        <v>258</v>
      </c>
      <c r="I104" s="80">
        <v>1</v>
      </c>
      <c r="J104" s="80">
        <v>19</v>
      </c>
      <c r="K104" s="18">
        <v>21</v>
      </c>
      <c r="L104" s="18">
        <v>1680</v>
      </c>
      <c r="M104" s="18">
        <f t="shared" si="10"/>
        <v>670.32</v>
      </c>
      <c r="N104" s="18">
        <f t="shared" si="11"/>
        <v>16310.226240000002</v>
      </c>
      <c r="O104" s="11"/>
      <c r="P104" s="23">
        <f t="shared" si="12"/>
        <v>19</v>
      </c>
      <c r="Q104" s="11"/>
      <c r="R104" s="23">
        <f t="shared" si="13"/>
        <v>1680</v>
      </c>
      <c r="S104" s="23">
        <f t="shared" si="14"/>
        <v>0</v>
      </c>
      <c r="T104" s="9">
        <f t="shared" si="15"/>
        <v>0</v>
      </c>
      <c r="U104" s="23">
        <f t="shared" si="16"/>
        <v>670.32</v>
      </c>
      <c r="V104" s="23">
        <f t="shared" si="17"/>
        <v>16310.226240000002</v>
      </c>
      <c r="W104" s="37"/>
      <c r="X104" s="26">
        <f t="shared" si="18"/>
        <v>0</v>
      </c>
      <c r="Y104" s="37"/>
      <c r="Z104" s="28">
        <f t="shared" si="19"/>
        <v>0</v>
      </c>
    </row>
    <row r="105" spans="1:26" ht="18" customHeight="1">
      <c r="A105" s="1" t="s">
        <v>2</v>
      </c>
      <c r="B105" s="224"/>
      <c r="C105" s="147"/>
      <c r="D105" s="148"/>
      <c r="E105" s="147" t="s">
        <v>250</v>
      </c>
      <c r="F105" s="147" t="s">
        <v>2</v>
      </c>
      <c r="G105" s="148" t="s">
        <v>272</v>
      </c>
      <c r="H105" s="149"/>
      <c r="I105" s="149">
        <v>1</v>
      </c>
      <c r="J105" s="149">
        <v>4</v>
      </c>
      <c r="K105" s="150"/>
      <c r="L105" s="150"/>
      <c r="M105" s="150"/>
      <c r="N105" s="150"/>
      <c r="O105" s="147"/>
      <c r="P105" s="151"/>
      <c r="Q105" s="147"/>
      <c r="R105" s="151"/>
      <c r="S105" s="151"/>
      <c r="T105" s="147"/>
      <c r="U105" s="151"/>
      <c r="V105" s="151"/>
      <c r="W105" s="152"/>
      <c r="X105" s="152"/>
      <c r="Y105" s="152"/>
      <c r="Z105" s="153"/>
    </row>
    <row r="106" spans="1:26" ht="18" customHeight="1">
      <c r="A106" s="1" t="s">
        <v>2</v>
      </c>
      <c r="B106" s="224"/>
      <c r="C106" s="65"/>
      <c r="D106" s="132"/>
      <c r="E106" s="65" t="s">
        <v>250</v>
      </c>
      <c r="F106" s="65" t="s">
        <v>2</v>
      </c>
      <c r="G106" s="75"/>
      <c r="H106" s="80" t="s">
        <v>556</v>
      </c>
      <c r="I106" s="80">
        <v>2</v>
      </c>
      <c r="J106" s="80">
        <v>2</v>
      </c>
      <c r="K106" s="18">
        <v>7</v>
      </c>
      <c r="L106" s="18">
        <v>8760</v>
      </c>
      <c r="M106" s="18">
        <f t="shared" si="10"/>
        <v>122.64</v>
      </c>
      <c r="N106" s="18">
        <f t="shared" si="11"/>
        <v>2984.0764800000002</v>
      </c>
      <c r="O106" s="11"/>
      <c r="P106" s="23">
        <f t="shared" si="12"/>
        <v>2</v>
      </c>
      <c r="Q106" s="11"/>
      <c r="R106" s="23">
        <f t="shared" si="13"/>
        <v>8760</v>
      </c>
      <c r="S106" s="23">
        <f t="shared" si="14"/>
        <v>0</v>
      </c>
      <c r="T106" s="9">
        <f t="shared" si="15"/>
        <v>0</v>
      </c>
      <c r="U106" s="23">
        <f t="shared" si="16"/>
        <v>122.64</v>
      </c>
      <c r="V106" s="23">
        <f t="shared" si="17"/>
        <v>2984.0764800000002</v>
      </c>
      <c r="W106" s="37"/>
      <c r="X106" s="26">
        <f t="shared" si="18"/>
        <v>0</v>
      </c>
      <c r="Y106" s="37"/>
      <c r="Z106" s="28">
        <f t="shared" si="19"/>
        <v>0</v>
      </c>
    </row>
    <row r="107" spans="1:26" ht="18" customHeight="1">
      <c r="B107" s="223" t="s">
        <v>39</v>
      </c>
      <c r="C107" s="228"/>
      <c r="D107" s="227"/>
      <c r="E107" s="228"/>
      <c r="F107" s="229"/>
      <c r="G107" s="227"/>
      <c r="H107" s="229"/>
      <c r="I107" s="229"/>
      <c r="J107" s="229"/>
      <c r="K107" s="231"/>
      <c r="L107" s="231"/>
      <c r="M107" s="231"/>
      <c r="N107" s="231"/>
      <c r="O107" s="228"/>
      <c r="P107" s="232"/>
      <c r="Q107" s="228"/>
      <c r="R107" s="232"/>
      <c r="S107" s="232"/>
      <c r="T107" s="228"/>
      <c r="U107" s="232"/>
      <c r="V107" s="232"/>
      <c r="W107" s="233"/>
      <c r="X107" s="233"/>
      <c r="Y107" s="233"/>
      <c r="Z107" s="234"/>
    </row>
    <row r="108" spans="1:26" ht="18" customHeight="1">
      <c r="A108" s="280" t="s">
        <v>520</v>
      </c>
      <c r="B108" s="223"/>
      <c r="C108" s="9" t="s">
        <v>449</v>
      </c>
      <c r="D108" s="119"/>
      <c r="E108" s="9" t="s">
        <v>246</v>
      </c>
      <c r="F108" s="9" t="s">
        <v>247</v>
      </c>
      <c r="G108" s="119" t="s">
        <v>251</v>
      </c>
      <c r="H108" s="14" t="s">
        <v>249</v>
      </c>
      <c r="I108" s="14">
        <v>1</v>
      </c>
      <c r="J108" s="14">
        <v>2</v>
      </c>
      <c r="K108" s="18">
        <v>38</v>
      </c>
      <c r="L108" s="18">
        <v>240</v>
      </c>
      <c r="M108" s="18">
        <f t="shared" si="10"/>
        <v>18.239999999999998</v>
      </c>
      <c r="N108" s="18">
        <f t="shared" si="11"/>
        <v>443.81567999999999</v>
      </c>
      <c r="O108" s="11"/>
      <c r="P108" s="23">
        <f t="shared" si="12"/>
        <v>2</v>
      </c>
      <c r="Q108" s="11"/>
      <c r="R108" s="23">
        <f t="shared" si="13"/>
        <v>240</v>
      </c>
      <c r="S108" s="23">
        <f t="shared" si="14"/>
        <v>0</v>
      </c>
      <c r="T108" s="9">
        <f t="shared" si="15"/>
        <v>0</v>
      </c>
      <c r="U108" s="23">
        <f t="shared" si="16"/>
        <v>18.239999999999998</v>
      </c>
      <c r="V108" s="23">
        <f t="shared" si="17"/>
        <v>443.81567999999999</v>
      </c>
      <c r="W108" s="37"/>
      <c r="X108" s="26">
        <f t="shared" si="18"/>
        <v>0</v>
      </c>
      <c r="Y108" s="37"/>
      <c r="Z108" s="28">
        <f t="shared" si="19"/>
        <v>0</v>
      </c>
    </row>
    <row r="109" spans="1:26" ht="18" customHeight="1">
      <c r="A109" s="280" t="s">
        <v>520</v>
      </c>
      <c r="B109" s="223"/>
      <c r="C109" s="9"/>
      <c r="D109" s="119" t="s">
        <v>130</v>
      </c>
      <c r="E109" s="9" t="s">
        <v>246</v>
      </c>
      <c r="F109" s="9" t="s">
        <v>247</v>
      </c>
      <c r="G109" s="119" t="s">
        <v>251</v>
      </c>
      <c r="H109" s="14" t="s">
        <v>550</v>
      </c>
      <c r="I109" s="14">
        <v>2</v>
      </c>
      <c r="J109" s="14">
        <v>6</v>
      </c>
      <c r="K109" s="18">
        <v>73</v>
      </c>
      <c r="L109" s="18">
        <v>240</v>
      </c>
      <c r="M109" s="18">
        <f t="shared" si="10"/>
        <v>105.12</v>
      </c>
      <c r="N109" s="18">
        <f t="shared" si="11"/>
        <v>2557.7798400000001</v>
      </c>
      <c r="O109" s="11"/>
      <c r="P109" s="23">
        <f t="shared" si="12"/>
        <v>6</v>
      </c>
      <c r="Q109" s="11"/>
      <c r="R109" s="23">
        <f t="shared" si="13"/>
        <v>240</v>
      </c>
      <c r="S109" s="23">
        <f t="shared" si="14"/>
        <v>0</v>
      </c>
      <c r="T109" s="9">
        <f t="shared" si="15"/>
        <v>0</v>
      </c>
      <c r="U109" s="23">
        <f t="shared" si="16"/>
        <v>105.12</v>
      </c>
      <c r="V109" s="23">
        <f t="shared" si="17"/>
        <v>2557.7798400000001</v>
      </c>
      <c r="W109" s="37"/>
      <c r="X109" s="26">
        <f t="shared" si="18"/>
        <v>0</v>
      </c>
      <c r="Y109" s="37"/>
      <c r="Z109" s="28">
        <f t="shared" si="19"/>
        <v>0</v>
      </c>
    </row>
    <row r="110" spans="1:26" ht="18" customHeight="1">
      <c r="A110" s="279" t="s">
        <v>535</v>
      </c>
      <c r="B110" s="223"/>
      <c r="C110" s="9" t="s">
        <v>226</v>
      </c>
      <c r="D110" s="119" t="s">
        <v>112</v>
      </c>
      <c r="E110" s="9"/>
      <c r="F110" s="9" t="s">
        <v>247</v>
      </c>
      <c r="G110" s="119"/>
      <c r="H110" s="80" t="s">
        <v>533</v>
      </c>
      <c r="I110" s="14">
        <v>2</v>
      </c>
      <c r="J110" s="14">
        <v>6</v>
      </c>
      <c r="K110" s="18">
        <v>71</v>
      </c>
      <c r="L110" s="18">
        <v>1470</v>
      </c>
      <c r="M110" s="18">
        <f t="shared" si="10"/>
        <v>626.22</v>
      </c>
      <c r="N110" s="18">
        <f t="shared" si="11"/>
        <v>15237.18504</v>
      </c>
      <c r="O110" s="11"/>
      <c r="P110" s="23">
        <f t="shared" si="12"/>
        <v>6</v>
      </c>
      <c r="Q110" s="11"/>
      <c r="R110" s="23">
        <f t="shared" si="13"/>
        <v>1470</v>
      </c>
      <c r="S110" s="23">
        <f t="shared" si="14"/>
        <v>0</v>
      </c>
      <c r="T110" s="9">
        <f t="shared" si="15"/>
        <v>0</v>
      </c>
      <c r="U110" s="23">
        <f t="shared" si="16"/>
        <v>626.22</v>
      </c>
      <c r="V110" s="23">
        <f t="shared" si="17"/>
        <v>15237.18504</v>
      </c>
      <c r="W110" s="37"/>
      <c r="X110" s="26">
        <f t="shared" si="18"/>
        <v>0</v>
      </c>
      <c r="Y110" s="37"/>
      <c r="Z110" s="28">
        <f t="shared" si="19"/>
        <v>0</v>
      </c>
    </row>
    <row r="111" spans="1:26" ht="18" customHeight="1">
      <c r="A111" s="279" t="s">
        <v>535</v>
      </c>
      <c r="B111" s="223"/>
      <c r="C111" s="9"/>
      <c r="D111" s="119" t="s">
        <v>130</v>
      </c>
      <c r="E111" s="9"/>
      <c r="F111" s="9" t="s">
        <v>247</v>
      </c>
      <c r="G111" s="119"/>
      <c r="H111" s="80" t="s">
        <v>531</v>
      </c>
      <c r="I111" s="14">
        <v>1</v>
      </c>
      <c r="J111" s="14">
        <v>2</v>
      </c>
      <c r="K111" s="18">
        <v>36</v>
      </c>
      <c r="L111" s="18">
        <v>1470</v>
      </c>
      <c r="M111" s="18">
        <f t="shared" si="10"/>
        <v>105.84</v>
      </c>
      <c r="N111" s="18">
        <f t="shared" si="11"/>
        <v>2575.2988800000003</v>
      </c>
      <c r="O111" s="11"/>
      <c r="P111" s="23">
        <f t="shared" si="12"/>
        <v>2</v>
      </c>
      <c r="Q111" s="11"/>
      <c r="R111" s="23">
        <f t="shared" si="13"/>
        <v>1470</v>
      </c>
      <c r="S111" s="23">
        <f t="shared" si="14"/>
        <v>0</v>
      </c>
      <c r="T111" s="9">
        <f t="shared" si="15"/>
        <v>0</v>
      </c>
      <c r="U111" s="23">
        <f t="shared" si="16"/>
        <v>105.84</v>
      </c>
      <c r="V111" s="23">
        <f t="shared" si="17"/>
        <v>2575.2988800000003</v>
      </c>
      <c r="W111" s="37"/>
      <c r="X111" s="26">
        <f t="shared" si="18"/>
        <v>0</v>
      </c>
      <c r="Y111" s="37"/>
      <c r="Z111" s="28">
        <f t="shared" si="19"/>
        <v>0</v>
      </c>
    </row>
    <row r="112" spans="1:26" ht="18" customHeight="1">
      <c r="A112" s="279" t="s">
        <v>535</v>
      </c>
      <c r="B112" s="223"/>
      <c r="C112" s="9" t="s">
        <v>227</v>
      </c>
      <c r="D112" s="119" t="s">
        <v>112</v>
      </c>
      <c r="E112" s="9"/>
      <c r="F112" s="9" t="s">
        <v>247</v>
      </c>
      <c r="G112" s="119"/>
      <c r="H112" s="80" t="s">
        <v>533</v>
      </c>
      <c r="I112" s="14">
        <v>2</v>
      </c>
      <c r="J112" s="14">
        <v>6</v>
      </c>
      <c r="K112" s="18">
        <v>71</v>
      </c>
      <c r="L112" s="18">
        <v>1470</v>
      </c>
      <c r="M112" s="18">
        <f t="shared" si="10"/>
        <v>626.22</v>
      </c>
      <c r="N112" s="18">
        <f t="shared" si="11"/>
        <v>15237.18504</v>
      </c>
      <c r="O112" s="11"/>
      <c r="P112" s="23">
        <f t="shared" si="12"/>
        <v>6</v>
      </c>
      <c r="Q112" s="11"/>
      <c r="R112" s="23">
        <f t="shared" si="13"/>
        <v>1470</v>
      </c>
      <c r="S112" s="23">
        <f t="shared" si="14"/>
        <v>0</v>
      </c>
      <c r="T112" s="9">
        <f t="shared" si="15"/>
        <v>0</v>
      </c>
      <c r="U112" s="23">
        <f t="shared" si="16"/>
        <v>626.22</v>
      </c>
      <c r="V112" s="23">
        <f t="shared" si="17"/>
        <v>15237.18504</v>
      </c>
      <c r="W112" s="37"/>
      <c r="X112" s="26">
        <f t="shared" si="18"/>
        <v>0</v>
      </c>
      <c r="Y112" s="37"/>
      <c r="Z112" s="28">
        <f t="shared" si="19"/>
        <v>0</v>
      </c>
    </row>
    <row r="113" spans="1:26" ht="18" customHeight="1">
      <c r="A113" s="279" t="s">
        <v>535</v>
      </c>
      <c r="B113" s="223"/>
      <c r="C113" s="9"/>
      <c r="D113" s="119" t="s">
        <v>130</v>
      </c>
      <c r="E113" s="9"/>
      <c r="F113" s="9" t="s">
        <v>247</v>
      </c>
      <c r="G113" s="119"/>
      <c r="H113" s="80" t="s">
        <v>531</v>
      </c>
      <c r="I113" s="14">
        <v>1</v>
      </c>
      <c r="J113" s="14">
        <v>2</v>
      </c>
      <c r="K113" s="18">
        <v>36</v>
      </c>
      <c r="L113" s="18">
        <v>1470</v>
      </c>
      <c r="M113" s="18">
        <f t="shared" si="10"/>
        <v>105.84</v>
      </c>
      <c r="N113" s="18">
        <f t="shared" si="11"/>
        <v>2575.2988800000003</v>
      </c>
      <c r="O113" s="11"/>
      <c r="P113" s="23">
        <f t="shared" si="12"/>
        <v>2</v>
      </c>
      <c r="Q113" s="11"/>
      <c r="R113" s="23">
        <f t="shared" si="13"/>
        <v>1470</v>
      </c>
      <c r="S113" s="23">
        <f t="shared" si="14"/>
        <v>0</v>
      </c>
      <c r="T113" s="9">
        <f t="shared" si="15"/>
        <v>0</v>
      </c>
      <c r="U113" s="23">
        <f t="shared" si="16"/>
        <v>105.84</v>
      </c>
      <c r="V113" s="23">
        <f t="shared" si="17"/>
        <v>2575.2988800000003</v>
      </c>
      <c r="W113" s="37"/>
      <c r="X113" s="26">
        <f t="shared" si="18"/>
        <v>0</v>
      </c>
      <c r="Y113" s="37"/>
      <c r="Z113" s="28">
        <f t="shared" si="19"/>
        <v>0</v>
      </c>
    </row>
    <row r="114" spans="1:26" ht="18" customHeight="1">
      <c r="A114" s="279" t="s">
        <v>535</v>
      </c>
      <c r="B114" s="223"/>
      <c r="C114" s="9" t="s">
        <v>228</v>
      </c>
      <c r="D114" s="119" t="s">
        <v>112</v>
      </c>
      <c r="E114" s="9"/>
      <c r="F114" s="9" t="s">
        <v>247</v>
      </c>
      <c r="G114" s="119"/>
      <c r="H114" s="80" t="s">
        <v>533</v>
      </c>
      <c r="I114" s="14">
        <v>2</v>
      </c>
      <c r="J114" s="14">
        <v>6</v>
      </c>
      <c r="K114" s="18">
        <v>71</v>
      </c>
      <c r="L114" s="18">
        <v>1470</v>
      </c>
      <c r="M114" s="18">
        <f t="shared" si="10"/>
        <v>626.22</v>
      </c>
      <c r="N114" s="18">
        <f t="shared" si="11"/>
        <v>15237.18504</v>
      </c>
      <c r="O114" s="11"/>
      <c r="P114" s="23">
        <f t="shared" si="12"/>
        <v>6</v>
      </c>
      <c r="Q114" s="11"/>
      <c r="R114" s="23">
        <f t="shared" si="13"/>
        <v>1470</v>
      </c>
      <c r="S114" s="23">
        <f t="shared" si="14"/>
        <v>0</v>
      </c>
      <c r="T114" s="9">
        <f t="shared" si="15"/>
        <v>0</v>
      </c>
      <c r="U114" s="23">
        <f t="shared" si="16"/>
        <v>626.22</v>
      </c>
      <c r="V114" s="23">
        <f t="shared" si="17"/>
        <v>15237.18504</v>
      </c>
      <c r="W114" s="37"/>
      <c r="X114" s="26">
        <f t="shared" si="18"/>
        <v>0</v>
      </c>
      <c r="Y114" s="37"/>
      <c r="Z114" s="28">
        <f t="shared" si="19"/>
        <v>0</v>
      </c>
    </row>
    <row r="115" spans="1:26" ht="18" customHeight="1">
      <c r="A115" s="279" t="s">
        <v>535</v>
      </c>
      <c r="B115" s="223"/>
      <c r="C115" s="9"/>
      <c r="D115" s="119" t="s">
        <v>130</v>
      </c>
      <c r="E115" s="9"/>
      <c r="F115" s="9" t="s">
        <v>247</v>
      </c>
      <c r="G115" s="119"/>
      <c r="H115" s="80" t="s">
        <v>531</v>
      </c>
      <c r="I115" s="14">
        <v>1</v>
      </c>
      <c r="J115" s="14">
        <v>2</v>
      </c>
      <c r="K115" s="18">
        <v>36</v>
      </c>
      <c r="L115" s="18">
        <v>1470</v>
      </c>
      <c r="M115" s="18">
        <f t="shared" si="10"/>
        <v>105.84</v>
      </c>
      <c r="N115" s="18">
        <f t="shared" si="11"/>
        <v>2575.2988800000003</v>
      </c>
      <c r="O115" s="11"/>
      <c r="P115" s="23">
        <f t="shared" si="12"/>
        <v>2</v>
      </c>
      <c r="Q115" s="11"/>
      <c r="R115" s="23">
        <f t="shared" si="13"/>
        <v>1470</v>
      </c>
      <c r="S115" s="23">
        <f t="shared" si="14"/>
        <v>0</v>
      </c>
      <c r="T115" s="9">
        <f t="shared" si="15"/>
        <v>0</v>
      </c>
      <c r="U115" s="23">
        <f t="shared" si="16"/>
        <v>105.84</v>
      </c>
      <c r="V115" s="23">
        <f t="shared" si="17"/>
        <v>2575.2988800000003</v>
      </c>
      <c r="W115" s="37"/>
      <c r="X115" s="26">
        <f t="shared" si="18"/>
        <v>0</v>
      </c>
      <c r="Y115" s="37"/>
      <c r="Z115" s="28">
        <f t="shared" si="19"/>
        <v>0</v>
      </c>
    </row>
    <row r="116" spans="1:26" ht="18" customHeight="1">
      <c r="A116" s="279" t="s">
        <v>535</v>
      </c>
      <c r="B116" s="223"/>
      <c r="C116" s="9" t="s">
        <v>229</v>
      </c>
      <c r="D116" s="119" t="s">
        <v>112</v>
      </c>
      <c r="E116" s="9"/>
      <c r="F116" s="9" t="s">
        <v>247</v>
      </c>
      <c r="G116" s="119"/>
      <c r="H116" s="80" t="s">
        <v>533</v>
      </c>
      <c r="I116" s="14">
        <v>2</v>
      </c>
      <c r="J116" s="14">
        <v>6</v>
      </c>
      <c r="K116" s="18">
        <v>71</v>
      </c>
      <c r="L116" s="18">
        <v>1470</v>
      </c>
      <c r="M116" s="18">
        <f t="shared" si="10"/>
        <v>626.22</v>
      </c>
      <c r="N116" s="18">
        <f t="shared" si="11"/>
        <v>15237.18504</v>
      </c>
      <c r="O116" s="11"/>
      <c r="P116" s="23">
        <f t="shared" si="12"/>
        <v>6</v>
      </c>
      <c r="Q116" s="11"/>
      <c r="R116" s="23">
        <f t="shared" si="13"/>
        <v>1470</v>
      </c>
      <c r="S116" s="23">
        <f t="shared" si="14"/>
        <v>0</v>
      </c>
      <c r="T116" s="9">
        <f t="shared" si="15"/>
        <v>0</v>
      </c>
      <c r="U116" s="23">
        <f t="shared" si="16"/>
        <v>626.22</v>
      </c>
      <c r="V116" s="23">
        <f t="shared" si="17"/>
        <v>15237.18504</v>
      </c>
      <c r="W116" s="37"/>
      <c r="X116" s="26">
        <f t="shared" si="18"/>
        <v>0</v>
      </c>
      <c r="Y116" s="37"/>
      <c r="Z116" s="28">
        <f t="shared" si="19"/>
        <v>0</v>
      </c>
    </row>
    <row r="117" spans="1:26" ht="18" customHeight="1">
      <c r="A117" s="279" t="s">
        <v>535</v>
      </c>
      <c r="B117" s="223"/>
      <c r="C117" s="9"/>
      <c r="D117" s="119" t="s">
        <v>130</v>
      </c>
      <c r="E117" s="9"/>
      <c r="F117" s="9" t="s">
        <v>247</v>
      </c>
      <c r="G117" s="119"/>
      <c r="H117" s="80" t="s">
        <v>531</v>
      </c>
      <c r="I117" s="14">
        <v>1</v>
      </c>
      <c r="J117" s="14">
        <v>2</v>
      </c>
      <c r="K117" s="18">
        <v>36</v>
      </c>
      <c r="L117" s="18">
        <v>1470</v>
      </c>
      <c r="M117" s="18">
        <f t="shared" si="10"/>
        <v>105.84</v>
      </c>
      <c r="N117" s="18">
        <f t="shared" si="11"/>
        <v>2575.2988800000003</v>
      </c>
      <c r="O117" s="11"/>
      <c r="P117" s="23">
        <f t="shared" si="12"/>
        <v>2</v>
      </c>
      <c r="Q117" s="11"/>
      <c r="R117" s="23">
        <f t="shared" si="13"/>
        <v>1470</v>
      </c>
      <c r="S117" s="23">
        <f t="shared" si="14"/>
        <v>0</v>
      </c>
      <c r="T117" s="9">
        <f t="shared" si="15"/>
        <v>0</v>
      </c>
      <c r="U117" s="23">
        <f t="shared" si="16"/>
        <v>105.84</v>
      </c>
      <c r="V117" s="23">
        <f t="shared" si="17"/>
        <v>2575.2988800000003</v>
      </c>
      <c r="W117" s="37"/>
      <c r="X117" s="26">
        <f t="shared" si="18"/>
        <v>0</v>
      </c>
      <c r="Y117" s="37"/>
      <c r="Z117" s="28">
        <f t="shared" si="19"/>
        <v>0</v>
      </c>
    </row>
    <row r="118" spans="1:26" ht="18" customHeight="1">
      <c r="A118" s="280" t="s">
        <v>515</v>
      </c>
      <c r="B118" s="223"/>
      <c r="C118" s="9" t="s">
        <v>194</v>
      </c>
      <c r="D118" s="119" t="s">
        <v>112</v>
      </c>
      <c r="E118" s="9"/>
      <c r="F118" s="9" t="s">
        <v>247</v>
      </c>
      <c r="G118" s="119"/>
      <c r="H118" s="80" t="s">
        <v>533</v>
      </c>
      <c r="I118" s="14">
        <v>2</v>
      </c>
      <c r="J118" s="14">
        <v>6</v>
      </c>
      <c r="K118" s="18">
        <v>71</v>
      </c>
      <c r="L118" s="18">
        <v>630</v>
      </c>
      <c r="M118" s="18">
        <f t="shared" si="10"/>
        <v>268.38</v>
      </c>
      <c r="N118" s="18">
        <f t="shared" si="11"/>
        <v>6530.2221600000003</v>
      </c>
      <c r="O118" s="11"/>
      <c r="P118" s="23">
        <f t="shared" si="12"/>
        <v>6</v>
      </c>
      <c r="Q118" s="11"/>
      <c r="R118" s="23">
        <f t="shared" si="13"/>
        <v>630</v>
      </c>
      <c r="S118" s="23">
        <f t="shared" si="14"/>
        <v>0</v>
      </c>
      <c r="T118" s="9">
        <f t="shared" si="15"/>
        <v>0</v>
      </c>
      <c r="U118" s="23">
        <f t="shared" si="16"/>
        <v>268.38</v>
      </c>
      <c r="V118" s="23">
        <f t="shared" si="17"/>
        <v>6530.2221600000003</v>
      </c>
      <c r="W118" s="37"/>
      <c r="X118" s="26">
        <f t="shared" si="18"/>
        <v>0</v>
      </c>
      <c r="Y118" s="37"/>
      <c r="Z118" s="28">
        <f t="shared" si="19"/>
        <v>0</v>
      </c>
    </row>
    <row r="119" spans="1:26" ht="18" customHeight="1">
      <c r="A119" s="280" t="s">
        <v>515</v>
      </c>
      <c r="B119" s="223"/>
      <c r="C119" s="9"/>
      <c r="D119" s="119" t="s">
        <v>130</v>
      </c>
      <c r="E119" s="9"/>
      <c r="F119" s="9" t="s">
        <v>247</v>
      </c>
      <c r="G119" s="119"/>
      <c r="H119" s="80" t="s">
        <v>531</v>
      </c>
      <c r="I119" s="14">
        <v>1</v>
      </c>
      <c r="J119" s="14">
        <v>2</v>
      </c>
      <c r="K119" s="18">
        <v>36</v>
      </c>
      <c r="L119" s="18">
        <v>630</v>
      </c>
      <c r="M119" s="18">
        <f t="shared" si="10"/>
        <v>45.36</v>
      </c>
      <c r="N119" s="18">
        <f t="shared" si="11"/>
        <v>1103.6995200000001</v>
      </c>
      <c r="O119" s="11"/>
      <c r="P119" s="23">
        <f t="shared" si="12"/>
        <v>2</v>
      </c>
      <c r="Q119" s="11"/>
      <c r="R119" s="23">
        <f t="shared" si="13"/>
        <v>630</v>
      </c>
      <c r="S119" s="23">
        <f t="shared" si="14"/>
        <v>0</v>
      </c>
      <c r="T119" s="9">
        <f t="shared" si="15"/>
        <v>0</v>
      </c>
      <c r="U119" s="23">
        <f t="shared" si="16"/>
        <v>45.36</v>
      </c>
      <c r="V119" s="23">
        <f t="shared" si="17"/>
        <v>1103.6995200000001</v>
      </c>
      <c r="W119" s="37"/>
      <c r="X119" s="26">
        <f t="shared" si="18"/>
        <v>0</v>
      </c>
      <c r="Y119" s="37"/>
      <c r="Z119" s="28">
        <f t="shared" si="19"/>
        <v>0</v>
      </c>
    </row>
    <row r="120" spans="1:26" ht="18" customHeight="1">
      <c r="A120" s="280" t="s">
        <v>522</v>
      </c>
      <c r="B120" s="223"/>
      <c r="C120" s="9" t="s">
        <v>450</v>
      </c>
      <c r="D120" s="119"/>
      <c r="E120" s="9" t="s">
        <v>250</v>
      </c>
      <c r="F120" s="9" t="s">
        <v>247</v>
      </c>
      <c r="G120" s="119"/>
      <c r="H120" s="80" t="s">
        <v>533</v>
      </c>
      <c r="I120" s="14">
        <v>2</v>
      </c>
      <c r="J120" s="14">
        <v>1</v>
      </c>
      <c r="K120" s="18">
        <v>71</v>
      </c>
      <c r="L120" s="18">
        <v>240</v>
      </c>
      <c r="M120" s="18">
        <f t="shared" si="10"/>
        <v>17.04</v>
      </c>
      <c r="N120" s="18">
        <f t="shared" si="11"/>
        <v>414.61727999999999</v>
      </c>
      <c r="O120" s="11"/>
      <c r="P120" s="23">
        <f t="shared" si="12"/>
        <v>1</v>
      </c>
      <c r="Q120" s="11"/>
      <c r="R120" s="23">
        <f t="shared" si="13"/>
        <v>240</v>
      </c>
      <c r="S120" s="23">
        <f t="shared" si="14"/>
        <v>0</v>
      </c>
      <c r="T120" s="9">
        <f t="shared" si="15"/>
        <v>0</v>
      </c>
      <c r="U120" s="23">
        <f t="shared" si="16"/>
        <v>17.04</v>
      </c>
      <c r="V120" s="23">
        <f t="shared" si="17"/>
        <v>414.61727999999999</v>
      </c>
      <c r="W120" s="37"/>
      <c r="X120" s="26">
        <f t="shared" si="18"/>
        <v>0</v>
      </c>
      <c r="Y120" s="37"/>
      <c r="Z120" s="28">
        <f t="shared" si="19"/>
        <v>0</v>
      </c>
    </row>
    <row r="121" spans="1:26" ht="18" customHeight="1">
      <c r="A121" s="279" t="s">
        <v>522</v>
      </c>
      <c r="B121" s="223"/>
      <c r="C121" s="9" t="s">
        <v>168</v>
      </c>
      <c r="D121" s="119"/>
      <c r="E121" s="9" t="s">
        <v>250</v>
      </c>
      <c r="F121" s="9" t="s">
        <v>247</v>
      </c>
      <c r="G121" s="119"/>
      <c r="H121" s="14" t="s">
        <v>550</v>
      </c>
      <c r="I121" s="14">
        <v>2</v>
      </c>
      <c r="J121" s="14">
        <v>3</v>
      </c>
      <c r="K121" s="18">
        <v>73</v>
      </c>
      <c r="L121" s="18">
        <v>240</v>
      </c>
      <c r="M121" s="18">
        <f t="shared" si="10"/>
        <v>52.56</v>
      </c>
      <c r="N121" s="18">
        <f t="shared" si="11"/>
        <v>1278.8899200000001</v>
      </c>
      <c r="O121" s="11"/>
      <c r="P121" s="23">
        <f t="shared" si="12"/>
        <v>3</v>
      </c>
      <c r="Q121" s="11"/>
      <c r="R121" s="23">
        <f t="shared" si="13"/>
        <v>240</v>
      </c>
      <c r="S121" s="23">
        <f t="shared" si="14"/>
        <v>0</v>
      </c>
      <c r="T121" s="9">
        <f t="shared" si="15"/>
        <v>0</v>
      </c>
      <c r="U121" s="23">
        <f t="shared" si="16"/>
        <v>52.56</v>
      </c>
      <c r="V121" s="23">
        <f t="shared" si="17"/>
        <v>1278.8899200000001</v>
      </c>
      <c r="W121" s="37"/>
      <c r="X121" s="26">
        <f t="shared" si="18"/>
        <v>0</v>
      </c>
      <c r="Y121" s="37"/>
      <c r="Z121" s="28">
        <f t="shared" si="19"/>
        <v>0</v>
      </c>
    </row>
    <row r="122" spans="1:26" ht="18" customHeight="1">
      <c r="A122" s="280" t="s">
        <v>522</v>
      </c>
      <c r="B122" s="223"/>
      <c r="C122" s="9" t="s">
        <v>450</v>
      </c>
      <c r="D122" s="119"/>
      <c r="E122" s="9" t="s">
        <v>250</v>
      </c>
      <c r="F122" s="9" t="s">
        <v>247</v>
      </c>
      <c r="G122" s="119"/>
      <c r="H122" s="14" t="s">
        <v>550</v>
      </c>
      <c r="I122" s="14">
        <v>2</v>
      </c>
      <c r="J122" s="14">
        <v>1</v>
      </c>
      <c r="K122" s="18">
        <v>73</v>
      </c>
      <c r="L122" s="18">
        <v>240</v>
      </c>
      <c r="M122" s="18">
        <f t="shared" si="10"/>
        <v>17.52</v>
      </c>
      <c r="N122" s="18">
        <f t="shared" si="11"/>
        <v>426.29664000000002</v>
      </c>
      <c r="O122" s="11"/>
      <c r="P122" s="23">
        <f t="shared" si="12"/>
        <v>1</v>
      </c>
      <c r="Q122" s="11"/>
      <c r="R122" s="23">
        <f t="shared" si="13"/>
        <v>240</v>
      </c>
      <c r="S122" s="23">
        <f t="shared" si="14"/>
        <v>0</v>
      </c>
      <c r="T122" s="9">
        <f t="shared" si="15"/>
        <v>0</v>
      </c>
      <c r="U122" s="23">
        <f t="shared" si="16"/>
        <v>17.52</v>
      </c>
      <c r="V122" s="23">
        <f t="shared" si="17"/>
        <v>426.29664000000002</v>
      </c>
      <c r="W122" s="37"/>
      <c r="X122" s="26">
        <f t="shared" si="18"/>
        <v>0</v>
      </c>
      <c r="Y122" s="37"/>
      <c r="Z122" s="28">
        <f t="shared" si="19"/>
        <v>0</v>
      </c>
    </row>
    <row r="123" spans="1:26" ht="18" customHeight="1">
      <c r="A123" s="279" t="s">
        <v>529</v>
      </c>
      <c r="B123" s="223"/>
      <c r="C123" s="9" t="s">
        <v>468</v>
      </c>
      <c r="D123" s="119"/>
      <c r="E123" s="9" t="s">
        <v>250</v>
      </c>
      <c r="F123" s="9" t="s">
        <v>247</v>
      </c>
      <c r="G123" s="119"/>
      <c r="H123" s="80" t="s">
        <v>284</v>
      </c>
      <c r="I123" s="14">
        <v>1</v>
      </c>
      <c r="J123" s="14">
        <v>2</v>
      </c>
      <c r="K123" s="18">
        <v>48</v>
      </c>
      <c r="L123" s="18">
        <v>210</v>
      </c>
      <c r="M123" s="18">
        <f t="shared" si="10"/>
        <v>20.16</v>
      </c>
      <c r="N123" s="18">
        <f t="shared" si="11"/>
        <v>490.53312</v>
      </c>
      <c r="O123" s="11"/>
      <c r="P123" s="23">
        <f t="shared" si="12"/>
        <v>2</v>
      </c>
      <c r="Q123" s="11"/>
      <c r="R123" s="23">
        <f t="shared" si="13"/>
        <v>210</v>
      </c>
      <c r="S123" s="23">
        <f t="shared" si="14"/>
        <v>0</v>
      </c>
      <c r="T123" s="9">
        <f t="shared" si="15"/>
        <v>0</v>
      </c>
      <c r="U123" s="23">
        <f t="shared" si="16"/>
        <v>20.16</v>
      </c>
      <c r="V123" s="23">
        <f t="shared" si="17"/>
        <v>490.53312</v>
      </c>
      <c r="W123" s="37"/>
      <c r="X123" s="26">
        <f t="shared" si="18"/>
        <v>0</v>
      </c>
      <c r="Y123" s="37"/>
      <c r="Z123" s="28">
        <f t="shared" si="19"/>
        <v>0</v>
      </c>
    </row>
    <row r="124" spans="1:26" ht="18" customHeight="1">
      <c r="A124" s="279" t="s">
        <v>529</v>
      </c>
      <c r="B124" s="223"/>
      <c r="C124" s="9" t="s">
        <v>467</v>
      </c>
      <c r="D124" s="119"/>
      <c r="E124" s="9" t="s">
        <v>250</v>
      </c>
      <c r="F124" s="9" t="s">
        <v>247</v>
      </c>
      <c r="G124" s="119"/>
      <c r="H124" s="80" t="s">
        <v>284</v>
      </c>
      <c r="I124" s="14">
        <v>1</v>
      </c>
      <c r="J124" s="14">
        <v>2</v>
      </c>
      <c r="K124" s="18">
        <v>48</v>
      </c>
      <c r="L124" s="18">
        <v>210</v>
      </c>
      <c r="M124" s="18">
        <f t="shared" si="10"/>
        <v>20.16</v>
      </c>
      <c r="N124" s="18">
        <f t="shared" si="11"/>
        <v>490.53312</v>
      </c>
      <c r="O124" s="11"/>
      <c r="P124" s="23">
        <f t="shared" si="12"/>
        <v>2</v>
      </c>
      <c r="Q124" s="11"/>
      <c r="R124" s="23">
        <f t="shared" si="13"/>
        <v>210</v>
      </c>
      <c r="S124" s="23">
        <f t="shared" si="14"/>
        <v>0</v>
      </c>
      <c r="T124" s="9">
        <f t="shared" si="15"/>
        <v>0</v>
      </c>
      <c r="U124" s="23">
        <f t="shared" si="16"/>
        <v>20.16</v>
      </c>
      <c r="V124" s="23">
        <f t="shared" si="17"/>
        <v>490.53312</v>
      </c>
      <c r="W124" s="37"/>
      <c r="X124" s="26">
        <f t="shared" si="18"/>
        <v>0</v>
      </c>
      <c r="Y124" s="37"/>
      <c r="Z124" s="28">
        <f t="shared" si="19"/>
        <v>0</v>
      </c>
    </row>
    <row r="125" spans="1:26" ht="18" customHeight="1">
      <c r="A125" s="280" t="s">
        <v>514</v>
      </c>
      <c r="B125" s="223"/>
      <c r="C125" s="9" t="s">
        <v>299</v>
      </c>
      <c r="D125" s="119" t="s">
        <v>112</v>
      </c>
      <c r="E125" s="9" t="s">
        <v>250</v>
      </c>
      <c r="F125" s="9" t="s">
        <v>247</v>
      </c>
      <c r="G125" s="119"/>
      <c r="H125" s="14" t="s">
        <v>550</v>
      </c>
      <c r="I125" s="14">
        <v>2</v>
      </c>
      <c r="J125" s="14">
        <v>2</v>
      </c>
      <c r="K125" s="18">
        <v>73</v>
      </c>
      <c r="L125" s="18">
        <v>210</v>
      </c>
      <c r="M125" s="18">
        <f t="shared" si="10"/>
        <v>30.66</v>
      </c>
      <c r="N125" s="18">
        <f t="shared" si="11"/>
        <v>746.01912000000004</v>
      </c>
      <c r="O125" s="11"/>
      <c r="P125" s="23">
        <f t="shared" si="12"/>
        <v>2</v>
      </c>
      <c r="Q125" s="11"/>
      <c r="R125" s="23">
        <f t="shared" si="13"/>
        <v>210</v>
      </c>
      <c r="S125" s="23">
        <f t="shared" si="14"/>
        <v>0</v>
      </c>
      <c r="T125" s="9">
        <f t="shared" si="15"/>
        <v>0</v>
      </c>
      <c r="U125" s="23">
        <f t="shared" si="16"/>
        <v>30.66</v>
      </c>
      <c r="V125" s="23">
        <f t="shared" si="17"/>
        <v>746.01912000000004</v>
      </c>
      <c r="W125" s="37"/>
      <c r="X125" s="26">
        <f t="shared" si="18"/>
        <v>0</v>
      </c>
      <c r="Y125" s="37"/>
      <c r="Z125" s="28">
        <f t="shared" si="19"/>
        <v>0</v>
      </c>
    </row>
    <row r="126" spans="1:26" ht="18" customHeight="1">
      <c r="A126" s="280" t="s">
        <v>515</v>
      </c>
      <c r="B126" s="223"/>
      <c r="C126" s="9" t="s">
        <v>46</v>
      </c>
      <c r="D126" s="119" t="s">
        <v>130</v>
      </c>
      <c r="E126" s="9" t="s">
        <v>246</v>
      </c>
      <c r="F126" s="9" t="s">
        <v>247</v>
      </c>
      <c r="G126" s="119" t="s">
        <v>251</v>
      </c>
      <c r="H126" s="14" t="s">
        <v>550</v>
      </c>
      <c r="I126" s="14">
        <v>2</v>
      </c>
      <c r="J126" s="14">
        <v>9</v>
      </c>
      <c r="K126" s="18">
        <v>73</v>
      </c>
      <c r="L126" s="18">
        <v>630</v>
      </c>
      <c r="M126" s="18">
        <f t="shared" si="10"/>
        <v>413.91</v>
      </c>
      <c r="N126" s="18">
        <f t="shared" si="11"/>
        <v>10071.25812</v>
      </c>
      <c r="O126" s="11"/>
      <c r="P126" s="23">
        <f t="shared" si="12"/>
        <v>9</v>
      </c>
      <c r="Q126" s="11"/>
      <c r="R126" s="23">
        <f t="shared" si="13"/>
        <v>630</v>
      </c>
      <c r="S126" s="23">
        <f t="shared" si="14"/>
        <v>0</v>
      </c>
      <c r="T126" s="9">
        <f t="shared" si="15"/>
        <v>0</v>
      </c>
      <c r="U126" s="23">
        <f t="shared" si="16"/>
        <v>413.91</v>
      </c>
      <c r="V126" s="23">
        <f t="shared" si="17"/>
        <v>10071.25812</v>
      </c>
      <c r="W126" s="37"/>
      <c r="X126" s="26">
        <f t="shared" si="18"/>
        <v>0</v>
      </c>
      <c r="Y126" s="37"/>
      <c r="Z126" s="28">
        <f t="shared" si="19"/>
        <v>0</v>
      </c>
    </row>
    <row r="127" spans="1:26" ht="18" customHeight="1">
      <c r="A127" s="280" t="s">
        <v>515</v>
      </c>
      <c r="B127" s="223"/>
      <c r="C127" s="9"/>
      <c r="D127" s="119"/>
      <c r="E127" s="9" t="s">
        <v>246</v>
      </c>
      <c r="F127" s="9" t="s">
        <v>247</v>
      </c>
      <c r="G127" s="119" t="s">
        <v>251</v>
      </c>
      <c r="H127" s="14" t="s">
        <v>249</v>
      </c>
      <c r="I127" s="14">
        <v>1</v>
      </c>
      <c r="J127" s="14">
        <v>2</v>
      </c>
      <c r="K127" s="18">
        <v>38</v>
      </c>
      <c r="L127" s="18">
        <v>630</v>
      </c>
      <c r="M127" s="18">
        <f t="shared" si="10"/>
        <v>47.88</v>
      </c>
      <c r="N127" s="18">
        <f t="shared" si="11"/>
        <v>1165.0161600000001</v>
      </c>
      <c r="O127" s="11"/>
      <c r="P127" s="23">
        <f t="shared" si="12"/>
        <v>2</v>
      </c>
      <c r="Q127" s="11"/>
      <c r="R127" s="23">
        <f t="shared" si="13"/>
        <v>630</v>
      </c>
      <c r="S127" s="23">
        <f t="shared" si="14"/>
        <v>0</v>
      </c>
      <c r="T127" s="9">
        <f t="shared" si="15"/>
        <v>0</v>
      </c>
      <c r="U127" s="23">
        <f t="shared" si="16"/>
        <v>47.88</v>
      </c>
      <c r="V127" s="23">
        <f t="shared" si="17"/>
        <v>1165.0161600000001</v>
      </c>
      <c r="W127" s="37"/>
      <c r="X127" s="26">
        <f t="shared" si="18"/>
        <v>0</v>
      </c>
      <c r="Y127" s="37"/>
      <c r="Z127" s="28">
        <f t="shared" si="19"/>
        <v>0</v>
      </c>
    </row>
    <row r="128" spans="1:26" ht="18" customHeight="1">
      <c r="A128" s="280" t="s">
        <v>515</v>
      </c>
      <c r="B128" s="223"/>
      <c r="C128" s="9" t="s">
        <v>243</v>
      </c>
      <c r="D128" s="119"/>
      <c r="E128" s="9" t="s">
        <v>269</v>
      </c>
      <c r="F128" s="9" t="s">
        <v>247</v>
      </c>
      <c r="G128" s="119"/>
      <c r="H128" s="14" t="s">
        <v>552</v>
      </c>
      <c r="I128" s="14">
        <v>3</v>
      </c>
      <c r="J128" s="14">
        <v>9</v>
      </c>
      <c r="K128" s="18">
        <v>111</v>
      </c>
      <c r="L128" s="18">
        <v>630</v>
      </c>
      <c r="M128" s="18">
        <f t="shared" si="10"/>
        <v>629.37</v>
      </c>
      <c r="N128" s="18">
        <f t="shared" si="11"/>
        <v>15313.830840000001</v>
      </c>
      <c r="O128" s="11"/>
      <c r="P128" s="23">
        <f t="shared" si="12"/>
        <v>9</v>
      </c>
      <c r="Q128" s="11"/>
      <c r="R128" s="23">
        <f t="shared" si="13"/>
        <v>630</v>
      </c>
      <c r="S128" s="23">
        <f t="shared" si="14"/>
        <v>0</v>
      </c>
      <c r="T128" s="9">
        <f t="shared" si="15"/>
        <v>0</v>
      </c>
      <c r="U128" s="23">
        <f t="shared" si="16"/>
        <v>629.37</v>
      </c>
      <c r="V128" s="23">
        <f t="shared" si="17"/>
        <v>15313.830840000001</v>
      </c>
      <c r="W128" s="37"/>
      <c r="X128" s="26">
        <f t="shared" si="18"/>
        <v>0</v>
      </c>
      <c r="Y128" s="37"/>
      <c r="Z128" s="28">
        <f t="shared" si="19"/>
        <v>0</v>
      </c>
    </row>
    <row r="129" spans="1:26" ht="18" customHeight="1">
      <c r="A129" s="280" t="s">
        <v>515</v>
      </c>
      <c r="B129" s="223"/>
      <c r="C129" s="9"/>
      <c r="D129" s="119"/>
      <c r="E129" s="9" t="s">
        <v>269</v>
      </c>
      <c r="F129" s="9" t="s">
        <v>247</v>
      </c>
      <c r="G129" s="119"/>
      <c r="H129" s="14" t="s">
        <v>249</v>
      </c>
      <c r="I129" s="14">
        <v>1</v>
      </c>
      <c r="J129" s="14">
        <v>2</v>
      </c>
      <c r="K129" s="18">
        <v>38</v>
      </c>
      <c r="L129" s="18">
        <v>630</v>
      </c>
      <c r="M129" s="18">
        <f t="shared" si="10"/>
        <v>47.88</v>
      </c>
      <c r="N129" s="18">
        <f t="shared" si="11"/>
        <v>1165.0161600000001</v>
      </c>
      <c r="O129" s="11"/>
      <c r="P129" s="23">
        <f t="shared" si="12"/>
        <v>2</v>
      </c>
      <c r="Q129" s="11"/>
      <c r="R129" s="23">
        <f t="shared" si="13"/>
        <v>630</v>
      </c>
      <c r="S129" s="23">
        <f t="shared" si="14"/>
        <v>0</v>
      </c>
      <c r="T129" s="9">
        <f t="shared" si="15"/>
        <v>0</v>
      </c>
      <c r="U129" s="23">
        <f t="shared" si="16"/>
        <v>47.88</v>
      </c>
      <c r="V129" s="23">
        <f t="shared" si="17"/>
        <v>1165.0161600000001</v>
      </c>
      <c r="W129" s="37"/>
      <c r="X129" s="26">
        <f t="shared" si="18"/>
        <v>0</v>
      </c>
      <c r="Y129" s="37"/>
      <c r="Z129" s="28">
        <f t="shared" si="19"/>
        <v>0</v>
      </c>
    </row>
    <row r="130" spans="1:26" ht="18" customHeight="1">
      <c r="A130" s="280" t="s">
        <v>514</v>
      </c>
      <c r="B130" s="223"/>
      <c r="C130" s="9" t="s">
        <v>285</v>
      </c>
      <c r="D130" s="119"/>
      <c r="E130" s="9" t="s">
        <v>250</v>
      </c>
      <c r="F130" s="9" t="s">
        <v>247</v>
      </c>
      <c r="G130" s="119"/>
      <c r="H130" s="14" t="s">
        <v>550</v>
      </c>
      <c r="I130" s="14">
        <v>2</v>
      </c>
      <c r="J130" s="14">
        <v>2</v>
      </c>
      <c r="K130" s="18">
        <v>73</v>
      </c>
      <c r="L130" s="18">
        <v>210</v>
      </c>
      <c r="M130" s="18">
        <f t="shared" si="10"/>
        <v>30.66</v>
      </c>
      <c r="N130" s="18">
        <f t="shared" si="11"/>
        <v>746.01912000000004</v>
      </c>
      <c r="O130" s="11"/>
      <c r="P130" s="23">
        <f t="shared" si="12"/>
        <v>2</v>
      </c>
      <c r="Q130" s="11"/>
      <c r="R130" s="23">
        <f t="shared" si="13"/>
        <v>210</v>
      </c>
      <c r="S130" s="23">
        <f t="shared" si="14"/>
        <v>0</v>
      </c>
      <c r="T130" s="9">
        <f t="shared" si="15"/>
        <v>0</v>
      </c>
      <c r="U130" s="23">
        <f t="shared" si="16"/>
        <v>30.66</v>
      </c>
      <c r="V130" s="23">
        <f t="shared" si="17"/>
        <v>746.01912000000004</v>
      </c>
      <c r="W130" s="37"/>
      <c r="X130" s="26">
        <f t="shared" si="18"/>
        <v>0</v>
      </c>
      <c r="Y130" s="37"/>
      <c r="Z130" s="28">
        <f t="shared" si="19"/>
        <v>0</v>
      </c>
    </row>
    <row r="131" spans="1:26" ht="18" customHeight="1">
      <c r="A131" s="280" t="s">
        <v>514</v>
      </c>
      <c r="B131" s="223"/>
      <c r="C131" s="9" t="s">
        <v>244</v>
      </c>
      <c r="D131" s="119"/>
      <c r="E131" s="9" t="s">
        <v>250</v>
      </c>
      <c r="F131" s="9" t="s">
        <v>247</v>
      </c>
      <c r="G131" s="119"/>
      <c r="H131" s="14" t="s">
        <v>249</v>
      </c>
      <c r="I131" s="14">
        <v>1</v>
      </c>
      <c r="J131" s="14">
        <v>2</v>
      </c>
      <c r="K131" s="18">
        <v>38</v>
      </c>
      <c r="L131" s="18">
        <v>210</v>
      </c>
      <c r="M131" s="18">
        <f t="shared" si="10"/>
        <v>15.96</v>
      </c>
      <c r="N131" s="18">
        <f t="shared" si="11"/>
        <v>388.33872000000002</v>
      </c>
      <c r="O131" s="11"/>
      <c r="P131" s="23">
        <f t="shared" si="12"/>
        <v>2</v>
      </c>
      <c r="Q131" s="11"/>
      <c r="R131" s="23">
        <f t="shared" si="13"/>
        <v>210</v>
      </c>
      <c r="S131" s="23">
        <f t="shared" si="14"/>
        <v>0</v>
      </c>
      <c r="T131" s="9">
        <f t="shared" si="15"/>
        <v>0</v>
      </c>
      <c r="U131" s="23">
        <f t="shared" si="16"/>
        <v>15.96</v>
      </c>
      <c r="V131" s="23">
        <f t="shared" si="17"/>
        <v>388.33872000000002</v>
      </c>
      <c r="W131" s="37"/>
      <c r="X131" s="26">
        <f t="shared" si="18"/>
        <v>0</v>
      </c>
      <c r="Y131" s="37"/>
      <c r="Z131" s="28">
        <f t="shared" si="19"/>
        <v>0</v>
      </c>
    </row>
    <row r="132" spans="1:26" ht="18" customHeight="1">
      <c r="A132" s="279" t="s">
        <v>529</v>
      </c>
      <c r="B132" s="223"/>
      <c r="C132" s="9" t="s">
        <v>466</v>
      </c>
      <c r="D132" s="119"/>
      <c r="E132" s="9" t="s">
        <v>250</v>
      </c>
      <c r="F132" s="9" t="s">
        <v>247</v>
      </c>
      <c r="G132" s="119"/>
      <c r="H132" s="80" t="s">
        <v>534</v>
      </c>
      <c r="I132" s="14">
        <v>2</v>
      </c>
      <c r="J132" s="14">
        <v>1</v>
      </c>
      <c r="K132" s="18">
        <v>95</v>
      </c>
      <c r="L132" s="18">
        <v>210</v>
      </c>
      <c r="M132" s="18">
        <f t="shared" si="10"/>
        <v>19.95</v>
      </c>
      <c r="N132" s="18">
        <f t="shared" si="11"/>
        <v>485.42340000000002</v>
      </c>
      <c r="O132" s="11"/>
      <c r="P132" s="23">
        <f t="shared" si="12"/>
        <v>1</v>
      </c>
      <c r="Q132" s="11"/>
      <c r="R132" s="23">
        <f t="shared" si="13"/>
        <v>210</v>
      </c>
      <c r="S132" s="23">
        <f t="shared" si="14"/>
        <v>0</v>
      </c>
      <c r="T132" s="9">
        <f t="shared" si="15"/>
        <v>0</v>
      </c>
      <c r="U132" s="23">
        <f t="shared" si="16"/>
        <v>19.95</v>
      </c>
      <c r="V132" s="23">
        <f t="shared" si="17"/>
        <v>485.42340000000002</v>
      </c>
      <c r="W132" s="37"/>
      <c r="X132" s="26">
        <f t="shared" si="18"/>
        <v>0</v>
      </c>
      <c r="Y132" s="37"/>
      <c r="Z132" s="28">
        <f t="shared" si="19"/>
        <v>0</v>
      </c>
    </row>
    <row r="133" spans="1:26" ht="18" customHeight="1">
      <c r="A133" s="279" t="s">
        <v>529</v>
      </c>
      <c r="B133" s="223"/>
      <c r="C133" s="9" t="s">
        <v>465</v>
      </c>
      <c r="D133" s="119"/>
      <c r="E133" s="9" t="s">
        <v>250</v>
      </c>
      <c r="F133" s="9" t="s">
        <v>247</v>
      </c>
      <c r="G133" s="119"/>
      <c r="H133" s="80" t="s">
        <v>534</v>
      </c>
      <c r="I133" s="14">
        <v>2</v>
      </c>
      <c r="J133" s="14">
        <v>1</v>
      </c>
      <c r="K133" s="18">
        <v>95</v>
      </c>
      <c r="L133" s="18">
        <v>210</v>
      </c>
      <c r="M133" s="18">
        <f t="shared" si="10"/>
        <v>19.95</v>
      </c>
      <c r="N133" s="18">
        <f t="shared" si="11"/>
        <v>485.42340000000002</v>
      </c>
      <c r="O133" s="11"/>
      <c r="P133" s="23">
        <f t="shared" si="12"/>
        <v>1</v>
      </c>
      <c r="Q133" s="11"/>
      <c r="R133" s="23">
        <f t="shared" si="13"/>
        <v>210</v>
      </c>
      <c r="S133" s="23">
        <f t="shared" si="14"/>
        <v>0</v>
      </c>
      <c r="T133" s="9">
        <f t="shared" si="15"/>
        <v>0</v>
      </c>
      <c r="U133" s="23">
        <f t="shared" si="16"/>
        <v>19.95</v>
      </c>
      <c r="V133" s="23">
        <f t="shared" si="17"/>
        <v>485.42340000000002</v>
      </c>
      <c r="W133" s="37"/>
      <c r="X133" s="26">
        <f t="shared" si="18"/>
        <v>0</v>
      </c>
      <c r="Y133" s="37"/>
      <c r="Z133" s="28">
        <f t="shared" si="19"/>
        <v>0</v>
      </c>
    </row>
    <row r="134" spans="1:26" ht="18" customHeight="1">
      <c r="A134" s="279" t="s">
        <v>519</v>
      </c>
      <c r="B134" s="223"/>
      <c r="C134" s="65" t="s">
        <v>181</v>
      </c>
      <c r="D134" s="75" t="s">
        <v>112</v>
      </c>
      <c r="E134" s="65" t="s">
        <v>250</v>
      </c>
      <c r="F134" s="65" t="s">
        <v>247</v>
      </c>
      <c r="G134" s="75"/>
      <c r="H134" s="80" t="s">
        <v>249</v>
      </c>
      <c r="I134" s="80">
        <v>1</v>
      </c>
      <c r="J134" s="80">
        <v>2</v>
      </c>
      <c r="K134" s="18">
        <v>38</v>
      </c>
      <c r="L134" s="18">
        <v>1050</v>
      </c>
      <c r="M134" s="18">
        <f t="shared" si="10"/>
        <v>79.8</v>
      </c>
      <c r="N134" s="18">
        <f t="shared" si="11"/>
        <v>1941.6936000000001</v>
      </c>
      <c r="O134" s="11"/>
      <c r="P134" s="23">
        <f t="shared" si="12"/>
        <v>2</v>
      </c>
      <c r="Q134" s="11"/>
      <c r="R134" s="23">
        <f t="shared" si="13"/>
        <v>1050</v>
      </c>
      <c r="S134" s="23">
        <f t="shared" si="14"/>
        <v>0</v>
      </c>
      <c r="T134" s="9">
        <f t="shared" si="15"/>
        <v>0</v>
      </c>
      <c r="U134" s="23">
        <f t="shared" si="16"/>
        <v>79.8</v>
      </c>
      <c r="V134" s="23">
        <f t="shared" si="17"/>
        <v>1941.6936000000001</v>
      </c>
      <c r="W134" s="37"/>
      <c r="X134" s="26">
        <f t="shared" si="18"/>
        <v>0</v>
      </c>
      <c r="Y134" s="37"/>
      <c r="Z134" s="28">
        <f t="shared" si="19"/>
        <v>0</v>
      </c>
    </row>
    <row r="135" spans="1:26" ht="18" customHeight="1">
      <c r="A135" s="279" t="s">
        <v>522</v>
      </c>
      <c r="B135" s="223"/>
      <c r="C135" s="9" t="s">
        <v>279</v>
      </c>
      <c r="D135" s="119" t="s">
        <v>130</v>
      </c>
      <c r="E135" s="9" t="s">
        <v>250</v>
      </c>
      <c r="F135" s="9" t="s">
        <v>247</v>
      </c>
      <c r="G135" s="119"/>
      <c r="H135" s="80" t="s">
        <v>249</v>
      </c>
      <c r="I135" s="14">
        <v>1</v>
      </c>
      <c r="J135" s="14">
        <v>3</v>
      </c>
      <c r="K135" s="18">
        <v>38</v>
      </c>
      <c r="L135" s="18">
        <v>240</v>
      </c>
      <c r="M135" s="18">
        <f t="shared" si="10"/>
        <v>27.36</v>
      </c>
      <c r="N135" s="18">
        <f t="shared" si="11"/>
        <v>665.72352000000001</v>
      </c>
      <c r="O135" s="11"/>
      <c r="P135" s="23">
        <f t="shared" si="12"/>
        <v>3</v>
      </c>
      <c r="Q135" s="11"/>
      <c r="R135" s="23">
        <f t="shared" si="13"/>
        <v>240</v>
      </c>
      <c r="S135" s="23">
        <f t="shared" si="14"/>
        <v>0</v>
      </c>
      <c r="T135" s="9">
        <f t="shared" si="15"/>
        <v>0</v>
      </c>
      <c r="U135" s="23">
        <f t="shared" si="16"/>
        <v>27.36</v>
      </c>
      <c r="V135" s="23">
        <f t="shared" si="17"/>
        <v>665.72352000000001</v>
      </c>
      <c r="W135" s="37"/>
      <c r="X135" s="26">
        <f t="shared" si="18"/>
        <v>0</v>
      </c>
      <c r="Y135" s="37"/>
      <c r="Z135" s="28">
        <f t="shared" si="19"/>
        <v>0</v>
      </c>
    </row>
    <row r="136" spans="1:26" ht="18" customHeight="1">
      <c r="A136" s="279" t="s">
        <v>535</v>
      </c>
      <c r="B136" s="223"/>
      <c r="C136" s="9" t="s">
        <v>230</v>
      </c>
      <c r="D136" s="119"/>
      <c r="E136" s="9" t="s">
        <v>246</v>
      </c>
      <c r="F136" s="9" t="s">
        <v>247</v>
      </c>
      <c r="G136" s="119" t="s">
        <v>251</v>
      </c>
      <c r="H136" s="80" t="s">
        <v>550</v>
      </c>
      <c r="I136" s="14">
        <v>2</v>
      </c>
      <c r="J136" s="14">
        <v>6</v>
      </c>
      <c r="K136" s="18">
        <v>73</v>
      </c>
      <c r="L136" s="18">
        <v>1470</v>
      </c>
      <c r="M136" s="18">
        <f t="shared" si="10"/>
        <v>643.86</v>
      </c>
      <c r="N136" s="18">
        <f t="shared" si="11"/>
        <v>15666.401520000001</v>
      </c>
      <c r="O136" s="11"/>
      <c r="P136" s="23">
        <f t="shared" si="12"/>
        <v>6</v>
      </c>
      <c r="Q136" s="11"/>
      <c r="R136" s="23">
        <f t="shared" si="13"/>
        <v>1470</v>
      </c>
      <c r="S136" s="23">
        <f t="shared" si="14"/>
        <v>0</v>
      </c>
      <c r="T136" s="9">
        <f t="shared" si="15"/>
        <v>0</v>
      </c>
      <c r="U136" s="23">
        <f t="shared" si="16"/>
        <v>643.86</v>
      </c>
      <c r="V136" s="23">
        <f t="shared" si="17"/>
        <v>15666.401520000001</v>
      </c>
      <c r="W136" s="37"/>
      <c r="X136" s="26">
        <f t="shared" si="18"/>
        <v>0</v>
      </c>
      <c r="Y136" s="37"/>
      <c r="Z136" s="28">
        <f t="shared" si="19"/>
        <v>0</v>
      </c>
    </row>
    <row r="137" spans="1:26" ht="18" customHeight="1">
      <c r="A137" s="279" t="s">
        <v>535</v>
      </c>
      <c r="B137" s="223"/>
      <c r="C137" s="9"/>
      <c r="D137" s="119"/>
      <c r="E137" s="9" t="s">
        <v>246</v>
      </c>
      <c r="F137" s="9" t="s">
        <v>247</v>
      </c>
      <c r="G137" s="119" t="s">
        <v>251</v>
      </c>
      <c r="H137" s="80" t="s">
        <v>249</v>
      </c>
      <c r="I137" s="14">
        <v>1</v>
      </c>
      <c r="J137" s="14">
        <v>2</v>
      </c>
      <c r="K137" s="18">
        <v>38</v>
      </c>
      <c r="L137" s="18">
        <v>1470</v>
      </c>
      <c r="M137" s="18">
        <f t="shared" si="10"/>
        <v>111.72</v>
      </c>
      <c r="N137" s="18">
        <f t="shared" si="11"/>
        <v>2718.37104</v>
      </c>
      <c r="O137" s="11"/>
      <c r="P137" s="23">
        <f t="shared" si="12"/>
        <v>2</v>
      </c>
      <c r="Q137" s="11"/>
      <c r="R137" s="23">
        <f t="shared" si="13"/>
        <v>1470</v>
      </c>
      <c r="S137" s="23">
        <f t="shared" si="14"/>
        <v>0</v>
      </c>
      <c r="T137" s="9">
        <f t="shared" si="15"/>
        <v>0</v>
      </c>
      <c r="U137" s="23">
        <f t="shared" si="16"/>
        <v>111.72</v>
      </c>
      <c r="V137" s="23">
        <f t="shared" si="17"/>
        <v>2718.37104</v>
      </c>
      <c r="W137" s="37"/>
      <c r="X137" s="26">
        <f t="shared" si="18"/>
        <v>0</v>
      </c>
      <c r="Y137" s="37"/>
      <c r="Z137" s="28">
        <f t="shared" si="19"/>
        <v>0</v>
      </c>
    </row>
    <row r="138" spans="1:26" ht="18" customHeight="1">
      <c r="A138" s="279" t="s">
        <v>535</v>
      </c>
      <c r="B138" s="223"/>
      <c r="C138" s="9" t="s">
        <v>231</v>
      </c>
      <c r="D138" s="119"/>
      <c r="E138" s="9" t="s">
        <v>250</v>
      </c>
      <c r="F138" s="9" t="s">
        <v>247</v>
      </c>
      <c r="G138" s="119"/>
      <c r="H138" s="80" t="s">
        <v>533</v>
      </c>
      <c r="I138" s="14">
        <v>2</v>
      </c>
      <c r="J138" s="14">
        <v>6</v>
      </c>
      <c r="K138" s="18">
        <v>71</v>
      </c>
      <c r="L138" s="18">
        <v>1470</v>
      </c>
      <c r="M138" s="18">
        <f t="shared" si="10"/>
        <v>626.22</v>
      </c>
      <c r="N138" s="18">
        <f t="shared" si="11"/>
        <v>15237.18504</v>
      </c>
      <c r="O138" s="11"/>
      <c r="P138" s="23">
        <f t="shared" si="12"/>
        <v>6</v>
      </c>
      <c r="Q138" s="11"/>
      <c r="R138" s="23">
        <f t="shared" si="13"/>
        <v>1470</v>
      </c>
      <c r="S138" s="23">
        <f t="shared" si="14"/>
        <v>0</v>
      </c>
      <c r="T138" s="9">
        <f t="shared" si="15"/>
        <v>0</v>
      </c>
      <c r="U138" s="23">
        <f t="shared" si="16"/>
        <v>626.22</v>
      </c>
      <c r="V138" s="23">
        <f t="shared" si="17"/>
        <v>15237.18504</v>
      </c>
      <c r="W138" s="37"/>
      <c r="X138" s="26">
        <f t="shared" si="18"/>
        <v>0</v>
      </c>
      <c r="Y138" s="37"/>
      <c r="Z138" s="28">
        <f t="shared" si="19"/>
        <v>0</v>
      </c>
    </row>
    <row r="139" spans="1:26" ht="18" customHeight="1">
      <c r="A139" s="279" t="s">
        <v>535</v>
      </c>
      <c r="B139" s="223"/>
      <c r="C139" s="9"/>
      <c r="D139" s="119"/>
      <c r="E139" s="9" t="s">
        <v>250</v>
      </c>
      <c r="F139" s="9" t="s">
        <v>247</v>
      </c>
      <c r="G139" s="119"/>
      <c r="H139" s="80" t="s">
        <v>531</v>
      </c>
      <c r="I139" s="14">
        <v>1</v>
      </c>
      <c r="J139" s="14">
        <v>2</v>
      </c>
      <c r="K139" s="18">
        <v>36</v>
      </c>
      <c r="L139" s="18">
        <v>1470</v>
      </c>
      <c r="M139" s="18">
        <f t="shared" ref="M139:M201" si="20">(J139*K139*L139)/1000</f>
        <v>105.84</v>
      </c>
      <c r="N139" s="18">
        <f t="shared" ref="N139:N201" si="21">M139*$E$3</f>
        <v>2575.2988800000003</v>
      </c>
      <c r="O139" s="11"/>
      <c r="P139" s="23">
        <f t="shared" ref="P139:P201" si="22">J139</f>
        <v>2</v>
      </c>
      <c r="Q139" s="11"/>
      <c r="R139" s="23">
        <f t="shared" ref="R139:R202" si="23">L139</f>
        <v>1470</v>
      </c>
      <c r="S139" s="23">
        <f t="shared" ref="S139:S202" si="24">P139*Q139*R139</f>
        <v>0</v>
      </c>
      <c r="T139" s="9">
        <f t="shared" ref="T139:T202" si="25">$E$3*S139</f>
        <v>0</v>
      </c>
      <c r="U139" s="23">
        <f t="shared" ref="U139:U202" si="26">M139-S139</f>
        <v>105.84</v>
      </c>
      <c r="V139" s="23">
        <f t="shared" ref="V139:V202" si="27">N139-T139</f>
        <v>2575.2988800000003</v>
      </c>
      <c r="W139" s="37"/>
      <c r="X139" s="26">
        <f t="shared" ref="X139:X202" si="28">P139*W139</f>
        <v>0</v>
      </c>
      <c r="Y139" s="37"/>
      <c r="Z139" s="28">
        <f t="shared" ref="Z139:Z202" si="29">X139+Y139</f>
        <v>0</v>
      </c>
    </row>
    <row r="140" spans="1:26" ht="18" customHeight="1">
      <c r="A140" s="279" t="s">
        <v>535</v>
      </c>
      <c r="B140" s="223"/>
      <c r="C140" s="9" t="s">
        <v>232</v>
      </c>
      <c r="D140" s="119"/>
      <c r="E140" s="9" t="s">
        <v>250</v>
      </c>
      <c r="F140" s="9" t="s">
        <v>247</v>
      </c>
      <c r="G140" s="119"/>
      <c r="H140" s="80" t="s">
        <v>533</v>
      </c>
      <c r="I140" s="14">
        <v>2</v>
      </c>
      <c r="J140" s="14">
        <v>6</v>
      </c>
      <c r="K140" s="18">
        <v>71</v>
      </c>
      <c r="L140" s="18">
        <v>1470</v>
      </c>
      <c r="M140" s="18">
        <f t="shared" si="20"/>
        <v>626.22</v>
      </c>
      <c r="N140" s="18">
        <f t="shared" si="21"/>
        <v>15237.18504</v>
      </c>
      <c r="O140" s="11"/>
      <c r="P140" s="23">
        <f t="shared" si="22"/>
        <v>6</v>
      </c>
      <c r="Q140" s="11"/>
      <c r="R140" s="23">
        <f t="shared" si="23"/>
        <v>1470</v>
      </c>
      <c r="S140" s="23">
        <f t="shared" si="24"/>
        <v>0</v>
      </c>
      <c r="T140" s="9">
        <f t="shared" si="25"/>
        <v>0</v>
      </c>
      <c r="U140" s="23">
        <f t="shared" si="26"/>
        <v>626.22</v>
      </c>
      <c r="V140" s="23">
        <f t="shared" si="27"/>
        <v>15237.18504</v>
      </c>
      <c r="W140" s="37"/>
      <c r="X140" s="26">
        <f t="shared" si="28"/>
        <v>0</v>
      </c>
      <c r="Y140" s="37"/>
      <c r="Z140" s="28">
        <f t="shared" si="29"/>
        <v>0</v>
      </c>
    </row>
    <row r="141" spans="1:26" ht="18" customHeight="1">
      <c r="A141" s="279" t="s">
        <v>535</v>
      </c>
      <c r="B141" s="223"/>
      <c r="C141" s="9"/>
      <c r="D141" s="119"/>
      <c r="E141" s="9" t="s">
        <v>250</v>
      </c>
      <c r="F141" s="9" t="s">
        <v>247</v>
      </c>
      <c r="G141" s="119"/>
      <c r="H141" s="80" t="s">
        <v>531</v>
      </c>
      <c r="I141" s="14">
        <v>1</v>
      </c>
      <c r="J141" s="14">
        <v>2</v>
      </c>
      <c r="K141" s="18">
        <v>36</v>
      </c>
      <c r="L141" s="18">
        <v>1470</v>
      </c>
      <c r="M141" s="18">
        <f t="shared" si="20"/>
        <v>105.84</v>
      </c>
      <c r="N141" s="18">
        <f t="shared" si="21"/>
        <v>2575.2988800000003</v>
      </c>
      <c r="O141" s="11"/>
      <c r="P141" s="23">
        <f t="shared" si="22"/>
        <v>2</v>
      </c>
      <c r="Q141" s="11"/>
      <c r="R141" s="23">
        <f t="shared" si="23"/>
        <v>1470</v>
      </c>
      <c r="S141" s="23">
        <f t="shared" si="24"/>
        <v>0</v>
      </c>
      <c r="T141" s="9">
        <f t="shared" si="25"/>
        <v>0</v>
      </c>
      <c r="U141" s="23">
        <f t="shared" si="26"/>
        <v>105.84</v>
      </c>
      <c r="V141" s="23">
        <f t="shared" si="27"/>
        <v>2575.2988800000003</v>
      </c>
      <c r="W141" s="37"/>
      <c r="X141" s="26">
        <f t="shared" si="28"/>
        <v>0</v>
      </c>
      <c r="Y141" s="37"/>
      <c r="Z141" s="28">
        <f t="shared" si="29"/>
        <v>0</v>
      </c>
    </row>
    <row r="142" spans="1:26" ht="18" customHeight="1">
      <c r="A142" s="279" t="s">
        <v>535</v>
      </c>
      <c r="B142" s="223"/>
      <c r="C142" s="9" t="s">
        <v>245</v>
      </c>
      <c r="D142" s="119"/>
      <c r="E142" s="9" t="s">
        <v>250</v>
      </c>
      <c r="F142" s="9" t="s">
        <v>247</v>
      </c>
      <c r="G142" s="119"/>
      <c r="H142" s="80" t="s">
        <v>533</v>
      </c>
      <c r="I142" s="14">
        <v>2</v>
      </c>
      <c r="J142" s="14">
        <v>6</v>
      </c>
      <c r="K142" s="18">
        <v>71</v>
      </c>
      <c r="L142" s="18">
        <v>1470</v>
      </c>
      <c r="M142" s="18">
        <f t="shared" si="20"/>
        <v>626.22</v>
      </c>
      <c r="N142" s="18">
        <f t="shared" si="21"/>
        <v>15237.18504</v>
      </c>
      <c r="O142" s="11"/>
      <c r="P142" s="23">
        <f t="shared" si="22"/>
        <v>6</v>
      </c>
      <c r="Q142" s="11"/>
      <c r="R142" s="23">
        <f t="shared" si="23"/>
        <v>1470</v>
      </c>
      <c r="S142" s="23">
        <f t="shared" si="24"/>
        <v>0</v>
      </c>
      <c r="T142" s="9">
        <f t="shared" si="25"/>
        <v>0</v>
      </c>
      <c r="U142" s="23">
        <f t="shared" si="26"/>
        <v>626.22</v>
      </c>
      <c r="V142" s="23">
        <f t="shared" si="27"/>
        <v>15237.18504</v>
      </c>
      <c r="W142" s="37"/>
      <c r="X142" s="26">
        <f t="shared" si="28"/>
        <v>0</v>
      </c>
      <c r="Y142" s="37"/>
      <c r="Z142" s="28">
        <f t="shared" si="29"/>
        <v>0</v>
      </c>
    </row>
    <row r="143" spans="1:26" ht="18" customHeight="1">
      <c r="A143" s="279" t="s">
        <v>535</v>
      </c>
      <c r="B143" s="223"/>
      <c r="C143" s="9"/>
      <c r="D143" s="119"/>
      <c r="E143" s="9" t="s">
        <v>250</v>
      </c>
      <c r="F143" s="9" t="s">
        <v>247</v>
      </c>
      <c r="G143" s="119"/>
      <c r="H143" s="80" t="s">
        <v>531</v>
      </c>
      <c r="I143" s="14">
        <v>1</v>
      </c>
      <c r="J143" s="14">
        <v>2</v>
      </c>
      <c r="K143" s="18">
        <v>36</v>
      </c>
      <c r="L143" s="18">
        <v>1470</v>
      </c>
      <c r="M143" s="18">
        <f t="shared" si="20"/>
        <v>105.84</v>
      </c>
      <c r="N143" s="18">
        <f t="shared" si="21"/>
        <v>2575.2988800000003</v>
      </c>
      <c r="O143" s="11"/>
      <c r="P143" s="23">
        <f t="shared" si="22"/>
        <v>2</v>
      </c>
      <c r="Q143" s="11"/>
      <c r="R143" s="23">
        <f t="shared" si="23"/>
        <v>1470</v>
      </c>
      <c r="S143" s="23">
        <f t="shared" si="24"/>
        <v>0</v>
      </c>
      <c r="T143" s="9">
        <f t="shared" si="25"/>
        <v>0</v>
      </c>
      <c r="U143" s="23">
        <f t="shared" si="26"/>
        <v>105.84</v>
      </c>
      <c r="V143" s="23">
        <f t="shared" si="27"/>
        <v>2575.2988800000003</v>
      </c>
      <c r="W143" s="37"/>
      <c r="X143" s="26">
        <f t="shared" si="28"/>
        <v>0</v>
      </c>
      <c r="Y143" s="37"/>
      <c r="Z143" s="28">
        <f t="shared" si="29"/>
        <v>0</v>
      </c>
    </row>
    <row r="144" spans="1:26" ht="18" customHeight="1">
      <c r="A144" s="279" t="s">
        <v>529</v>
      </c>
      <c r="B144" s="223"/>
      <c r="C144" s="9" t="s">
        <v>463</v>
      </c>
      <c r="D144" s="119"/>
      <c r="E144" s="9" t="s">
        <v>250</v>
      </c>
      <c r="F144" s="9" t="s">
        <v>247</v>
      </c>
      <c r="G144" s="119"/>
      <c r="H144" s="80" t="s">
        <v>284</v>
      </c>
      <c r="I144" s="14">
        <v>1</v>
      </c>
      <c r="J144" s="14">
        <v>2</v>
      </c>
      <c r="K144" s="18">
        <v>48</v>
      </c>
      <c r="L144" s="18">
        <v>210</v>
      </c>
      <c r="M144" s="18">
        <f t="shared" si="20"/>
        <v>20.16</v>
      </c>
      <c r="N144" s="18">
        <f t="shared" si="21"/>
        <v>490.53312</v>
      </c>
      <c r="O144" s="11"/>
      <c r="P144" s="23">
        <f t="shared" si="22"/>
        <v>2</v>
      </c>
      <c r="Q144" s="11"/>
      <c r="R144" s="23">
        <f t="shared" si="23"/>
        <v>210</v>
      </c>
      <c r="S144" s="23">
        <f t="shared" si="24"/>
        <v>0</v>
      </c>
      <c r="T144" s="9">
        <f t="shared" si="25"/>
        <v>0</v>
      </c>
      <c r="U144" s="23">
        <f t="shared" si="26"/>
        <v>20.16</v>
      </c>
      <c r="V144" s="23">
        <f t="shared" si="27"/>
        <v>490.53312</v>
      </c>
      <c r="W144" s="37"/>
      <c r="X144" s="26">
        <f t="shared" si="28"/>
        <v>0</v>
      </c>
      <c r="Y144" s="37"/>
      <c r="Z144" s="28">
        <f t="shared" si="29"/>
        <v>0</v>
      </c>
    </row>
    <row r="145" spans="1:26" ht="18" customHeight="1">
      <c r="A145" s="279" t="s">
        <v>529</v>
      </c>
      <c r="B145" s="223"/>
      <c r="C145" s="9" t="s">
        <v>464</v>
      </c>
      <c r="D145" s="119"/>
      <c r="E145" s="9" t="s">
        <v>250</v>
      </c>
      <c r="F145" s="9" t="s">
        <v>247</v>
      </c>
      <c r="G145" s="119"/>
      <c r="H145" s="80" t="s">
        <v>284</v>
      </c>
      <c r="I145" s="14">
        <v>1</v>
      </c>
      <c r="J145" s="14">
        <v>2</v>
      </c>
      <c r="K145" s="18">
        <v>48</v>
      </c>
      <c r="L145" s="18">
        <v>210</v>
      </c>
      <c r="M145" s="18">
        <f t="shared" si="20"/>
        <v>20.16</v>
      </c>
      <c r="N145" s="18">
        <f t="shared" si="21"/>
        <v>490.53312</v>
      </c>
      <c r="O145" s="11"/>
      <c r="P145" s="23">
        <f t="shared" si="22"/>
        <v>2</v>
      </c>
      <c r="Q145" s="11"/>
      <c r="R145" s="23">
        <f t="shared" si="23"/>
        <v>210</v>
      </c>
      <c r="S145" s="23">
        <f t="shared" si="24"/>
        <v>0</v>
      </c>
      <c r="T145" s="9">
        <f t="shared" si="25"/>
        <v>0</v>
      </c>
      <c r="U145" s="23">
        <f t="shared" si="26"/>
        <v>20.16</v>
      </c>
      <c r="V145" s="23">
        <f t="shared" si="27"/>
        <v>490.53312</v>
      </c>
      <c r="W145" s="37"/>
      <c r="X145" s="26">
        <f t="shared" si="28"/>
        <v>0</v>
      </c>
      <c r="Y145" s="37"/>
      <c r="Z145" s="28">
        <f t="shared" si="29"/>
        <v>0</v>
      </c>
    </row>
    <row r="146" spans="1:26" ht="18" customHeight="1">
      <c r="A146" s="279" t="s">
        <v>516</v>
      </c>
      <c r="B146" s="223"/>
      <c r="C146" s="9" t="s">
        <v>13</v>
      </c>
      <c r="D146" s="119"/>
      <c r="E146" s="9" t="s">
        <v>250</v>
      </c>
      <c r="F146" s="9" t="s">
        <v>247</v>
      </c>
      <c r="G146" s="24"/>
      <c r="H146" s="15" t="s">
        <v>258</v>
      </c>
      <c r="I146" s="14">
        <v>1</v>
      </c>
      <c r="J146" s="14">
        <v>17</v>
      </c>
      <c r="K146" s="18">
        <v>21</v>
      </c>
      <c r="L146" s="18">
        <v>1680</v>
      </c>
      <c r="M146" s="18">
        <f t="shared" si="20"/>
        <v>599.76</v>
      </c>
      <c r="N146" s="18">
        <f t="shared" si="21"/>
        <v>14593.36032</v>
      </c>
      <c r="O146" s="11"/>
      <c r="P146" s="23">
        <f t="shared" si="22"/>
        <v>17</v>
      </c>
      <c r="Q146" s="11"/>
      <c r="R146" s="23">
        <f t="shared" si="23"/>
        <v>1680</v>
      </c>
      <c r="S146" s="23">
        <f t="shared" si="24"/>
        <v>0</v>
      </c>
      <c r="T146" s="9">
        <f t="shared" si="25"/>
        <v>0</v>
      </c>
      <c r="U146" s="23">
        <f t="shared" si="26"/>
        <v>599.76</v>
      </c>
      <c r="V146" s="23">
        <f t="shared" si="27"/>
        <v>14593.36032</v>
      </c>
      <c r="W146" s="37"/>
      <c r="X146" s="26">
        <f t="shared" si="28"/>
        <v>0</v>
      </c>
      <c r="Y146" s="37"/>
      <c r="Z146" s="28">
        <f t="shared" si="29"/>
        <v>0</v>
      </c>
    </row>
    <row r="147" spans="1:26" ht="18" customHeight="1">
      <c r="A147" s="279" t="s">
        <v>516</v>
      </c>
      <c r="B147" s="223"/>
      <c r="C147" s="9"/>
      <c r="D147" s="119"/>
      <c r="E147" s="9" t="s">
        <v>250</v>
      </c>
      <c r="F147" s="9" t="s">
        <v>247</v>
      </c>
      <c r="G147" s="119"/>
      <c r="H147" s="14" t="s">
        <v>249</v>
      </c>
      <c r="I147" s="14">
        <v>1</v>
      </c>
      <c r="J147" s="14">
        <v>1</v>
      </c>
      <c r="K147" s="18">
        <v>38</v>
      </c>
      <c r="L147" s="18">
        <v>1680</v>
      </c>
      <c r="M147" s="18">
        <f t="shared" si="20"/>
        <v>63.84</v>
      </c>
      <c r="N147" s="18">
        <f t="shared" si="21"/>
        <v>1553.3548800000001</v>
      </c>
      <c r="O147" s="11"/>
      <c r="P147" s="23">
        <f t="shared" si="22"/>
        <v>1</v>
      </c>
      <c r="Q147" s="11"/>
      <c r="R147" s="23">
        <f t="shared" si="23"/>
        <v>1680</v>
      </c>
      <c r="S147" s="23">
        <f t="shared" si="24"/>
        <v>0</v>
      </c>
      <c r="T147" s="9">
        <f t="shared" si="25"/>
        <v>0</v>
      </c>
      <c r="U147" s="23">
        <f t="shared" si="26"/>
        <v>63.84</v>
      </c>
      <c r="V147" s="23">
        <f t="shared" si="27"/>
        <v>1553.3548800000001</v>
      </c>
      <c r="W147" s="37"/>
      <c r="X147" s="26">
        <f t="shared" si="28"/>
        <v>0</v>
      </c>
      <c r="Y147" s="37"/>
      <c r="Z147" s="28">
        <f t="shared" si="29"/>
        <v>0</v>
      </c>
    </row>
    <row r="148" spans="1:26" ht="18" customHeight="1">
      <c r="A148" s="279" t="s">
        <v>2</v>
      </c>
      <c r="B148" s="223"/>
      <c r="C148" s="147"/>
      <c r="D148" s="148"/>
      <c r="E148" s="147" t="s">
        <v>250</v>
      </c>
      <c r="F148" s="147" t="s">
        <v>2</v>
      </c>
      <c r="G148" s="148" t="s">
        <v>272</v>
      </c>
      <c r="H148" s="149"/>
      <c r="I148" s="149">
        <v>1</v>
      </c>
      <c r="J148" s="149">
        <v>1</v>
      </c>
      <c r="K148" s="150"/>
      <c r="L148" s="150"/>
      <c r="M148" s="150"/>
      <c r="N148" s="150"/>
      <c r="O148" s="147"/>
      <c r="P148" s="151"/>
      <c r="Q148" s="147"/>
      <c r="R148" s="151"/>
      <c r="S148" s="151"/>
      <c r="T148" s="147"/>
      <c r="U148" s="151"/>
      <c r="V148" s="151"/>
      <c r="W148" s="152"/>
      <c r="X148" s="152"/>
      <c r="Y148" s="152"/>
      <c r="Z148" s="153"/>
    </row>
    <row r="149" spans="1:26" ht="18" customHeight="1">
      <c r="A149" s="279" t="s">
        <v>2</v>
      </c>
      <c r="B149" s="223"/>
      <c r="C149" s="147"/>
      <c r="D149" s="148"/>
      <c r="E149" s="147" t="s">
        <v>250</v>
      </c>
      <c r="F149" s="147" t="s">
        <v>2</v>
      </c>
      <c r="G149" s="148" t="s">
        <v>272</v>
      </c>
      <c r="H149" s="149"/>
      <c r="I149" s="149">
        <v>2</v>
      </c>
      <c r="J149" s="149">
        <v>3</v>
      </c>
      <c r="K149" s="150"/>
      <c r="L149" s="150"/>
      <c r="M149" s="150"/>
      <c r="N149" s="150"/>
      <c r="O149" s="147"/>
      <c r="P149" s="151"/>
      <c r="Q149" s="147"/>
      <c r="R149" s="151"/>
      <c r="S149" s="151"/>
      <c r="T149" s="147"/>
      <c r="U149" s="151"/>
      <c r="V149" s="151"/>
      <c r="W149" s="152"/>
      <c r="X149" s="152"/>
      <c r="Y149" s="152"/>
      <c r="Z149" s="153"/>
    </row>
    <row r="150" spans="1:26" ht="18" customHeight="1">
      <c r="A150" s="279" t="s">
        <v>2</v>
      </c>
      <c r="B150" s="223"/>
      <c r="C150" s="9"/>
      <c r="D150" s="119"/>
      <c r="E150" s="9" t="s">
        <v>250</v>
      </c>
      <c r="F150" s="9" t="s">
        <v>2</v>
      </c>
      <c r="G150" s="119"/>
      <c r="H150" s="14" t="s">
        <v>556</v>
      </c>
      <c r="I150" s="14">
        <v>2</v>
      </c>
      <c r="J150" s="14">
        <v>2</v>
      </c>
      <c r="K150" s="18">
        <v>7</v>
      </c>
      <c r="L150" s="18">
        <v>8760</v>
      </c>
      <c r="M150" s="18">
        <f t="shared" si="20"/>
        <v>122.64</v>
      </c>
      <c r="N150" s="18">
        <f t="shared" si="21"/>
        <v>2984.0764800000002</v>
      </c>
      <c r="O150" s="11"/>
      <c r="P150" s="23">
        <f t="shared" si="22"/>
        <v>2</v>
      </c>
      <c r="Q150" s="11"/>
      <c r="R150" s="23">
        <f t="shared" si="23"/>
        <v>8760</v>
      </c>
      <c r="S150" s="23">
        <f t="shared" si="24"/>
        <v>0</v>
      </c>
      <c r="T150" s="9">
        <f t="shared" si="25"/>
        <v>0</v>
      </c>
      <c r="U150" s="23">
        <f t="shared" si="26"/>
        <v>122.64</v>
      </c>
      <c r="V150" s="23">
        <f t="shared" si="27"/>
        <v>2984.0764800000002</v>
      </c>
      <c r="W150" s="37"/>
      <c r="X150" s="26">
        <f t="shared" si="28"/>
        <v>0</v>
      </c>
      <c r="Y150" s="37"/>
      <c r="Z150" s="28">
        <f t="shared" si="29"/>
        <v>0</v>
      </c>
    </row>
    <row r="151" spans="1:26" ht="18" customHeight="1">
      <c r="A151" s="279" t="s">
        <v>2</v>
      </c>
      <c r="B151" s="223"/>
      <c r="C151" s="9"/>
      <c r="D151" s="119"/>
      <c r="E151" s="9" t="s">
        <v>250</v>
      </c>
      <c r="F151" s="9" t="s">
        <v>2</v>
      </c>
      <c r="G151" s="119"/>
      <c r="H151" s="14" t="s">
        <v>492</v>
      </c>
      <c r="I151" s="14">
        <v>1</v>
      </c>
      <c r="J151" s="14">
        <v>1</v>
      </c>
      <c r="K151" s="18">
        <v>13</v>
      </c>
      <c r="L151" s="18">
        <v>8760</v>
      </c>
      <c r="M151" s="18">
        <f t="shared" si="20"/>
        <v>113.88</v>
      </c>
      <c r="N151" s="18">
        <f t="shared" si="21"/>
        <v>2770.9281599999999</v>
      </c>
      <c r="O151" s="11"/>
      <c r="P151" s="23">
        <f t="shared" si="22"/>
        <v>1</v>
      </c>
      <c r="Q151" s="11"/>
      <c r="R151" s="23">
        <f t="shared" si="23"/>
        <v>8760</v>
      </c>
      <c r="S151" s="23">
        <f t="shared" si="24"/>
        <v>0</v>
      </c>
      <c r="T151" s="9">
        <f t="shared" si="25"/>
        <v>0</v>
      </c>
      <c r="U151" s="23">
        <f t="shared" si="26"/>
        <v>113.88</v>
      </c>
      <c r="V151" s="23">
        <f t="shared" si="27"/>
        <v>2770.9281599999999</v>
      </c>
      <c r="W151" s="37"/>
      <c r="X151" s="26">
        <f t="shared" si="28"/>
        <v>0</v>
      </c>
      <c r="Y151" s="37"/>
      <c r="Z151" s="28">
        <f t="shared" si="29"/>
        <v>0</v>
      </c>
    </row>
    <row r="152" spans="1:26" ht="18" customHeight="1">
      <c r="B152" s="223" t="s">
        <v>455</v>
      </c>
      <c r="C152" s="228"/>
      <c r="D152" s="227"/>
      <c r="E152" s="228"/>
      <c r="F152" s="229"/>
      <c r="G152" s="227"/>
      <c r="H152" s="229"/>
      <c r="I152" s="229"/>
      <c r="J152" s="229"/>
      <c r="K152" s="231"/>
      <c r="L152" s="231"/>
      <c r="M152" s="231"/>
      <c r="N152" s="231"/>
      <c r="O152" s="228"/>
      <c r="P152" s="232"/>
      <c r="Q152" s="228"/>
      <c r="R152" s="232"/>
      <c r="S152" s="232"/>
      <c r="T152" s="228"/>
      <c r="U152" s="232"/>
      <c r="V152" s="232"/>
      <c r="W152" s="233"/>
      <c r="X152" s="233"/>
      <c r="Y152" s="233"/>
      <c r="Z152" s="234"/>
    </row>
    <row r="153" spans="1:26" ht="18" customHeight="1">
      <c r="A153" s="279" t="s">
        <v>517</v>
      </c>
      <c r="B153" s="223"/>
      <c r="C153" s="9"/>
      <c r="D153" s="119"/>
      <c r="E153" s="9" t="s">
        <v>250</v>
      </c>
      <c r="F153" s="9" t="s">
        <v>247</v>
      </c>
      <c r="G153" s="24"/>
      <c r="H153" s="15" t="s">
        <v>258</v>
      </c>
      <c r="I153" s="14">
        <v>1</v>
      </c>
      <c r="J153" s="14">
        <v>1</v>
      </c>
      <c r="K153" s="18">
        <v>21</v>
      </c>
      <c r="L153" s="18">
        <v>1</v>
      </c>
      <c r="M153" s="18">
        <f t="shared" si="20"/>
        <v>2.1000000000000001E-2</v>
      </c>
      <c r="N153" s="18">
        <f t="shared" si="21"/>
        <v>0.51097200000000009</v>
      </c>
      <c r="O153" s="11"/>
      <c r="P153" s="23">
        <f t="shared" si="22"/>
        <v>1</v>
      </c>
      <c r="Q153" s="11"/>
      <c r="R153" s="23">
        <f t="shared" si="23"/>
        <v>1</v>
      </c>
      <c r="S153" s="23">
        <f t="shared" si="24"/>
        <v>0</v>
      </c>
      <c r="T153" s="9">
        <f t="shared" si="25"/>
        <v>0</v>
      </c>
      <c r="U153" s="23">
        <f t="shared" si="26"/>
        <v>2.1000000000000001E-2</v>
      </c>
      <c r="V153" s="23">
        <f t="shared" si="27"/>
        <v>0.51097200000000009</v>
      </c>
      <c r="W153" s="37"/>
      <c r="X153" s="26">
        <f t="shared" si="28"/>
        <v>0</v>
      </c>
      <c r="Y153" s="37"/>
      <c r="Z153" s="28">
        <f t="shared" si="29"/>
        <v>0</v>
      </c>
    </row>
    <row r="154" spans="1:26" ht="18" customHeight="1">
      <c r="A154" s="279" t="s">
        <v>546</v>
      </c>
      <c r="B154" s="223"/>
      <c r="C154" s="9"/>
      <c r="D154" s="119"/>
      <c r="E154" s="9" t="s">
        <v>250</v>
      </c>
      <c r="F154" s="119" t="s">
        <v>71</v>
      </c>
      <c r="G154" s="119"/>
      <c r="H154" s="14" t="s">
        <v>330</v>
      </c>
      <c r="I154" s="14">
        <v>1</v>
      </c>
      <c r="J154" s="14">
        <v>6</v>
      </c>
      <c r="K154" s="18">
        <v>1090</v>
      </c>
      <c r="L154" s="18">
        <v>105</v>
      </c>
      <c r="M154" s="18">
        <f t="shared" si="20"/>
        <v>686.7</v>
      </c>
      <c r="N154" s="18">
        <f t="shared" si="21"/>
        <v>16708.7844</v>
      </c>
      <c r="O154" s="11"/>
      <c r="P154" s="23">
        <f t="shared" si="22"/>
        <v>6</v>
      </c>
      <c r="Q154" s="11"/>
      <c r="R154" s="23">
        <f t="shared" si="23"/>
        <v>105</v>
      </c>
      <c r="S154" s="23">
        <f t="shared" si="24"/>
        <v>0</v>
      </c>
      <c r="T154" s="9">
        <f t="shared" si="25"/>
        <v>0</v>
      </c>
      <c r="U154" s="23">
        <f t="shared" si="26"/>
        <v>686.7</v>
      </c>
      <c r="V154" s="23">
        <f t="shared" si="27"/>
        <v>16708.7844</v>
      </c>
      <c r="W154" s="37"/>
      <c r="X154" s="26">
        <f t="shared" si="28"/>
        <v>0</v>
      </c>
      <c r="Y154" s="37"/>
      <c r="Z154" s="28">
        <f t="shared" si="29"/>
        <v>0</v>
      </c>
    </row>
    <row r="155" spans="1:26" ht="18" customHeight="1">
      <c r="B155" s="223" t="s">
        <v>469</v>
      </c>
      <c r="C155" s="228"/>
      <c r="D155" s="227"/>
      <c r="E155" s="228"/>
      <c r="F155" s="227"/>
      <c r="G155" s="227"/>
      <c r="H155" s="229"/>
      <c r="I155" s="229"/>
      <c r="J155" s="229"/>
      <c r="K155" s="231"/>
      <c r="L155" s="231"/>
      <c r="M155" s="231"/>
      <c r="N155" s="231"/>
      <c r="O155" s="228"/>
      <c r="P155" s="232"/>
      <c r="Q155" s="228"/>
      <c r="R155" s="232"/>
      <c r="S155" s="232"/>
      <c r="T155" s="228"/>
      <c r="U155" s="232"/>
      <c r="V155" s="232"/>
      <c r="W155" s="233"/>
      <c r="X155" s="233"/>
      <c r="Y155" s="233"/>
      <c r="Z155" s="234"/>
    </row>
    <row r="156" spans="1:26" ht="18" customHeight="1">
      <c r="A156" s="279" t="s">
        <v>535</v>
      </c>
      <c r="B156" s="236"/>
      <c r="C156" s="9" t="s">
        <v>5</v>
      </c>
      <c r="D156" s="134" t="s">
        <v>132</v>
      </c>
      <c r="E156" s="9" t="s">
        <v>250</v>
      </c>
      <c r="F156" s="9" t="s">
        <v>247</v>
      </c>
      <c r="G156" s="134"/>
      <c r="H156" s="80" t="s">
        <v>534</v>
      </c>
      <c r="I156" s="14">
        <v>2</v>
      </c>
      <c r="J156" s="14">
        <v>8</v>
      </c>
      <c r="K156" s="18">
        <v>95</v>
      </c>
      <c r="L156" s="18">
        <v>1470</v>
      </c>
      <c r="M156" s="18">
        <f t="shared" si="20"/>
        <v>1117.2</v>
      </c>
      <c r="N156" s="18">
        <f t="shared" si="21"/>
        <v>27183.710400000004</v>
      </c>
      <c r="O156" s="11"/>
      <c r="P156" s="23">
        <f t="shared" si="22"/>
        <v>8</v>
      </c>
      <c r="Q156" s="11"/>
      <c r="R156" s="23">
        <f t="shared" si="23"/>
        <v>1470</v>
      </c>
      <c r="S156" s="23">
        <f t="shared" si="24"/>
        <v>0</v>
      </c>
      <c r="T156" s="9">
        <f t="shared" si="25"/>
        <v>0</v>
      </c>
      <c r="U156" s="23">
        <f t="shared" si="26"/>
        <v>1117.2</v>
      </c>
      <c r="V156" s="23">
        <f t="shared" si="27"/>
        <v>27183.710400000004</v>
      </c>
      <c r="W156" s="37"/>
      <c r="X156" s="26">
        <f t="shared" si="28"/>
        <v>0</v>
      </c>
      <c r="Y156" s="37"/>
      <c r="Z156" s="28">
        <f t="shared" si="29"/>
        <v>0</v>
      </c>
    </row>
    <row r="157" spans="1:26" ht="18" customHeight="1">
      <c r="A157" s="279" t="s">
        <v>535</v>
      </c>
      <c r="B157" s="236"/>
      <c r="C157" s="9"/>
      <c r="D157" s="134"/>
      <c r="E157" s="9" t="s">
        <v>250</v>
      </c>
      <c r="F157" s="9" t="s">
        <v>247</v>
      </c>
      <c r="G157" s="134"/>
      <c r="H157" s="80" t="s">
        <v>284</v>
      </c>
      <c r="I157" s="14">
        <v>1</v>
      </c>
      <c r="J157" s="14">
        <v>2</v>
      </c>
      <c r="K157" s="18">
        <v>48</v>
      </c>
      <c r="L157" s="18">
        <v>1470</v>
      </c>
      <c r="M157" s="18">
        <f t="shared" si="20"/>
        <v>141.12</v>
      </c>
      <c r="N157" s="18">
        <f t="shared" si="21"/>
        <v>3433.7318400000004</v>
      </c>
      <c r="O157" s="11"/>
      <c r="P157" s="23">
        <f t="shared" si="22"/>
        <v>2</v>
      </c>
      <c r="Q157" s="11"/>
      <c r="R157" s="23">
        <f t="shared" si="23"/>
        <v>1470</v>
      </c>
      <c r="S157" s="23">
        <f t="shared" si="24"/>
        <v>0</v>
      </c>
      <c r="T157" s="9">
        <f t="shared" si="25"/>
        <v>0</v>
      </c>
      <c r="U157" s="23">
        <f t="shared" si="26"/>
        <v>141.12</v>
      </c>
      <c r="V157" s="23">
        <f t="shared" si="27"/>
        <v>3433.7318400000004</v>
      </c>
      <c r="W157" s="37"/>
      <c r="X157" s="26">
        <f t="shared" si="28"/>
        <v>0</v>
      </c>
      <c r="Y157" s="37"/>
      <c r="Z157" s="28">
        <f t="shared" si="29"/>
        <v>0</v>
      </c>
    </row>
    <row r="158" spans="1:26" ht="18" customHeight="1">
      <c r="A158" s="279" t="s">
        <v>535</v>
      </c>
      <c r="B158" s="236"/>
      <c r="C158" s="9"/>
      <c r="D158" s="134" t="s">
        <v>133</v>
      </c>
      <c r="E158" s="9" t="s">
        <v>250</v>
      </c>
      <c r="F158" s="9" t="s">
        <v>247</v>
      </c>
      <c r="G158" s="134" t="s">
        <v>335</v>
      </c>
      <c r="H158" s="80" t="s">
        <v>372</v>
      </c>
      <c r="I158" s="14">
        <v>1</v>
      </c>
      <c r="J158" s="14">
        <v>2</v>
      </c>
      <c r="K158" s="18">
        <v>2</v>
      </c>
      <c r="L158" s="18">
        <v>1470</v>
      </c>
      <c r="M158" s="18">
        <f t="shared" si="20"/>
        <v>5.88</v>
      </c>
      <c r="N158" s="18">
        <f t="shared" si="21"/>
        <v>143.07216</v>
      </c>
      <c r="O158" s="11"/>
      <c r="P158" s="23">
        <f t="shared" si="22"/>
        <v>2</v>
      </c>
      <c r="Q158" s="11"/>
      <c r="R158" s="23">
        <f t="shared" si="23"/>
        <v>1470</v>
      </c>
      <c r="S158" s="23">
        <f t="shared" si="24"/>
        <v>0</v>
      </c>
      <c r="T158" s="9">
        <f t="shared" si="25"/>
        <v>0</v>
      </c>
      <c r="U158" s="23">
        <f t="shared" si="26"/>
        <v>5.88</v>
      </c>
      <c r="V158" s="23">
        <f t="shared" si="27"/>
        <v>143.07216</v>
      </c>
      <c r="W158" s="37"/>
      <c r="X158" s="26">
        <f t="shared" si="28"/>
        <v>0</v>
      </c>
      <c r="Y158" s="37"/>
      <c r="Z158" s="28">
        <f t="shared" si="29"/>
        <v>0</v>
      </c>
    </row>
    <row r="159" spans="1:26" ht="18" customHeight="1">
      <c r="A159" s="279" t="s">
        <v>517</v>
      </c>
      <c r="B159" s="236"/>
      <c r="C159" s="9" t="s">
        <v>37</v>
      </c>
      <c r="D159" s="134"/>
      <c r="E159" s="9" t="s">
        <v>250</v>
      </c>
      <c r="F159" s="9" t="s">
        <v>247</v>
      </c>
      <c r="G159" s="134"/>
      <c r="H159" s="103" t="s">
        <v>283</v>
      </c>
      <c r="I159" s="14">
        <v>1</v>
      </c>
      <c r="J159" s="14">
        <v>1</v>
      </c>
      <c r="K159" s="18">
        <v>50</v>
      </c>
      <c r="L159" s="18">
        <v>1</v>
      </c>
      <c r="M159" s="18">
        <f t="shared" si="20"/>
        <v>0.05</v>
      </c>
      <c r="N159" s="18">
        <f t="shared" si="21"/>
        <v>1.2166000000000001</v>
      </c>
      <c r="O159" s="11"/>
      <c r="P159" s="23">
        <f t="shared" si="22"/>
        <v>1</v>
      </c>
      <c r="Q159" s="11"/>
      <c r="R159" s="23">
        <f t="shared" si="23"/>
        <v>1</v>
      </c>
      <c r="S159" s="23">
        <f t="shared" si="24"/>
        <v>0</v>
      </c>
      <c r="T159" s="9">
        <f t="shared" si="25"/>
        <v>0</v>
      </c>
      <c r="U159" s="23">
        <f t="shared" si="26"/>
        <v>0.05</v>
      </c>
      <c r="V159" s="23">
        <f t="shared" si="27"/>
        <v>1.2166000000000001</v>
      </c>
      <c r="W159" s="37"/>
      <c r="X159" s="26">
        <f t="shared" si="28"/>
        <v>0</v>
      </c>
      <c r="Y159" s="37"/>
      <c r="Z159" s="28">
        <f t="shared" si="29"/>
        <v>0</v>
      </c>
    </row>
    <row r="160" spans="1:26" ht="18" customHeight="1">
      <c r="A160" s="279" t="s">
        <v>535</v>
      </c>
      <c r="B160" s="236"/>
      <c r="C160" s="9" t="s">
        <v>169</v>
      </c>
      <c r="D160" s="134" t="s">
        <v>128</v>
      </c>
      <c r="E160" s="9" t="s">
        <v>250</v>
      </c>
      <c r="F160" s="9" t="s">
        <v>247</v>
      </c>
      <c r="G160" s="134"/>
      <c r="H160" s="80" t="s">
        <v>534</v>
      </c>
      <c r="I160" s="14">
        <v>2</v>
      </c>
      <c r="J160" s="14">
        <v>8</v>
      </c>
      <c r="K160" s="18">
        <v>95</v>
      </c>
      <c r="L160" s="18">
        <v>1470</v>
      </c>
      <c r="M160" s="18">
        <f t="shared" si="20"/>
        <v>1117.2</v>
      </c>
      <c r="N160" s="18">
        <f t="shared" si="21"/>
        <v>27183.710400000004</v>
      </c>
      <c r="O160" s="11"/>
      <c r="P160" s="23">
        <f t="shared" si="22"/>
        <v>8</v>
      </c>
      <c r="Q160" s="11"/>
      <c r="R160" s="23">
        <f t="shared" si="23"/>
        <v>1470</v>
      </c>
      <c r="S160" s="23">
        <f t="shared" si="24"/>
        <v>0</v>
      </c>
      <c r="T160" s="9">
        <f t="shared" si="25"/>
        <v>0</v>
      </c>
      <c r="U160" s="23">
        <f t="shared" si="26"/>
        <v>1117.2</v>
      </c>
      <c r="V160" s="23">
        <f t="shared" si="27"/>
        <v>27183.710400000004</v>
      </c>
      <c r="W160" s="37"/>
      <c r="X160" s="26">
        <f t="shared" si="28"/>
        <v>0</v>
      </c>
      <c r="Y160" s="37"/>
      <c r="Z160" s="28">
        <f t="shared" si="29"/>
        <v>0</v>
      </c>
    </row>
    <row r="161" spans="1:26" ht="18" customHeight="1">
      <c r="A161" s="279" t="s">
        <v>535</v>
      </c>
      <c r="B161" s="236"/>
      <c r="C161" s="9"/>
      <c r="D161" s="134"/>
      <c r="E161" s="9" t="s">
        <v>250</v>
      </c>
      <c r="F161" s="9" t="s">
        <v>247</v>
      </c>
      <c r="G161" s="134"/>
      <c r="H161" s="80" t="s">
        <v>284</v>
      </c>
      <c r="I161" s="14">
        <v>1</v>
      </c>
      <c r="J161" s="14">
        <v>2</v>
      </c>
      <c r="K161" s="18">
        <v>48</v>
      </c>
      <c r="L161" s="18">
        <v>1470</v>
      </c>
      <c r="M161" s="18">
        <f t="shared" si="20"/>
        <v>141.12</v>
      </c>
      <c r="N161" s="18">
        <f t="shared" si="21"/>
        <v>3433.7318400000004</v>
      </c>
      <c r="O161" s="11"/>
      <c r="P161" s="23">
        <f t="shared" si="22"/>
        <v>2</v>
      </c>
      <c r="Q161" s="11"/>
      <c r="R161" s="23">
        <f t="shared" si="23"/>
        <v>1470</v>
      </c>
      <c r="S161" s="23">
        <f t="shared" si="24"/>
        <v>0</v>
      </c>
      <c r="T161" s="9">
        <f t="shared" si="25"/>
        <v>0</v>
      </c>
      <c r="U161" s="23">
        <f t="shared" si="26"/>
        <v>141.12</v>
      </c>
      <c r="V161" s="23">
        <f t="shared" si="27"/>
        <v>3433.7318400000004</v>
      </c>
      <c r="W161" s="37"/>
      <c r="X161" s="26">
        <f t="shared" si="28"/>
        <v>0</v>
      </c>
      <c r="Y161" s="37"/>
      <c r="Z161" s="28">
        <f t="shared" si="29"/>
        <v>0</v>
      </c>
    </row>
    <row r="162" spans="1:26" ht="18" customHeight="1">
      <c r="A162" s="279" t="s">
        <v>535</v>
      </c>
      <c r="B162" s="236"/>
      <c r="C162" s="55"/>
      <c r="D162" s="134"/>
      <c r="E162" s="9" t="s">
        <v>250</v>
      </c>
      <c r="F162" s="9" t="s">
        <v>247</v>
      </c>
      <c r="G162" s="134" t="s">
        <v>335</v>
      </c>
      <c r="H162" s="80" t="s">
        <v>372</v>
      </c>
      <c r="I162" s="14">
        <v>1</v>
      </c>
      <c r="J162" s="14">
        <v>2</v>
      </c>
      <c r="K162" s="18">
        <v>2</v>
      </c>
      <c r="L162" s="18">
        <v>1470</v>
      </c>
      <c r="M162" s="18">
        <f t="shared" si="20"/>
        <v>5.88</v>
      </c>
      <c r="N162" s="18">
        <f t="shared" si="21"/>
        <v>143.07216</v>
      </c>
      <c r="O162" s="11"/>
      <c r="P162" s="23">
        <f t="shared" si="22"/>
        <v>2</v>
      </c>
      <c r="Q162" s="11"/>
      <c r="R162" s="23">
        <f t="shared" si="23"/>
        <v>1470</v>
      </c>
      <c r="S162" s="23">
        <f t="shared" si="24"/>
        <v>0</v>
      </c>
      <c r="T162" s="9">
        <f t="shared" si="25"/>
        <v>0</v>
      </c>
      <c r="U162" s="23">
        <f t="shared" si="26"/>
        <v>5.88</v>
      </c>
      <c r="V162" s="23">
        <f t="shared" si="27"/>
        <v>143.07216</v>
      </c>
      <c r="W162" s="37"/>
      <c r="X162" s="26">
        <f t="shared" si="28"/>
        <v>0</v>
      </c>
      <c r="Y162" s="37"/>
      <c r="Z162" s="28">
        <f t="shared" si="29"/>
        <v>0</v>
      </c>
    </row>
    <row r="163" spans="1:26" ht="18" customHeight="1">
      <c r="A163" s="279" t="s">
        <v>536</v>
      </c>
      <c r="B163" s="236"/>
      <c r="C163" s="9" t="s">
        <v>471</v>
      </c>
      <c r="D163" s="134"/>
      <c r="E163" s="9" t="s">
        <v>250</v>
      </c>
      <c r="F163" s="9" t="s">
        <v>247</v>
      </c>
      <c r="G163" s="134"/>
      <c r="H163" s="80" t="s">
        <v>284</v>
      </c>
      <c r="I163" s="14">
        <v>1</v>
      </c>
      <c r="J163" s="14">
        <v>6</v>
      </c>
      <c r="K163" s="18">
        <v>48</v>
      </c>
      <c r="L163" s="18">
        <v>1680</v>
      </c>
      <c r="M163" s="18">
        <f t="shared" si="20"/>
        <v>483.84</v>
      </c>
      <c r="N163" s="18">
        <f t="shared" si="21"/>
        <v>11772.794879999999</v>
      </c>
      <c r="O163" s="11"/>
      <c r="P163" s="23">
        <f t="shared" si="22"/>
        <v>6</v>
      </c>
      <c r="Q163" s="11"/>
      <c r="R163" s="23">
        <f t="shared" si="23"/>
        <v>1680</v>
      </c>
      <c r="S163" s="23">
        <f t="shared" si="24"/>
        <v>0</v>
      </c>
      <c r="T163" s="9">
        <f t="shared" si="25"/>
        <v>0</v>
      </c>
      <c r="U163" s="23">
        <f t="shared" si="26"/>
        <v>483.84</v>
      </c>
      <c r="V163" s="23">
        <f t="shared" si="27"/>
        <v>11772.794879999999</v>
      </c>
      <c r="W163" s="37"/>
      <c r="X163" s="26">
        <f t="shared" si="28"/>
        <v>0</v>
      </c>
      <c r="Y163" s="37"/>
      <c r="Z163" s="28">
        <f t="shared" si="29"/>
        <v>0</v>
      </c>
    </row>
    <row r="164" spans="1:26" ht="18" customHeight="1">
      <c r="A164" s="279" t="s">
        <v>536</v>
      </c>
      <c r="B164" s="236"/>
      <c r="C164" s="55"/>
      <c r="D164" s="134"/>
      <c r="E164" s="9" t="s">
        <v>250</v>
      </c>
      <c r="F164" s="9" t="s">
        <v>247</v>
      </c>
      <c r="G164" s="134" t="s">
        <v>335</v>
      </c>
      <c r="H164" s="80" t="s">
        <v>372</v>
      </c>
      <c r="I164" s="14">
        <v>1</v>
      </c>
      <c r="J164" s="14">
        <v>2</v>
      </c>
      <c r="K164" s="18">
        <v>2</v>
      </c>
      <c r="L164" s="18">
        <v>1680</v>
      </c>
      <c r="M164" s="18">
        <f t="shared" si="20"/>
        <v>6.72</v>
      </c>
      <c r="N164" s="18">
        <f t="shared" si="21"/>
        <v>163.51104000000001</v>
      </c>
      <c r="O164" s="11"/>
      <c r="P164" s="23">
        <f t="shared" si="22"/>
        <v>2</v>
      </c>
      <c r="Q164" s="11"/>
      <c r="R164" s="23">
        <f t="shared" si="23"/>
        <v>1680</v>
      </c>
      <c r="S164" s="23">
        <f t="shared" si="24"/>
        <v>0</v>
      </c>
      <c r="T164" s="9">
        <f t="shared" si="25"/>
        <v>0</v>
      </c>
      <c r="U164" s="23">
        <f t="shared" si="26"/>
        <v>6.72</v>
      </c>
      <c r="V164" s="23">
        <f t="shared" si="27"/>
        <v>163.51104000000001</v>
      </c>
      <c r="W164" s="37"/>
      <c r="X164" s="26">
        <f t="shared" si="28"/>
        <v>0</v>
      </c>
      <c r="Y164" s="37"/>
      <c r="Z164" s="28">
        <f t="shared" si="29"/>
        <v>0</v>
      </c>
    </row>
    <row r="165" spans="1:26" ht="18" customHeight="1">
      <c r="A165" s="279" t="s">
        <v>2</v>
      </c>
      <c r="B165" s="236"/>
      <c r="C165" s="157"/>
      <c r="D165" s="148"/>
      <c r="E165" s="147" t="s">
        <v>250</v>
      </c>
      <c r="F165" s="147" t="s">
        <v>2</v>
      </c>
      <c r="G165" s="148" t="s">
        <v>272</v>
      </c>
      <c r="H165" s="149"/>
      <c r="I165" s="149">
        <v>1</v>
      </c>
      <c r="J165" s="149">
        <v>2</v>
      </c>
      <c r="K165" s="150"/>
      <c r="L165" s="150"/>
      <c r="M165" s="150"/>
      <c r="N165" s="150"/>
      <c r="O165" s="147"/>
      <c r="P165" s="151"/>
      <c r="Q165" s="147"/>
      <c r="R165" s="151"/>
      <c r="S165" s="151"/>
      <c r="T165" s="147"/>
      <c r="U165" s="151"/>
      <c r="V165" s="151"/>
      <c r="W165" s="152"/>
      <c r="X165" s="152"/>
      <c r="Y165" s="152"/>
      <c r="Z165" s="153"/>
    </row>
    <row r="166" spans="1:26" ht="18" customHeight="1">
      <c r="A166" s="279" t="s">
        <v>535</v>
      </c>
      <c r="B166" s="236"/>
      <c r="C166" s="9" t="s">
        <v>15</v>
      </c>
      <c r="D166" s="134"/>
      <c r="E166" s="9" t="s">
        <v>250</v>
      </c>
      <c r="F166" s="9" t="s">
        <v>247</v>
      </c>
      <c r="G166" s="134"/>
      <c r="H166" s="80" t="s">
        <v>284</v>
      </c>
      <c r="I166" s="14">
        <v>1</v>
      </c>
      <c r="J166" s="14">
        <v>2</v>
      </c>
      <c r="K166" s="18">
        <v>48</v>
      </c>
      <c r="L166" s="18">
        <v>1470</v>
      </c>
      <c r="M166" s="18">
        <f t="shared" si="20"/>
        <v>141.12</v>
      </c>
      <c r="N166" s="18">
        <f t="shared" si="21"/>
        <v>3433.7318400000004</v>
      </c>
      <c r="O166" s="11"/>
      <c r="P166" s="23">
        <f t="shared" si="22"/>
        <v>2</v>
      </c>
      <c r="Q166" s="11"/>
      <c r="R166" s="23">
        <f t="shared" si="23"/>
        <v>1470</v>
      </c>
      <c r="S166" s="23">
        <f t="shared" si="24"/>
        <v>0</v>
      </c>
      <c r="T166" s="9">
        <f t="shared" si="25"/>
        <v>0</v>
      </c>
      <c r="U166" s="23">
        <f t="shared" si="26"/>
        <v>141.12</v>
      </c>
      <c r="V166" s="23">
        <f t="shared" si="27"/>
        <v>3433.7318400000004</v>
      </c>
      <c r="W166" s="37"/>
      <c r="X166" s="26">
        <f t="shared" si="28"/>
        <v>0</v>
      </c>
      <c r="Y166" s="37"/>
      <c r="Z166" s="28">
        <f t="shared" si="29"/>
        <v>0</v>
      </c>
    </row>
    <row r="167" spans="1:26" ht="18" customHeight="1">
      <c r="A167" s="279" t="s">
        <v>535</v>
      </c>
      <c r="B167" s="236"/>
      <c r="C167" s="9"/>
      <c r="D167" s="134"/>
      <c r="E167" s="9" t="s">
        <v>250</v>
      </c>
      <c r="F167" s="9" t="s">
        <v>247</v>
      </c>
      <c r="G167" s="134"/>
      <c r="H167" s="80" t="s">
        <v>534</v>
      </c>
      <c r="I167" s="14">
        <v>2</v>
      </c>
      <c r="J167" s="14">
        <v>8</v>
      </c>
      <c r="K167" s="18">
        <v>95</v>
      </c>
      <c r="L167" s="18">
        <v>1470</v>
      </c>
      <c r="M167" s="18">
        <f t="shared" si="20"/>
        <v>1117.2</v>
      </c>
      <c r="N167" s="18">
        <f t="shared" si="21"/>
        <v>27183.710400000004</v>
      </c>
      <c r="O167" s="11"/>
      <c r="P167" s="23">
        <f t="shared" si="22"/>
        <v>8</v>
      </c>
      <c r="Q167" s="11"/>
      <c r="R167" s="23">
        <f t="shared" si="23"/>
        <v>1470</v>
      </c>
      <c r="S167" s="23">
        <f t="shared" si="24"/>
        <v>0</v>
      </c>
      <c r="T167" s="9">
        <f t="shared" si="25"/>
        <v>0</v>
      </c>
      <c r="U167" s="23">
        <f t="shared" si="26"/>
        <v>1117.2</v>
      </c>
      <c r="V167" s="23">
        <f t="shared" si="27"/>
        <v>27183.710400000004</v>
      </c>
      <c r="W167" s="37"/>
      <c r="X167" s="26">
        <f t="shared" si="28"/>
        <v>0</v>
      </c>
      <c r="Y167" s="37"/>
      <c r="Z167" s="28">
        <f t="shared" si="29"/>
        <v>0</v>
      </c>
    </row>
    <row r="168" spans="1:26" ht="18" customHeight="1">
      <c r="A168" s="279" t="s">
        <v>535</v>
      </c>
      <c r="B168" s="236"/>
      <c r="C168" s="9"/>
      <c r="D168" s="134"/>
      <c r="E168" s="9" t="s">
        <v>250</v>
      </c>
      <c r="F168" s="9" t="s">
        <v>247</v>
      </c>
      <c r="G168" s="134" t="s">
        <v>335</v>
      </c>
      <c r="H168" s="80" t="s">
        <v>372</v>
      </c>
      <c r="I168" s="14">
        <v>1</v>
      </c>
      <c r="J168" s="14">
        <v>2</v>
      </c>
      <c r="K168" s="18">
        <v>2</v>
      </c>
      <c r="L168" s="18">
        <v>1470</v>
      </c>
      <c r="M168" s="18">
        <f t="shared" si="20"/>
        <v>5.88</v>
      </c>
      <c r="N168" s="18">
        <f t="shared" si="21"/>
        <v>143.07216</v>
      </c>
      <c r="O168" s="11"/>
      <c r="P168" s="23">
        <f t="shared" si="22"/>
        <v>2</v>
      </c>
      <c r="Q168" s="11"/>
      <c r="R168" s="23">
        <f t="shared" si="23"/>
        <v>1470</v>
      </c>
      <c r="S168" s="23">
        <f t="shared" si="24"/>
        <v>0</v>
      </c>
      <c r="T168" s="9">
        <f t="shared" si="25"/>
        <v>0</v>
      </c>
      <c r="U168" s="23">
        <f t="shared" si="26"/>
        <v>5.88</v>
      </c>
      <c r="V168" s="23">
        <f t="shared" si="27"/>
        <v>143.07216</v>
      </c>
      <c r="W168" s="37"/>
      <c r="X168" s="26">
        <f t="shared" si="28"/>
        <v>0</v>
      </c>
      <c r="Y168" s="37"/>
      <c r="Z168" s="28">
        <f t="shared" si="29"/>
        <v>0</v>
      </c>
    </row>
    <row r="169" spans="1:26" ht="18" customHeight="1">
      <c r="A169" s="279" t="s">
        <v>535</v>
      </c>
      <c r="B169" s="236"/>
      <c r="C169" s="9" t="s">
        <v>16</v>
      </c>
      <c r="D169" s="134"/>
      <c r="E169" s="9" t="s">
        <v>250</v>
      </c>
      <c r="F169" s="9" t="s">
        <v>247</v>
      </c>
      <c r="G169" s="134"/>
      <c r="H169" s="80" t="s">
        <v>284</v>
      </c>
      <c r="I169" s="14">
        <v>1</v>
      </c>
      <c r="J169" s="14">
        <v>2</v>
      </c>
      <c r="K169" s="18">
        <v>48</v>
      </c>
      <c r="L169" s="18">
        <v>1470</v>
      </c>
      <c r="M169" s="18">
        <f t="shared" si="20"/>
        <v>141.12</v>
      </c>
      <c r="N169" s="18">
        <f t="shared" si="21"/>
        <v>3433.7318400000004</v>
      </c>
      <c r="O169" s="11"/>
      <c r="P169" s="23">
        <f t="shared" si="22"/>
        <v>2</v>
      </c>
      <c r="Q169" s="11"/>
      <c r="R169" s="23">
        <f t="shared" si="23"/>
        <v>1470</v>
      </c>
      <c r="S169" s="23">
        <f t="shared" si="24"/>
        <v>0</v>
      </c>
      <c r="T169" s="9">
        <f t="shared" si="25"/>
        <v>0</v>
      </c>
      <c r="U169" s="23">
        <f t="shared" si="26"/>
        <v>141.12</v>
      </c>
      <c r="V169" s="23">
        <f t="shared" si="27"/>
        <v>3433.7318400000004</v>
      </c>
      <c r="W169" s="37"/>
      <c r="X169" s="26">
        <f t="shared" si="28"/>
        <v>0</v>
      </c>
      <c r="Y169" s="37"/>
      <c r="Z169" s="28">
        <f t="shared" si="29"/>
        <v>0</v>
      </c>
    </row>
    <row r="170" spans="1:26" s="133" customFormat="1" ht="18" customHeight="1">
      <c r="A170" s="279" t="s">
        <v>535</v>
      </c>
      <c r="B170" s="237"/>
      <c r="C170" s="9"/>
      <c r="D170" s="134"/>
      <c r="E170" s="9" t="s">
        <v>250</v>
      </c>
      <c r="F170" s="9" t="s">
        <v>247</v>
      </c>
      <c r="G170" s="134"/>
      <c r="H170" s="80" t="s">
        <v>534</v>
      </c>
      <c r="I170" s="14">
        <v>2</v>
      </c>
      <c r="J170" s="14">
        <v>8</v>
      </c>
      <c r="K170" s="18">
        <v>95</v>
      </c>
      <c r="L170" s="18">
        <v>1470</v>
      </c>
      <c r="M170" s="18">
        <f t="shared" si="20"/>
        <v>1117.2</v>
      </c>
      <c r="N170" s="18">
        <f t="shared" si="21"/>
        <v>27183.710400000004</v>
      </c>
      <c r="O170" s="136"/>
      <c r="P170" s="23">
        <f t="shared" si="22"/>
        <v>8</v>
      </c>
      <c r="Q170" s="136"/>
      <c r="R170" s="23">
        <f t="shared" si="23"/>
        <v>1470</v>
      </c>
      <c r="S170" s="23">
        <f t="shared" si="24"/>
        <v>0</v>
      </c>
      <c r="T170" s="9">
        <f t="shared" si="25"/>
        <v>0</v>
      </c>
      <c r="U170" s="23">
        <f t="shared" si="26"/>
        <v>1117.2</v>
      </c>
      <c r="V170" s="23">
        <f t="shared" si="27"/>
        <v>27183.710400000004</v>
      </c>
      <c r="W170" s="37"/>
      <c r="X170" s="26">
        <f t="shared" si="28"/>
        <v>0</v>
      </c>
      <c r="Y170" s="37"/>
      <c r="Z170" s="28">
        <f t="shared" si="29"/>
        <v>0</v>
      </c>
    </row>
    <row r="171" spans="1:26" ht="18" customHeight="1">
      <c r="A171" s="279" t="s">
        <v>535</v>
      </c>
      <c r="B171" s="223"/>
      <c r="C171" s="9"/>
      <c r="D171" s="119"/>
      <c r="E171" s="9" t="s">
        <v>250</v>
      </c>
      <c r="F171" s="9" t="s">
        <v>247</v>
      </c>
      <c r="G171" s="119" t="s">
        <v>335</v>
      </c>
      <c r="H171" s="80" t="s">
        <v>372</v>
      </c>
      <c r="I171" s="14">
        <v>1</v>
      </c>
      <c r="J171" s="14">
        <v>2</v>
      </c>
      <c r="K171" s="18">
        <v>2</v>
      </c>
      <c r="L171" s="18">
        <v>1470</v>
      </c>
      <c r="M171" s="18">
        <f t="shared" si="20"/>
        <v>5.88</v>
      </c>
      <c r="N171" s="18">
        <f t="shared" si="21"/>
        <v>143.07216</v>
      </c>
      <c r="O171" s="11"/>
      <c r="P171" s="23">
        <f t="shared" si="22"/>
        <v>2</v>
      </c>
      <c r="Q171" s="11"/>
      <c r="R171" s="23">
        <f t="shared" si="23"/>
        <v>1470</v>
      </c>
      <c r="S171" s="23">
        <f t="shared" si="24"/>
        <v>0</v>
      </c>
      <c r="T171" s="9">
        <f t="shared" si="25"/>
        <v>0</v>
      </c>
      <c r="U171" s="23">
        <f t="shared" si="26"/>
        <v>5.88</v>
      </c>
      <c r="V171" s="23">
        <f t="shared" si="27"/>
        <v>143.07216</v>
      </c>
      <c r="W171" s="37"/>
      <c r="X171" s="26">
        <f t="shared" si="28"/>
        <v>0</v>
      </c>
      <c r="Y171" s="37"/>
      <c r="Z171" s="28">
        <f t="shared" si="29"/>
        <v>0</v>
      </c>
    </row>
    <row r="172" spans="1:26" ht="18" customHeight="1">
      <c r="A172" s="279" t="s">
        <v>517</v>
      </c>
      <c r="B172" s="223"/>
      <c r="C172" s="9" t="s">
        <v>37</v>
      </c>
      <c r="D172" s="119"/>
      <c r="E172" s="9" t="s">
        <v>250</v>
      </c>
      <c r="F172" s="9" t="s">
        <v>247</v>
      </c>
      <c r="G172" s="119"/>
      <c r="H172" s="103" t="s">
        <v>283</v>
      </c>
      <c r="I172" s="14">
        <v>1</v>
      </c>
      <c r="J172" s="14">
        <v>1</v>
      </c>
      <c r="K172" s="18">
        <v>50</v>
      </c>
      <c r="L172" s="18">
        <v>1</v>
      </c>
      <c r="M172" s="18">
        <f t="shared" si="20"/>
        <v>0.05</v>
      </c>
      <c r="N172" s="18">
        <f t="shared" si="21"/>
        <v>1.2166000000000001</v>
      </c>
      <c r="O172" s="11"/>
      <c r="P172" s="23">
        <f t="shared" si="22"/>
        <v>1</v>
      </c>
      <c r="Q172" s="11"/>
      <c r="R172" s="23">
        <f t="shared" si="23"/>
        <v>1</v>
      </c>
      <c r="S172" s="23">
        <f t="shared" si="24"/>
        <v>0</v>
      </c>
      <c r="T172" s="9">
        <f t="shared" si="25"/>
        <v>0</v>
      </c>
      <c r="U172" s="23">
        <f t="shared" si="26"/>
        <v>0.05</v>
      </c>
      <c r="V172" s="23">
        <f t="shared" si="27"/>
        <v>1.2166000000000001</v>
      </c>
      <c r="W172" s="37"/>
      <c r="X172" s="26">
        <f t="shared" si="28"/>
        <v>0</v>
      </c>
      <c r="Y172" s="37"/>
      <c r="Z172" s="28">
        <f t="shared" si="29"/>
        <v>0</v>
      </c>
    </row>
    <row r="173" spans="1:26" ht="18" customHeight="1">
      <c r="A173" s="279" t="s">
        <v>516</v>
      </c>
      <c r="B173" s="223"/>
      <c r="C173" s="65" t="s">
        <v>472</v>
      </c>
      <c r="D173" s="75"/>
      <c r="E173" s="65" t="s">
        <v>250</v>
      </c>
      <c r="F173" s="65" t="s">
        <v>247</v>
      </c>
      <c r="G173" s="75"/>
      <c r="H173" s="80" t="s">
        <v>284</v>
      </c>
      <c r="I173" s="80">
        <v>1</v>
      </c>
      <c r="J173" s="80">
        <v>7</v>
      </c>
      <c r="K173" s="18">
        <v>48</v>
      </c>
      <c r="L173" s="18">
        <v>1680</v>
      </c>
      <c r="M173" s="18">
        <f t="shared" si="20"/>
        <v>564.48</v>
      </c>
      <c r="N173" s="18">
        <f t="shared" si="21"/>
        <v>13734.927360000001</v>
      </c>
      <c r="O173" s="11"/>
      <c r="P173" s="23">
        <f t="shared" si="22"/>
        <v>7</v>
      </c>
      <c r="Q173" s="11"/>
      <c r="R173" s="23">
        <f t="shared" si="23"/>
        <v>1680</v>
      </c>
      <c r="S173" s="23">
        <f t="shared" si="24"/>
        <v>0</v>
      </c>
      <c r="T173" s="9">
        <f t="shared" si="25"/>
        <v>0</v>
      </c>
      <c r="U173" s="23">
        <f t="shared" si="26"/>
        <v>564.48</v>
      </c>
      <c r="V173" s="23">
        <f t="shared" si="27"/>
        <v>13734.927360000001</v>
      </c>
      <c r="W173" s="37"/>
      <c r="X173" s="26">
        <f t="shared" si="28"/>
        <v>0</v>
      </c>
      <c r="Y173" s="37"/>
      <c r="Z173" s="28">
        <f t="shared" si="29"/>
        <v>0</v>
      </c>
    </row>
    <row r="174" spans="1:26" ht="18" customHeight="1">
      <c r="A174" s="279" t="s">
        <v>516</v>
      </c>
      <c r="B174" s="223"/>
      <c r="C174" s="147"/>
      <c r="D174" s="148"/>
      <c r="E174" s="147" t="s">
        <v>250</v>
      </c>
      <c r="F174" s="147" t="s">
        <v>2</v>
      </c>
      <c r="G174" s="148" t="s">
        <v>272</v>
      </c>
      <c r="H174" s="149"/>
      <c r="I174" s="149">
        <v>2</v>
      </c>
      <c r="J174" s="149">
        <v>1</v>
      </c>
      <c r="K174" s="150"/>
      <c r="L174" s="150"/>
      <c r="M174" s="150"/>
      <c r="N174" s="150"/>
      <c r="O174" s="147"/>
      <c r="P174" s="151"/>
      <c r="Q174" s="147"/>
      <c r="R174" s="151"/>
      <c r="S174" s="151"/>
      <c r="T174" s="147"/>
      <c r="U174" s="151"/>
      <c r="V174" s="151"/>
      <c r="W174" s="152"/>
      <c r="X174" s="152"/>
      <c r="Y174" s="152"/>
      <c r="Z174" s="153"/>
    </row>
    <row r="175" spans="1:26" ht="18" customHeight="1">
      <c r="A175" s="279" t="s">
        <v>516</v>
      </c>
      <c r="B175" s="223"/>
      <c r="C175" s="65"/>
      <c r="D175" s="75"/>
      <c r="E175" s="65" t="s">
        <v>250</v>
      </c>
      <c r="F175" s="65" t="s">
        <v>247</v>
      </c>
      <c r="G175" s="75" t="s">
        <v>335</v>
      </c>
      <c r="H175" s="80" t="s">
        <v>372</v>
      </c>
      <c r="I175" s="80">
        <v>1</v>
      </c>
      <c r="J175" s="80">
        <v>3</v>
      </c>
      <c r="K175" s="18">
        <v>2</v>
      </c>
      <c r="L175" s="18">
        <v>1680</v>
      </c>
      <c r="M175" s="18">
        <f t="shared" si="20"/>
        <v>10.08</v>
      </c>
      <c r="N175" s="18">
        <f t="shared" si="21"/>
        <v>245.26656</v>
      </c>
      <c r="O175" s="11"/>
      <c r="P175" s="23">
        <f t="shared" si="22"/>
        <v>3</v>
      </c>
      <c r="Q175" s="11"/>
      <c r="R175" s="23">
        <f t="shared" si="23"/>
        <v>1680</v>
      </c>
      <c r="S175" s="23">
        <f t="shared" si="24"/>
        <v>0</v>
      </c>
      <c r="T175" s="9">
        <f t="shared" si="25"/>
        <v>0</v>
      </c>
      <c r="U175" s="23">
        <f t="shared" si="26"/>
        <v>10.08</v>
      </c>
      <c r="V175" s="23">
        <f t="shared" si="27"/>
        <v>245.26656</v>
      </c>
      <c r="W175" s="37"/>
      <c r="X175" s="26">
        <f t="shared" si="28"/>
        <v>0</v>
      </c>
      <c r="Y175" s="37"/>
      <c r="Z175" s="28">
        <f t="shared" si="29"/>
        <v>0</v>
      </c>
    </row>
    <row r="176" spans="1:26" ht="18" customHeight="1">
      <c r="A176" s="279" t="s">
        <v>516</v>
      </c>
      <c r="B176" s="223"/>
      <c r="C176" s="65" t="s">
        <v>238</v>
      </c>
      <c r="D176" s="75"/>
      <c r="E176" s="65" t="s">
        <v>250</v>
      </c>
      <c r="F176" s="65" t="s">
        <v>247</v>
      </c>
      <c r="G176" s="75"/>
      <c r="H176" s="80" t="s">
        <v>531</v>
      </c>
      <c r="I176" s="80">
        <v>1</v>
      </c>
      <c r="J176" s="80">
        <v>2</v>
      </c>
      <c r="K176" s="18">
        <v>36</v>
      </c>
      <c r="L176" s="18">
        <v>1680</v>
      </c>
      <c r="M176" s="18">
        <f t="shared" si="20"/>
        <v>120.96</v>
      </c>
      <c r="N176" s="18">
        <f t="shared" si="21"/>
        <v>2943.1987199999999</v>
      </c>
      <c r="O176" s="11"/>
      <c r="P176" s="23">
        <f t="shared" si="22"/>
        <v>2</v>
      </c>
      <c r="Q176" s="11"/>
      <c r="R176" s="23">
        <f t="shared" si="23"/>
        <v>1680</v>
      </c>
      <c r="S176" s="23">
        <f t="shared" si="24"/>
        <v>0</v>
      </c>
      <c r="T176" s="9">
        <f t="shared" si="25"/>
        <v>0</v>
      </c>
      <c r="U176" s="23">
        <f t="shared" si="26"/>
        <v>120.96</v>
      </c>
      <c r="V176" s="23">
        <f t="shared" si="27"/>
        <v>2943.1987199999999</v>
      </c>
      <c r="W176" s="37"/>
      <c r="X176" s="26">
        <f t="shared" si="28"/>
        <v>0</v>
      </c>
      <c r="Y176" s="37"/>
      <c r="Z176" s="28">
        <f t="shared" si="29"/>
        <v>0</v>
      </c>
    </row>
    <row r="177" spans="1:26" ht="18" customHeight="1">
      <c r="A177" s="279" t="s">
        <v>516</v>
      </c>
      <c r="B177" s="225"/>
      <c r="C177" s="65"/>
      <c r="D177" s="75"/>
      <c r="E177" s="65" t="s">
        <v>250</v>
      </c>
      <c r="F177" s="65" t="s">
        <v>247</v>
      </c>
      <c r="G177" s="75" t="s">
        <v>335</v>
      </c>
      <c r="H177" s="80" t="s">
        <v>372</v>
      </c>
      <c r="I177" s="80">
        <v>1</v>
      </c>
      <c r="J177" s="80">
        <v>1</v>
      </c>
      <c r="K177" s="18">
        <v>2</v>
      </c>
      <c r="L177" s="18">
        <v>1680</v>
      </c>
      <c r="M177" s="18">
        <f t="shared" si="20"/>
        <v>3.36</v>
      </c>
      <c r="N177" s="18">
        <f t="shared" si="21"/>
        <v>81.755520000000004</v>
      </c>
      <c r="O177" s="11"/>
      <c r="P177" s="23">
        <f t="shared" si="22"/>
        <v>1</v>
      </c>
      <c r="Q177" s="11"/>
      <c r="R177" s="23">
        <f t="shared" si="23"/>
        <v>1680</v>
      </c>
      <c r="S177" s="23">
        <f t="shared" si="24"/>
        <v>0</v>
      </c>
      <c r="T177" s="9">
        <f t="shared" si="25"/>
        <v>0</v>
      </c>
      <c r="U177" s="23">
        <f t="shared" si="26"/>
        <v>3.36</v>
      </c>
      <c r="V177" s="23">
        <f t="shared" si="27"/>
        <v>81.755520000000004</v>
      </c>
      <c r="W177" s="37"/>
      <c r="X177" s="26">
        <f t="shared" si="28"/>
        <v>0</v>
      </c>
      <c r="Y177" s="37"/>
      <c r="Z177" s="28">
        <f t="shared" si="29"/>
        <v>0</v>
      </c>
    </row>
    <row r="178" spans="1:26" ht="18" customHeight="1">
      <c r="B178" s="238" t="s">
        <v>29</v>
      </c>
      <c r="C178" s="44"/>
      <c r="D178" s="44"/>
      <c r="E178" s="44"/>
      <c r="F178" s="44"/>
      <c r="G178" s="44"/>
      <c r="H178" s="44"/>
      <c r="I178" s="44"/>
      <c r="J178" s="44"/>
      <c r="K178" s="44"/>
      <c r="L178" s="184"/>
      <c r="M178" s="184"/>
      <c r="N178" s="184"/>
      <c r="O178" s="44"/>
      <c r="P178" s="185"/>
      <c r="Q178" s="44"/>
      <c r="R178" s="185"/>
      <c r="S178" s="185"/>
      <c r="T178" s="69"/>
      <c r="U178" s="185"/>
      <c r="V178" s="185"/>
      <c r="W178" s="186"/>
      <c r="X178" s="186"/>
      <c r="Y178" s="186"/>
      <c r="Z178" s="187"/>
    </row>
    <row r="179" spans="1:26" ht="18" customHeight="1">
      <c r="A179" s="280" t="s">
        <v>525</v>
      </c>
      <c r="B179" s="211"/>
      <c r="C179" s="147" t="s">
        <v>443</v>
      </c>
      <c r="D179" s="148" t="s">
        <v>85</v>
      </c>
      <c r="E179" s="147" t="s">
        <v>269</v>
      </c>
      <c r="F179" s="147" t="s">
        <v>247</v>
      </c>
      <c r="G179" s="148" t="s">
        <v>272</v>
      </c>
      <c r="H179" s="149"/>
      <c r="I179" s="149">
        <v>1</v>
      </c>
      <c r="J179" s="149">
        <v>1</v>
      </c>
      <c r="K179" s="150"/>
      <c r="L179" s="150"/>
      <c r="M179" s="150"/>
      <c r="N179" s="150"/>
      <c r="O179" s="147"/>
      <c r="P179" s="151"/>
      <c r="Q179" s="147"/>
      <c r="R179" s="151"/>
      <c r="S179" s="151"/>
      <c r="T179" s="147"/>
      <c r="U179" s="151"/>
      <c r="V179" s="151"/>
      <c r="W179" s="152"/>
      <c r="X179" s="152"/>
      <c r="Y179" s="152"/>
      <c r="Z179" s="153"/>
    </row>
    <row r="180" spans="1:26" ht="18" customHeight="1">
      <c r="A180" s="280" t="s">
        <v>2</v>
      </c>
      <c r="B180" s="211"/>
      <c r="C180" s="9"/>
      <c r="D180" s="119" t="s">
        <v>92</v>
      </c>
      <c r="E180" s="9" t="s">
        <v>250</v>
      </c>
      <c r="F180" s="9" t="s">
        <v>2</v>
      </c>
      <c r="G180" s="119"/>
      <c r="H180" s="14" t="s">
        <v>286</v>
      </c>
      <c r="I180" s="14">
        <v>1</v>
      </c>
      <c r="J180" s="14">
        <v>1</v>
      </c>
      <c r="K180" s="18">
        <v>4</v>
      </c>
      <c r="L180" s="18">
        <v>8760</v>
      </c>
      <c r="M180" s="18">
        <f t="shared" si="20"/>
        <v>35.04</v>
      </c>
      <c r="N180" s="18">
        <f t="shared" si="21"/>
        <v>852.59328000000005</v>
      </c>
      <c r="O180" s="11"/>
      <c r="P180" s="23">
        <f t="shared" si="22"/>
        <v>1</v>
      </c>
      <c r="Q180" s="11"/>
      <c r="R180" s="23">
        <f t="shared" si="23"/>
        <v>8760</v>
      </c>
      <c r="S180" s="23">
        <f t="shared" si="24"/>
        <v>0</v>
      </c>
      <c r="T180" s="9">
        <f t="shared" si="25"/>
        <v>0</v>
      </c>
      <c r="U180" s="23">
        <f t="shared" si="26"/>
        <v>35.04</v>
      </c>
      <c r="V180" s="23">
        <f t="shared" si="27"/>
        <v>852.59328000000005</v>
      </c>
      <c r="W180" s="37"/>
      <c r="X180" s="26">
        <f t="shared" si="28"/>
        <v>0</v>
      </c>
      <c r="Y180" s="37"/>
      <c r="Z180" s="28">
        <f t="shared" si="29"/>
        <v>0</v>
      </c>
    </row>
    <row r="181" spans="1:26" ht="18" customHeight="1">
      <c r="A181" s="280" t="s">
        <v>29</v>
      </c>
      <c r="B181" s="211"/>
      <c r="C181" s="9" t="s">
        <v>302</v>
      </c>
      <c r="D181" s="119"/>
      <c r="E181" s="9" t="s">
        <v>324</v>
      </c>
      <c r="F181" s="9"/>
      <c r="G181" s="119"/>
      <c r="H181" s="91" t="s">
        <v>488</v>
      </c>
      <c r="I181" s="14">
        <v>1</v>
      </c>
      <c r="J181" s="14">
        <v>8</v>
      </c>
      <c r="K181" s="18">
        <v>310</v>
      </c>
      <c r="L181" s="18">
        <v>1050</v>
      </c>
      <c r="M181" s="18">
        <f t="shared" si="20"/>
        <v>2604</v>
      </c>
      <c r="N181" s="18">
        <f t="shared" si="21"/>
        <v>63360.527999999998</v>
      </c>
      <c r="O181" s="11"/>
      <c r="P181" s="23">
        <f>J181+1</f>
        <v>9</v>
      </c>
      <c r="Q181" s="11"/>
      <c r="R181" s="23">
        <f t="shared" si="23"/>
        <v>1050</v>
      </c>
      <c r="S181" s="23">
        <f t="shared" si="24"/>
        <v>0</v>
      </c>
      <c r="T181" s="9">
        <f t="shared" si="25"/>
        <v>0</v>
      </c>
      <c r="U181" s="23">
        <f t="shared" si="26"/>
        <v>2604</v>
      </c>
      <c r="V181" s="23">
        <f t="shared" si="27"/>
        <v>63360.527999999998</v>
      </c>
      <c r="W181" s="37"/>
      <c r="X181" s="26">
        <f t="shared" si="28"/>
        <v>0</v>
      </c>
      <c r="Y181" s="37"/>
      <c r="Z181" s="28">
        <f t="shared" si="29"/>
        <v>0</v>
      </c>
    </row>
    <row r="182" spans="1:26" ht="18" customHeight="1">
      <c r="A182" s="280" t="s">
        <v>29</v>
      </c>
      <c r="B182" s="211"/>
      <c r="C182" s="9"/>
      <c r="D182" s="119"/>
      <c r="E182" s="9" t="s">
        <v>324</v>
      </c>
      <c r="F182" s="9"/>
      <c r="G182" s="119"/>
      <c r="H182" s="91" t="s">
        <v>489</v>
      </c>
      <c r="I182" s="14">
        <v>1</v>
      </c>
      <c r="J182" s="14">
        <v>16</v>
      </c>
      <c r="K182" s="18">
        <v>270</v>
      </c>
      <c r="L182" s="18">
        <v>1050</v>
      </c>
      <c r="M182" s="18">
        <f t="shared" si="20"/>
        <v>4536</v>
      </c>
      <c r="N182" s="18">
        <f t="shared" si="21"/>
        <v>110369.952</v>
      </c>
      <c r="O182" s="11"/>
      <c r="P182" s="23">
        <f>J182+3</f>
        <v>19</v>
      </c>
      <c r="Q182" s="11"/>
      <c r="R182" s="23">
        <f t="shared" si="23"/>
        <v>1050</v>
      </c>
      <c r="S182" s="23">
        <f t="shared" si="24"/>
        <v>0</v>
      </c>
      <c r="T182" s="9">
        <f t="shared" si="25"/>
        <v>0</v>
      </c>
      <c r="U182" s="23">
        <f t="shared" si="26"/>
        <v>4536</v>
      </c>
      <c r="V182" s="23">
        <f t="shared" si="27"/>
        <v>110369.952</v>
      </c>
      <c r="W182" s="37"/>
      <c r="X182" s="26">
        <f t="shared" si="28"/>
        <v>0</v>
      </c>
      <c r="Y182" s="37"/>
      <c r="Z182" s="28">
        <f t="shared" si="29"/>
        <v>0</v>
      </c>
    </row>
    <row r="183" spans="1:26" ht="18" customHeight="1">
      <c r="A183" s="280" t="s">
        <v>29</v>
      </c>
      <c r="B183" s="211"/>
      <c r="C183" s="147"/>
      <c r="D183" s="148"/>
      <c r="E183" s="147" t="s">
        <v>324</v>
      </c>
      <c r="F183" s="147"/>
      <c r="G183" s="148" t="s">
        <v>272</v>
      </c>
      <c r="H183" s="149"/>
      <c r="I183" s="149">
        <v>1</v>
      </c>
      <c r="J183" s="149">
        <v>1</v>
      </c>
      <c r="K183" s="150"/>
      <c r="L183" s="150"/>
      <c r="M183" s="150"/>
      <c r="N183" s="150"/>
      <c r="O183" s="147"/>
      <c r="P183" s="151"/>
      <c r="Q183" s="147"/>
      <c r="R183" s="151"/>
      <c r="S183" s="151"/>
      <c r="T183" s="147"/>
      <c r="U183" s="151"/>
      <c r="V183" s="151"/>
      <c r="W183" s="152"/>
      <c r="X183" s="152"/>
      <c r="Y183" s="152"/>
      <c r="Z183" s="153"/>
    </row>
    <row r="184" spans="1:26" ht="18" customHeight="1">
      <c r="A184" s="280" t="s">
        <v>29</v>
      </c>
      <c r="B184" s="211"/>
      <c r="C184" s="147"/>
      <c r="D184" s="148"/>
      <c r="E184" s="147" t="s">
        <v>324</v>
      </c>
      <c r="F184" s="147"/>
      <c r="G184" s="148" t="s">
        <v>444</v>
      </c>
      <c r="H184" s="149"/>
      <c r="I184" s="149">
        <v>1</v>
      </c>
      <c r="J184" s="149">
        <v>3</v>
      </c>
      <c r="K184" s="150"/>
      <c r="L184" s="150"/>
      <c r="M184" s="150"/>
      <c r="N184" s="150"/>
      <c r="O184" s="147"/>
      <c r="P184" s="151"/>
      <c r="Q184" s="147"/>
      <c r="R184" s="151"/>
      <c r="S184" s="151"/>
      <c r="T184" s="147"/>
      <c r="U184" s="151"/>
      <c r="V184" s="151"/>
      <c r="W184" s="152"/>
      <c r="X184" s="152"/>
      <c r="Y184" s="152"/>
      <c r="Z184" s="153"/>
    </row>
    <row r="185" spans="1:26" ht="18" customHeight="1">
      <c r="A185" s="280" t="s">
        <v>29</v>
      </c>
      <c r="B185" s="211"/>
      <c r="C185" s="9"/>
      <c r="D185" s="119"/>
      <c r="E185" s="9"/>
      <c r="F185" s="9"/>
      <c r="G185" s="119" t="s">
        <v>326</v>
      </c>
      <c r="H185" s="14"/>
      <c r="I185" s="14"/>
      <c r="J185" s="14">
        <v>1</v>
      </c>
      <c r="K185" s="18"/>
      <c r="L185" s="18"/>
      <c r="M185" s="18"/>
      <c r="N185" s="18"/>
      <c r="O185" s="11"/>
      <c r="P185" s="23">
        <f t="shared" si="22"/>
        <v>1</v>
      </c>
      <c r="Q185" s="11"/>
      <c r="R185" s="23">
        <f t="shared" si="23"/>
        <v>0</v>
      </c>
      <c r="S185" s="23">
        <f t="shared" si="24"/>
        <v>0</v>
      </c>
      <c r="T185" s="9">
        <f t="shared" si="25"/>
        <v>0</v>
      </c>
      <c r="U185" s="23">
        <f t="shared" si="26"/>
        <v>0</v>
      </c>
      <c r="V185" s="23">
        <f t="shared" si="27"/>
        <v>0</v>
      </c>
      <c r="W185" s="37"/>
      <c r="X185" s="26">
        <f t="shared" si="28"/>
        <v>0</v>
      </c>
      <c r="Y185" s="37"/>
      <c r="Z185" s="28">
        <f t="shared" si="29"/>
        <v>0</v>
      </c>
    </row>
    <row r="186" spans="1:26" ht="18" customHeight="1">
      <c r="A186" s="280" t="s">
        <v>2</v>
      </c>
      <c r="B186" s="211"/>
      <c r="C186" s="9"/>
      <c r="D186" s="119"/>
      <c r="E186" s="9" t="s">
        <v>250</v>
      </c>
      <c r="F186" s="9" t="s">
        <v>2</v>
      </c>
      <c r="G186" s="119"/>
      <c r="H186" s="14" t="s">
        <v>286</v>
      </c>
      <c r="I186" s="14">
        <v>1</v>
      </c>
      <c r="J186" s="14">
        <v>4</v>
      </c>
      <c r="K186" s="18">
        <v>4</v>
      </c>
      <c r="L186" s="18">
        <v>8760</v>
      </c>
      <c r="M186" s="18">
        <f t="shared" si="20"/>
        <v>140.16</v>
      </c>
      <c r="N186" s="18">
        <f t="shared" si="21"/>
        <v>3410.3731200000002</v>
      </c>
      <c r="O186" s="11"/>
      <c r="P186" s="23">
        <f t="shared" si="22"/>
        <v>4</v>
      </c>
      <c r="Q186" s="11"/>
      <c r="R186" s="23">
        <f t="shared" si="23"/>
        <v>8760</v>
      </c>
      <c r="S186" s="23">
        <f t="shared" si="24"/>
        <v>0</v>
      </c>
      <c r="T186" s="9">
        <f t="shared" si="25"/>
        <v>0</v>
      </c>
      <c r="U186" s="23">
        <f t="shared" si="26"/>
        <v>140.16</v>
      </c>
      <c r="V186" s="23">
        <f t="shared" si="27"/>
        <v>3410.3731200000002</v>
      </c>
      <c r="W186" s="37"/>
      <c r="X186" s="26">
        <f t="shared" si="28"/>
        <v>0</v>
      </c>
      <c r="Y186" s="37"/>
      <c r="Z186" s="28">
        <f t="shared" si="29"/>
        <v>0</v>
      </c>
    </row>
    <row r="187" spans="1:26" ht="18" customHeight="1">
      <c r="A187" s="280" t="s">
        <v>2</v>
      </c>
      <c r="B187" s="211"/>
      <c r="C187" s="147"/>
      <c r="D187" s="148"/>
      <c r="E187" s="147" t="s">
        <v>250</v>
      </c>
      <c r="F187" s="147" t="s">
        <v>2</v>
      </c>
      <c r="G187" s="148" t="s">
        <v>272</v>
      </c>
      <c r="H187" s="149"/>
      <c r="I187" s="149">
        <v>1</v>
      </c>
      <c r="J187" s="149">
        <v>4</v>
      </c>
      <c r="K187" s="150"/>
      <c r="L187" s="150"/>
      <c r="M187" s="150"/>
      <c r="N187" s="150"/>
      <c r="O187" s="147"/>
      <c r="P187" s="151"/>
      <c r="Q187" s="147"/>
      <c r="R187" s="151"/>
      <c r="S187" s="151"/>
      <c r="T187" s="147"/>
      <c r="U187" s="151"/>
      <c r="V187" s="151"/>
      <c r="W187" s="152"/>
      <c r="X187" s="152"/>
      <c r="Y187" s="152"/>
      <c r="Z187" s="153"/>
    </row>
    <row r="188" spans="1:26" ht="18" customHeight="1">
      <c r="A188" s="280" t="s">
        <v>525</v>
      </c>
      <c r="B188" s="211"/>
      <c r="C188" s="147" t="s">
        <v>445</v>
      </c>
      <c r="D188" s="148" t="s">
        <v>85</v>
      </c>
      <c r="E188" s="147" t="s">
        <v>250</v>
      </c>
      <c r="F188" s="147" t="s">
        <v>247</v>
      </c>
      <c r="G188" s="148" t="s">
        <v>272</v>
      </c>
      <c r="H188" s="149"/>
      <c r="I188" s="149">
        <v>1</v>
      </c>
      <c r="J188" s="149">
        <v>2</v>
      </c>
      <c r="K188" s="150"/>
      <c r="L188" s="150"/>
      <c r="M188" s="150"/>
      <c r="N188" s="150"/>
      <c r="O188" s="147"/>
      <c r="P188" s="151"/>
      <c r="Q188" s="147"/>
      <c r="R188" s="151"/>
      <c r="S188" s="151"/>
      <c r="T188" s="147"/>
      <c r="U188" s="151"/>
      <c r="V188" s="151"/>
      <c r="W188" s="152"/>
      <c r="X188" s="152"/>
      <c r="Y188" s="152"/>
      <c r="Z188" s="153"/>
    </row>
    <row r="189" spans="1:26" ht="18" customHeight="1">
      <c r="A189" s="280" t="s">
        <v>2</v>
      </c>
      <c r="B189" s="211"/>
      <c r="C189" s="9"/>
      <c r="D189" s="119" t="s">
        <v>92</v>
      </c>
      <c r="E189" s="9" t="s">
        <v>250</v>
      </c>
      <c r="F189" s="9" t="s">
        <v>2</v>
      </c>
      <c r="G189" s="119"/>
      <c r="H189" s="14" t="s">
        <v>286</v>
      </c>
      <c r="I189" s="14">
        <v>1</v>
      </c>
      <c r="J189" s="14">
        <v>1</v>
      </c>
      <c r="K189" s="18">
        <v>4</v>
      </c>
      <c r="L189" s="18">
        <v>8760</v>
      </c>
      <c r="M189" s="18">
        <f t="shared" si="20"/>
        <v>35.04</v>
      </c>
      <c r="N189" s="18">
        <f t="shared" si="21"/>
        <v>852.59328000000005</v>
      </c>
      <c r="O189" s="11"/>
      <c r="P189" s="23">
        <f t="shared" si="22"/>
        <v>1</v>
      </c>
      <c r="Q189" s="11"/>
      <c r="R189" s="23">
        <f t="shared" si="23"/>
        <v>8760</v>
      </c>
      <c r="S189" s="23">
        <f t="shared" si="24"/>
        <v>0</v>
      </c>
      <c r="T189" s="9">
        <f t="shared" si="25"/>
        <v>0</v>
      </c>
      <c r="U189" s="23">
        <f t="shared" si="26"/>
        <v>35.04</v>
      </c>
      <c r="V189" s="23">
        <f t="shared" si="27"/>
        <v>852.59328000000005</v>
      </c>
      <c r="W189" s="37"/>
      <c r="X189" s="26">
        <f t="shared" si="28"/>
        <v>0</v>
      </c>
      <c r="Y189" s="37"/>
      <c r="Z189" s="28">
        <f t="shared" si="29"/>
        <v>0</v>
      </c>
    </row>
    <row r="190" spans="1:26" ht="18" customHeight="1">
      <c r="A190" s="280" t="s">
        <v>525</v>
      </c>
      <c r="B190" s="211"/>
      <c r="C190" s="9" t="s">
        <v>48</v>
      </c>
      <c r="D190" s="24" t="s">
        <v>88</v>
      </c>
      <c r="E190" s="9" t="s">
        <v>250</v>
      </c>
      <c r="F190" s="9" t="s">
        <v>247</v>
      </c>
      <c r="G190" s="9" t="s">
        <v>473</v>
      </c>
      <c r="H190" s="14" t="s">
        <v>249</v>
      </c>
      <c r="I190" s="15">
        <v>1</v>
      </c>
      <c r="J190" s="14">
        <v>2</v>
      </c>
      <c r="K190" s="18">
        <v>38</v>
      </c>
      <c r="L190" s="18">
        <v>42</v>
      </c>
      <c r="M190" s="18">
        <f t="shared" si="20"/>
        <v>3.1920000000000002</v>
      </c>
      <c r="N190" s="18">
        <f t="shared" si="21"/>
        <v>77.667744000000013</v>
      </c>
      <c r="O190" s="11"/>
      <c r="P190" s="23">
        <f t="shared" si="22"/>
        <v>2</v>
      </c>
      <c r="Q190" s="11"/>
      <c r="R190" s="23">
        <f t="shared" si="23"/>
        <v>42</v>
      </c>
      <c r="S190" s="23">
        <f t="shared" si="24"/>
        <v>0</v>
      </c>
      <c r="T190" s="9">
        <f t="shared" si="25"/>
        <v>0</v>
      </c>
      <c r="U190" s="23">
        <f t="shared" si="26"/>
        <v>3.1920000000000002</v>
      </c>
      <c r="V190" s="23">
        <f t="shared" si="27"/>
        <v>77.667744000000013</v>
      </c>
      <c r="W190" s="37"/>
      <c r="X190" s="26">
        <f t="shared" si="28"/>
        <v>0</v>
      </c>
      <c r="Y190" s="37"/>
      <c r="Z190" s="28">
        <f t="shared" si="29"/>
        <v>0</v>
      </c>
    </row>
    <row r="191" spans="1:26" ht="18" customHeight="1">
      <c r="A191" s="280" t="s">
        <v>525</v>
      </c>
      <c r="B191" s="211"/>
      <c r="C191" s="9" t="s">
        <v>309</v>
      </c>
      <c r="D191" s="25" t="s">
        <v>86</v>
      </c>
      <c r="E191" s="9" t="s">
        <v>250</v>
      </c>
      <c r="F191" s="9" t="s">
        <v>247</v>
      </c>
      <c r="G191" s="9"/>
      <c r="H191" s="14" t="s">
        <v>249</v>
      </c>
      <c r="I191" s="15">
        <v>1</v>
      </c>
      <c r="J191" s="14">
        <v>1</v>
      </c>
      <c r="K191" s="18">
        <v>38</v>
      </c>
      <c r="L191" s="18">
        <v>42</v>
      </c>
      <c r="M191" s="18">
        <f t="shared" si="20"/>
        <v>1.5960000000000001</v>
      </c>
      <c r="N191" s="18">
        <f t="shared" si="21"/>
        <v>38.833872000000007</v>
      </c>
      <c r="O191" s="11"/>
      <c r="P191" s="23">
        <f t="shared" si="22"/>
        <v>1</v>
      </c>
      <c r="Q191" s="11"/>
      <c r="R191" s="23">
        <f t="shared" si="23"/>
        <v>42</v>
      </c>
      <c r="S191" s="23">
        <f t="shared" si="24"/>
        <v>0</v>
      </c>
      <c r="T191" s="9">
        <f t="shared" si="25"/>
        <v>0</v>
      </c>
      <c r="U191" s="23">
        <f t="shared" si="26"/>
        <v>1.5960000000000001</v>
      </c>
      <c r="V191" s="23">
        <f t="shared" si="27"/>
        <v>38.833872000000007</v>
      </c>
      <c r="W191" s="37"/>
      <c r="X191" s="26">
        <f t="shared" si="28"/>
        <v>0</v>
      </c>
      <c r="Y191" s="37"/>
      <c r="Z191" s="28">
        <f t="shared" si="29"/>
        <v>0</v>
      </c>
    </row>
    <row r="192" spans="1:26" ht="18" customHeight="1">
      <c r="A192" s="280" t="s">
        <v>525</v>
      </c>
      <c r="B192" s="211"/>
      <c r="C192" s="9" t="s">
        <v>308</v>
      </c>
      <c r="D192" s="25" t="s">
        <v>88</v>
      </c>
      <c r="E192" s="9" t="s">
        <v>250</v>
      </c>
      <c r="F192" s="9" t="s">
        <v>247</v>
      </c>
      <c r="G192" s="9"/>
      <c r="H192" s="14" t="s">
        <v>249</v>
      </c>
      <c r="I192" s="15">
        <v>1</v>
      </c>
      <c r="J192" s="14">
        <v>1</v>
      </c>
      <c r="K192" s="18">
        <v>38</v>
      </c>
      <c r="L192" s="18">
        <v>42</v>
      </c>
      <c r="M192" s="18">
        <f t="shared" si="20"/>
        <v>1.5960000000000001</v>
      </c>
      <c r="N192" s="18">
        <f t="shared" si="21"/>
        <v>38.833872000000007</v>
      </c>
      <c r="O192" s="11"/>
      <c r="P192" s="23">
        <f t="shared" si="22"/>
        <v>1</v>
      </c>
      <c r="Q192" s="11"/>
      <c r="R192" s="23">
        <f t="shared" si="23"/>
        <v>42</v>
      </c>
      <c r="S192" s="23">
        <f t="shared" si="24"/>
        <v>0</v>
      </c>
      <c r="T192" s="9">
        <f t="shared" si="25"/>
        <v>0</v>
      </c>
      <c r="U192" s="23">
        <f t="shared" si="26"/>
        <v>1.5960000000000001</v>
      </c>
      <c r="V192" s="23">
        <f t="shared" si="27"/>
        <v>38.833872000000007</v>
      </c>
      <c r="W192" s="37"/>
      <c r="X192" s="26">
        <f t="shared" si="28"/>
        <v>0</v>
      </c>
      <c r="Y192" s="37"/>
      <c r="Z192" s="28">
        <f t="shared" si="29"/>
        <v>0</v>
      </c>
    </row>
    <row r="193" spans="1:26" ht="18" customHeight="1">
      <c r="A193" s="280" t="s">
        <v>525</v>
      </c>
      <c r="B193" s="211"/>
      <c r="C193" s="9" t="s">
        <v>280</v>
      </c>
      <c r="D193" s="25"/>
      <c r="E193" s="9" t="s">
        <v>250</v>
      </c>
      <c r="F193" s="9" t="s">
        <v>247</v>
      </c>
      <c r="G193" s="9"/>
      <c r="H193" s="14" t="s">
        <v>550</v>
      </c>
      <c r="I193" s="15">
        <v>2</v>
      </c>
      <c r="J193" s="14">
        <v>1</v>
      </c>
      <c r="K193" s="18">
        <v>73</v>
      </c>
      <c r="L193" s="18">
        <v>42</v>
      </c>
      <c r="M193" s="18">
        <f t="shared" si="20"/>
        <v>3.0659999999999998</v>
      </c>
      <c r="N193" s="18">
        <f t="shared" si="21"/>
        <v>74.601911999999999</v>
      </c>
      <c r="O193" s="11"/>
      <c r="P193" s="23">
        <f t="shared" si="22"/>
        <v>1</v>
      </c>
      <c r="Q193" s="11"/>
      <c r="R193" s="23">
        <f t="shared" si="23"/>
        <v>42</v>
      </c>
      <c r="S193" s="23">
        <f t="shared" si="24"/>
        <v>0</v>
      </c>
      <c r="T193" s="9">
        <f t="shared" si="25"/>
        <v>0</v>
      </c>
      <c r="U193" s="23">
        <f t="shared" si="26"/>
        <v>3.0659999999999998</v>
      </c>
      <c r="V193" s="23">
        <f t="shared" si="27"/>
        <v>74.601911999999999</v>
      </c>
      <c r="W193" s="37"/>
      <c r="X193" s="26">
        <f t="shared" si="28"/>
        <v>0</v>
      </c>
      <c r="Y193" s="37"/>
      <c r="Z193" s="28">
        <f t="shared" si="29"/>
        <v>0</v>
      </c>
    </row>
    <row r="194" spans="1:26" ht="18" customHeight="1">
      <c r="A194" s="280" t="s">
        <v>525</v>
      </c>
      <c r="B194" s="211"/>
      <c r="C194" s="9" t="s">
        <v>279</v>
      </c>
      <c r="D194" s="25" t="s">
        <v>86</v>
      </c>
      <c r="E194" s="9" t="s">
        <v>250</v>
      </c>
      <c r="F194" s="9" t="s">
        <v>247</v>
      </c>
      <c r="G194" s="9"/>
      <c r="H194" s="14" t="s">
        <v>550</v>
      </c>
      <c r="I194" s="15">
        <v>2</v>
      </c>
      <c r="J194" s="14">
        <v>1</v>
      </c>
      <c r="K194" s="18">
        <v>73</v>
      </c>
      <c r="L194" s="18">
        <v>42</v>
      </c>
      <c r="M194" s="18">
        <f t="shared" si="20"/>
        <v>3.0659999999999998</v>
      </c>
      <c r="N194" s="18">
        <f t="shared" si="21"/>
        <v>74.601911999999999</v>
      </c>
      <c r="O194" s="11"/>
      <c r="P194" s="23">
        <f t="shared" si="22"/>
        <v>1</v>
      </c>
      <c r="Q194" s="11"/>
      <c r="R194" s="23">
        <f t="shared" si="23"/>
        <v>42</v>
      </c>
      <c r="S194" s="23">
        <f t="shared" si="24"/>
        <v>0</v>
      </c>
      <c r="T194" s="9">
        <f t="shared" si="25"/>
        <v>0</v>
      </c>
      <c r="U194" s="23">
        <f t="shared" si="26"/>
        <v>3.0659999999999998</v>
      </c>
      <c r="V194" s="23">
        <f t="shared" si="27"/>
        <v>74.601911999999999</v>
      </c>
      <c r="W194" s="37"/>
      <c r="X194" s="26">
        <f t="shared" si="28"/>
        <v>0</v>
      </c>
      <c r="Y194" s="37"/>
      <c r="Z194" s="28">
        <f t="shared" si="29"/>
        <v>0</v>
      </c>
    </row>
    <row r="195" spans="1:26" ht="18" customHeight="1">
      <c r="A195" s="280" t="s">
        <v>525</v>
      </c>
      <c r="B195" s="211"/>
      <c r="C195" s="9" t="s">
        <v>446</v>
      </c>
      <c r="D195" s="25" t="s">
        <v>86</v>
      </c>
      <c r="E195" s="9" t="s">
        <v>250</v>
      </c>
      <c r="F195" s="9" t="s">
        <v>247</v>
      </c>
      <c r="G195" s="9" t="s">
        <v>473</v>
      </c>
      <c r="H195" s="14" t="s">
        <v>550</v>
      </c>
      <c r="I195" s="15">
        <v>2</v>
      </c>
      <c r="J195" s="14">
        <v>1</v>
      </c>
      <c r="K195" s="18">
        <v>73</v>
      </c>
      <c r="L195" s="18">
        <v>42</v>
      </c>
      <c r="M195" s="18">
        <f t="shared" si="20"/>
        <v>3.0659999999999998</v>
      </c>
      <c r="N195" s="18">
        <f t="shared" si="21"/>
        <v>74.601911999999999</v>
      </c>
      <c r="O195" s="11"/>
      <c r="P195" s="23">
        <f t="shared" si="22"/>
        <v>1</v>
      </c>
      <c r="Q195" s="11"/>
      <c r="R195" s="23">
        <f t="shared" si="23"/>
        <v>42</v>
      </c>
      <c r="S195" s="23">
        <f t="shared" si="24"/>
        <v>0</v>
      </c>
      <c r="T195" s="9">
        <f t="shared" si="25"/>
        <v>0</v>
      </c>
      <c r="U195" s="23">
        <f t="shared" si="26"/>
        <v>3.0659999999999998</v>
      </c>
      <c r="V195" s="23">
        <f t="shared" si="27"/>
        <v>74.601911999999999</v>
      </c>
      <c r="W195" s="37"/>
      <c r="X195" s="26">
        <f t="shared" si="28"/>
        <v>0</v>
      </c>
      <c r="Y195" s="37"/>
      <c r="Z195" s="28">
        <f t="shared" si="29"/>
        <v>0</v>
      </c>
    </row>
    <row r="196" spans="1:26" ht="18" customHeight="1">
      <c r="A196" s="280" t="s">
        <v>525</v>
      </c>
      <c r="B196" s="211"/>
      <c r="C196" s="9"/>
      <c r="D196" s="25" t="s">
        <v>86</v>
      </c>
      <c r="E196" s="9" t="s">
        <v>250</v>
      </c>
      <c r="F196" s="9" t="s">
        <v>247</v>
      </c>
      <c r="G196" s="9"/>
      <c r="H196" s="14" t="s">
        <v>249</v>
      </c>
      <c r="I196" s="15">
        <v>1</v>
      </c>
      <c r="J196" s="14">
        <v>1</v>
      </c>
      <c r="K196" s="18">
        <v>38</v>
      </c>
      <c r="L196" s="18">
        <v>42</v>
      </c>
      <c r="M196" s="18">
        <f t="shared" si="20"/>
        <v>1.5960000000000001</v>
      </c>
      <c r="N196" s="18">
        <f t="shared" si="21"/>
        <v>38.833872000000007</v>
      </c>
      <c r="O196" s="11"/>
      <c r="P196" s="23">
        <f t="shared" si="22"/>
        <v>1</v>
      </c>
      <c r="Q196" s="11"/>
      <c r="R196" s="23">
        <f t="shared" si="23"/>
        <v>42</v>
      </c>
      <c r="S196" s="23">
        <f t="shared" si="24"/>
        <v>0</v>
      </c>
      <c r="T196" s="9">
        <f t="shared" si="25"/>
        <v>0</v>
      </c>
      <c r="U196" s="23">
        <f t="shared" si="26"/>
        <v>1.5960000000000001</v>
      </c>
      <c r="V196" s="23">
        <f t="shared" si="27"/>
        <v>38.833872000000007</v>
      </c>
      <c r="W196" s="37"/>
      <c r="X196" s="26">
        <f t="shared" si="28"/>
        <v>0</v>
      </c>
      <c r="Y196" s="37"/>
      <c r="Z196" s="28">
        <f t="shared" si="29"/>
        <v>0</v>
      </c>
    </row>
    <row r="197" spans="1:26" ht="18" customHeight="1">
      <c r="A197" s="280" t="s">
        <v>2</v>
      </c>
      <c r="B197" s="211"/>
      <c r="C197" s="147"/>
      <c r="D197" s="154"/>
      <c r="E197" s="147" t="s">
        <v>250</v>
      </c>
      <c r="F197" s="147" t="s">
        <v>2</v>
      </c>
      <c r="G197" s="148" t="s">
        <v>272</v>
      </c>
      <c r="H197" s="149"/>
      <c r="I197" s="155">
        <v>1</v>
      </c>
      <c r="J197" s="149">
        <v>1</v>
      </c>
      <c r="K197" s="150"/>
      <c r="L197" s="150"/>
      <c r="M197" s="150"/>
      <c r="N197" s="150"/>
      <c r="O197" s="147"/>
      <c r="P197" s="151"/>
      <c r="Q197" s="147"/>
      <c r="R197" s="151"/>
      <c r="S197" s="151"/>
      <c r="T197" s="147"/>
      <c r="U197" s="151"/>
      <c r="V197" s="151"/>
      <c r="W197" s="152"/>
      <c r="X197" s="152"/>
      <c r="Y197" s="152"/>
      <c r="Z197" s="153"/>
    </row>
    <row r="198" spans="1:26" ht="18" customHeight="1">
      <c r="A198" s="279" t="s">
        <v>517</v>
      </c>
      <c r="B198" s="211"/>
      <c r="C198" s="9" t="s">
        <v>20</v>
      </c>
      <c r="D198" s="24" t="s">
        <v>88</v>
      </c>
      <c r="E198" s="9" t="s">
        <v>250</v>
      </c>
      <c r="F198" s="9" t="s">
        <v>247</v>
      </c>
      <c r="G198" s="9"/>
      <c r="H198" s="14" t="s">
        <v>550</v>
      </c>
      <c r="I198" s="15">
        <v>2</v>
      </c>
      <c r="J198" s="14">
        <v>1</v>
      </c>
      <c r="K198" s="18">
        <v>73</v>
      </c>
      <c r="L198" s="18">
        <v>1</v>
      </c>
      <c r="M198" s="18">
        <f t="shared" si="20"/>
        <v>7.2999999999999995E-2</v>
      </c>
      <c r="N198" s="18">
        <f t="shared" si="21"/>
        <v>1.7762359999999999</v>
      </c>
      <c r="O198" s="11"/>
      <c r="P198" s="23">
        <f t="shared" si="22"/>
        <v>1</v>
      </c>
      <c r="Q198" s="11"/>
      <c r="R198" s="23">
        <f t="shared" si="23"/>
        <v>1</v>
      </c>
      <c r="S198" s="23">
        <f t="shared" si="24"/>
        <v>0</v>
      </c>
      <c r="T198" s="9">
        <f t="shared" si="25"/>
        <v>0</v>
      </c>
      <c r="U198" s="23">
        <f t="shared" si="26"/>
        <v>7.2999999999999995E-2</v>
      </c>
      <c r="V198" s="23">
        <f t="shared" si="27"/>
        <v>1.7762359999999999</v>
      </c>
      <c r="W198" s="37"/>
      <c r="X198" s="26">
        <f t="shared" si="28"/>
        <v>0</v>
      </c>
      <c r="Y198" s="37"/>
      <c r="Z198" s="28">
        <f t="shared" si="29"/>
        <v>0</v>
      </c>
    </row>
    <row r="199" spans="1:26" ht="18" customHeight="1">
      <c r="A199" s="279" t="s">
        <v>517</v>
      </c>
      <c r="B199" s="211"/>
      <c r="C199" s="9"/>
      <c r="D199" s="24"/>
      <c r="E199" s="9" t="s">
        <v>250</v>
      </c>
      <c r="F199" s="9" t="s">
        <v>247</v>
      </c>
      <c r="G199" s="24" t="s">
        <v>327</v>
      </c>
      <c r="H199" s="15" t="s">
        <v>258</v>
      </c>
      <c r="I199" s="15">
        <v>1</v>
      </c>
      <c r="J199" s="14">
        <v>1</v>
      </c>
      <c r="K199" s="18">
        <v>21</v>
      </c>
      <c r="L199" s="18">
        <v>1</v>
      </c>
      <c r="M199" s="18">
        <f t="shared" si="20"/>
        <v>2.1000000000000001E-2</v>
      </c>
      <c r="N199" s="18">
        <f t="shared" si="21"/>
        <v>0.51097200000000009</v>
      </c>
      <c r="O199" s="11"/>
      <c r="P199" s="23">
        <f t="shared" si="22"/>
        <v>1</v>
      </c>
      <c r="Q199" s="11"/>
      <c r="R199" s="23">
        <f t="shared" si="23"/>
        <v>1</v>
      </c>
      <c r="S199" s="23">
        <f t="shared" si="24"/>
        <v>0</v>
      </c>
      <c r="T199" s="9">
        <f t="shared" si="25"/>
        <v>0</v>
      </c>
      <c r="U199" s="23">
        <f t="shared" si="26"/>
        <v>2.1000000000000001E-2</v>
      </c>
      <c r="V199" s="23">
        <f t="shared" si="27"/>
        <v>0.51097200000000009</v>
      </c>
      <c r="W199" s="37"/>
      <c r="X199" s="26">
        <f t="shared" si="28"/>
        <v>0</v>
      </c>
      <c r="Y199" s="37"/>
      <c r="Z199" s="28">
        <f t="shared" si="29"/>
        <v>0</v>
      </c>
    </row>
    <row r="200" spans="1:26" ht="18" customHeight="1">
      <c r="A200" s="280" t="s">
        <v>525</v>
      </c>
      <c r="B200" s="211"/>
      <c r="C200" s="9" t="s">
        <v>306</v>
      </c>
      <c r="D200" s="119" t="s">
        <v>151</v>
      </c>
      <c r="E200" s="9" t="s">
        <v>250</v>
      </c>
      <c r="F200" s="9" t="s">
        <v>247</v>
      </c>
      <c r="G200" s="119"/>
      <c r="H200" s="118" t="s">
        <v>266</v>
      </c>
      <c r="I200" s="14">
        <v>1</v>
      </c>
      <c r="J200" s="14">
        <v>3</v>
      </c>
      <c r="K200" s="18">
        <v>54</v>
      </c>
      <c r="L200" s="18">
        <v>42</v>
      </c>
      <c r="M200" s="18">
        <f t="shared" si="20"/>
        <v>6.8040000000000003</v>
      </c>
      <c r="N200" s="18">
        <f t="shared" si="21"/>
        <v>165.55492800000002</v>
      </c>
      <c r="O200" s="11"/>
      <c r="P200" s="23">
        <f t="shared" si="22"/>
        <v>3</v>
      </c>
      <c r="Q200" s="11"/>
      <c r="R200" s="23">
        <f t="shared" si="23"/>
        <v>42</v>
      </c>
      <c r="S200" s="23">
        <f t="shared" si="24"/>
        <v>0</v>
      </c>
      <c r="T200" s="9">
        <f t="shared" si="25"/>
        <v>0</v>
      </c>
      <c r="U200" s="23">
        <f t="shared" si="26"/>
        <v>6.8040000000000003</v>
      </c>
      <c r="V200" s="23">
        <f t="shared" si="27"/>
        <v>165.55492800000002</v>
      </c>
      <c r="W200" s="37"/>
      <c r="X200" s="26">
        <f t="shared" si="28"/>
        <v>0</v>
      </c>
      <c r="Y200" s="37"/>
      <c r="Z200" s="28">
        <f t="shared" si="29"/>
        <v>0</v>
      </c>
    </row>
    <row r="201" spans="1:26" ht="18" customHeight="1">
      <c r="A201" s="280" t="s">
        <v>525</v>
      </c>
      <c r="B201" s="211"/>
      <c r="C201" s="9" t="s">
        <v>50</v>
      </c>
      <c r="D201" s="119" t="s">
        <v>152</v>
      </c>
      <c r="E201" s="9" t="s">
        <v>250</v>
      </c>
      <c r="F201" s="9" t="s">
        <v>247</v>
      </c>
      <c r="G201" s="9"/>
      <c r="H201" s="14" t="s">
        <v>550</v>
      </c>
      <c r="I201" s="14">
        <v>2</v>
      </c>
      <c r="J201" s="14">
        <v>5</v>
      </c>
      <c r="K201" s="18">
        <v>73</v>
      </c>
      <c r="L201" s="18">
        <v>42</v>
      </c>
      <c r="M201" s="18">
        <f t="shared" si="20"/>
        <v>15.33</v>
      </c>
      <c r="N201" s="18">
        <f t="shared" si="21"/>
        <v>373.00956000000002</v>
      </c>
      <c r="O201" s="11"/>
      <c r="P201" s="23">
        <f t="shared" si="22"/>
        <v>5</v>
      </c>
      <c r="Q201" s="11"/>
      <c r="R201" s="23">
        <f t="shared" si="23"/>
        <v>42</v>
      </c>
      <c r="S201" s="23">
        <f t="shared" si="24"/>
        <v>0</v>
      </c>
      <c r="T201" s="9">
        <f t="shared" si="25"/>
        <v>0</v>
      </c>
      <c r="U201" s="23">
        <f t="shared" si="26"/>
        <v>15.33</v>
      </c>
      <c r="V201" s="23">
        <f t="shared" si="27"/>
        <v>373.00956000000002</v>
      </c>
      <c r="W201" s="37"/>
      <c r="X201" s="26">
        <f t="shared" si="28"/>
        <v>0</v>
      </c>
      <c r="Y201" s="37"/>
      <c r="Z201" s="28">
        <f t="shared" si="29"/>
        <v>0</v>
      </c>
    </row>
    <row r="202" spans="1:26" ht="18" customHeight="1">
      <c r="A202" s="280" t="s">
        <v>525</v>
      </c>
      <c r="B202" s="211"/>
      <c r="C202" s="9" t="s">
        <v>447</v>
      </c>
      <c r="D202" s="25" t="s">
        <v>86</v>
      </c>
      <c r="E202" s="9" t="s">
        <v>250</v>
      </c>
      <c r="F202" s="9" t="s">
        <v>247</v>
      </c>
      <c r="G202" s="9"/>
      <c r="H202" s="14" t="s">
        <v>550</v>
      </c>
      <c r="I202" s="15">
        <v>2</v>
      </c>
      <c r="J202" s="14">
        <v>1</v>
      </c>
      <c r="K202" s="18">
        <v>73</v>
      </c>
      <c r="L202" s="18">
        <v>42</v>
      </c>
      <c r="M202" s="18">
        <f t="shared" ref="M202:M224" si="30">(J202*K202*L202)/1000</f>
        <v>3.0659999999999998</v>
      </c>
      <c r="N202" s="18">
        <f t="shared" ref="N202:N224" si="31">M202*$E$3</f>
        <v>74.601911999999999</v>
      </c>
      <c r="O202" s="11"/>
      <c r="P202" s="23">
        <f t="shared" ref="P202:P224" si="32">J202</f>
        <v>1</v>
      </c>
      <c r="Q202" s="11"/>
      <c r="R202" s="23">
        <f t="shared" si="23"/>
        <v>42</v>
      </c>
      <c r="S202" s="23">
        <f t="shared" si="24"/>
        <v>0</v>
      </c>
      <c r="T202" s="9">
        <f t="shared" si="25"/>
        <v>0</v>
      </c>
      <c r="U202" s="23">
        <f t="shared" si="26"/>
        <v>3.0659999999999998</v>
      </c>
      <c r="V202" s="23">
        <f t="shared" si="27"/>
        <v>74.601911999999999</v>
      </c>
      <c r="W202" s="37"/>
      <c r="X202" s="26">
        <f t="shared" si="28"/>
        <v>0</v>
      </c>
      <c r="Y202" s="37"/>
      <c r="Z202" s="28">
        <f t="shared" si="29"/>
        <v>0</v>
      </c>
    </row>
    <row r="203" spans="1:26" ht="18" customHeight="1">
      <c r="A203" s="280" t="s">
        <v>525</v>
      </c>
      <c r="B203" s="211"/>
      <c r="C203" s="9"/>
      <c r="D203" s="25" t="s">
        <v>86</v>
      </c>
      <c r="E203" s="9" t="s">
        <v>250</v>
      </c>
      <c r="F203" s="9" t="s">
        <v>247</v>
      </c>
      <c r="G203" s="9"/>
      <c r="H203" s="14" t="s">
        <v>249</v>
      </c>
      <c r="I203" s="15">
        <v>1</v>
      </c>
      <c r="J203" s="14">
        <v>1</v>
      </c>
      <c r="K203" s="18">
        <v>38</v>
      </c>
      <c r="L203" s="18">
        <v>42</v>
      </c>
      <c r="M203" s="18">
        <f t="shared" si="30"/>
        <v>1.5960000000000001</v>
      </c>
      <c r="N203" s="18">
        <f t="shared" si="31"/>
        <v>38.833872000000007</v>
      </c>
      <c r="O203" s="11"/>
      <c r="P203" s="23">
        <f t="shared" si="32"/>
        <v>1</v>
      </c>
      <c r="Q203" s="11"/>
      <c r="R203" s="23">
        <f t="shared" ref="R203:R224" si="33">L203</f>
        <v>42</v>
      </c>
      <c r="S203" s="23">
        <f t="shared" ref="S203:S224" si="34">P203*Q203*R203</f>
        <v>0</v>
      </c>
      <c r="T203" s="9">
        <f t="shared" ref="T203:T224" si="35">$E$3*S203</f>
        <v>0</v>
      </c>
      <c r="U203" s="23">
        <f t="shared" ref="U203:U224" si="36">M203-S203</f>
        <v>1.5960000000000001</v>
      </c>
      <c r="V203" s="23">
        <f t="shared" ref="V203:V224" si="37">N203-T203</f>
        <v>38.833872000000007</v>
      </c>
      <c r="W203" s="37"/>
      <c r="X203" s="26">
        <f t="shared" ref="X203:X224" si="38">P203*W203</f>
        <v>0</v>
      </c>
      <c r="Y203" s="37"/>
      <c r="Z203" s="28">
        <f t="shared" ref="Z203:Z224" si="39">X203+Y203</f>
        <v>0</v>
      </c>
    </row>
    <row r="204" spans="1:26" ht="18" customHeight="1">
      <c r="A204" s="280" t="s">
        <v>2</v>
      </c>
      <c r="B204" s="211"/>
      <c r="C204" s="9"/>
      <c r="D204" s="25"/>
      <c r="E204" s="9" t="s">
        <v>250</v>
      </c>
      <c r="F204" s="9" t="s">
        <v>2</v>
      </c>
      <c r="G204" s="119"/>
      <c r="H204" s="14" t="s">
        <v>286</v>
      </c>
      <c r="I204" s="14">
        <v>1</v>
      </c>
      <c r="J204" s="14">
        <v>1</v>
      </c>
      <c r="K204" s="18">
        <v>4</v>
      </c>
      <c r="L204" s="18">
        <v>8760</v>
      </c>
      <c r="M204" s="18">
        <f t="shared" si="30"/>
        <v>35.04</v>
      </c>
      <c r="N204" s="18">
        <f t="shared" si="31"/>
        <v>852.59328000000005</v>
      </c>
      <c r="O204" s="11"/>
      <c r="P204" s="23">
        <f t="shared" si="32"/>
        <v>1</v>
      </c>
      <c r="Q204" s="11"/>
      <c r="R204" s="23">
        <f t="shared" si="33"/>
        <v>8760</v>
      </c>
      <c r="S204" s="23">
        <f t="shared" si="34"/>
        <v>0</v>
      </c>
      <c r="T204" s="9">
        <f t="shared" si="35"/>
        <v>0</v>
      </c>
      <c r="U204" s="23">
        <f t="shared" si="36"/>
        <v>35.04</v>
      </c>
      <c r="V204" s="23">
        <f t="shared" si="37"/>
        <v>852.59328000000005</v>
      </c>
      <c r="W204" s="37"/>
      <c r="X204" s="26">
        <f t="shared" si="38"/>
        <v>0</v>
      </c>
      <c r="Y204" s="37"/>
      <c r="Z204" s="28">
        <f t="shared" si="39"/>
        <v>0</v>
      </c>
    </row>
    <row r="205" spans="1:26" ht="18" customHeight="1">
      <c r="A205" s="280" t="s">
        <v>525</v>
      </c>
      <c r="B205" s="211"/>
      <c r="C205" s="9" t="s">
        <v>448</v>
      </c>
      <c r="D205" s="119" t="s">
        <v>153</v>
      </c>
      <c r="E205" s="9" t="s">
        <v>250</v>
      </c>
      <c r="F205" s="9" t="s">
        <v>247</v>
      </c>
      <c r="G205" s="9"/>
      <c r="H205" s="14" t="s">
        <v>550</v>
      </c>
      <c r="I205" s="14">
        <v>2</v>
      </c>
      <c r="J205" s="14">
        <v>1</v>
      </c>
      <c r="K205" s="18">
        <v>73</v>
      </c>
      <c r="L205" s="18">
        <v>42</v>
      </c>
      <c r="M205" s="18">
        <f t="shared" si="30"/>
        <v>3.0659999999999998</v>
      </c>
      <c r="N205" s="18">
        <f t="shared" si="31"/>
        <v>74.601911999999999</v>
      </c>
      <c r="O205" s="11"/>
      <c r="P205" s="23">
        <f t="shared" si="32"/>
        <v>1</v>
      </c>
      <c r="Q205" s="11"/>
      <c r="R205" s="23">
        <f t="shared" si="33"/>
        <v>42</v>
      </c>
      <c r="S205" s="23">
        <f t="shared" si="34"/>
        <v>0</v>
      </c>
      <c r="T205" s="9">
        <f t="shared" si="35"/>
        <v>0</v>
      </c>
      <c r="U205" s="23">
        <f t="shared" si="36"/>
        <v>3.0659999999999998</v>
      </c>
      <c r="V205" s="23">
        <f t="shared" si="37"/>
        <v>74.601911999999999</v>
      </c>
      <c r="W205" s="37"/>
      <c r="X205" s="26">
        <f t="shared" si="38"/>
        <v>0</v>
      </c>
      <c r="Y205" s="37"/>
      <c r="Z205" s="28">
        <f t="shared" si="39"/>
        <v>0</v>
      </c>
    </row>
    <row r="206" spans="1:26" ht="18" customHeight="1">
      <c r="A206" s="280" t="s">
        <v>525</v>
      </c>
      <c r="B206" s="211"/>
      <c r="C206" s="9"/>
      <c r="D206" s="119"/>
      <c r="E206" s="9" t="s">
        <v>250</v>
      </c>
      <c r="F206" s="9" t="s">
        <v>247</v>
      </c>
      <c r="G206" s="9" t="s">
        <v>264</v>
      </c>
      <c r="H206" s="15" t="s">
        <v>258</v>
      </c>
      <c r="I206" s="14">
        <v>1</v>
      </c>
      <c r="J206" s="14">
        <v>1</v>
      </c>
      <c r="K206" s="18">
        <v>21</v>
      </c>
      <c r="L206" s="18">
        <v>42</v>
      </c>
      <c r="M206" s="18">
        <f t="shared" si="30"/>
        <v>0.88200000000000001</v>
      </c>
      <c r="N206" s="18">
        <f t="shared" si="31"/>
        <v>21.460824000000002</v>
      </c>
      <c r="O206" s="11"/>
      <c r="P206" s="23">
        <f t="shared" si="32"/>
        <v>1</v>
      </c>
      <c r="Q206" s="11"/>
      <c r="R206" s="23">
        <f t="shared" si="33"/>
        <v>42</v>
      </c>
      <c r="S206" s="23">
        <f t="shared" si="34"/>
        <v>0</v>
      </c>
      <c r="T206" s="9">
        <f t="shared" si="35"/>
        <v>0</v>
      </c>
      <c r="U206" s="23">
        <f t="shared" si="36"/>
        <v>0.88200000000000001</v>
      </c>
      <c r="V206" s="23">
        <f t="shared" si="37"/>
        <v>21.460824000000002</v>
      </c>
      <c r="W206" s="37"/>
      <c r="X206" s="26">
        <f t="shared" si="38"/>
        <v>0</v>
      </c>
      <c r="Y206" s="37"/>
      <c r="Z206" s="28">
        <f t="shared" si="39"/>
        <v>0</v>
      </c>
    </row>
    <row r="207" spans="1:26" ht="18" customHeight="1">
      <c r="A207" s="280" t="s">
        <v>523</v>
      </c>
      <c r="B207" s="239"/>
      <c r="C207" s="9" t="s">
        <v>399</v>
      </c>
      <c r="D207" s="141"/>
      <c r="E207" s="65" t="s">
        <v>250</v>
      </c>
      <c r="F207" s="65" t="s">
        <v>247</v>
      </c>
      <c r="G207" s="65" t="s">
        <v>264</v>
      </c>
      <c r="H207" s="143" t="s">
        <v>258</v>
      </c>
      <c r="I207" s="80">
        <v>1</v>
      </c>
      <c r="J207" s="80">
        <v>2</v>
      </c>
      <c r="K207" s="18">
        <v>21</v>
      </c>
      <c r="L207" s="18">
        <v>720</v>
      </c>
      <c r="M207" s="18">
        <f t="shared" si="30"/>
        <v>30.24</v>
      </c>
      <c r="N207" s="18">
        <f t="shared" si="31"/>
        <v>735.79967999999997</v>
      </c>
      <c r="O207" s="11"/>
      <c r="P207" s="23">
        <f t="shared" si="32"/>
        <v>2</v>
      </c>
      <c r="Q207" s="11"/>
      <c r="R207" s="23">
        <f t="shared" si="33"/>
        <v>720</v>
      </c>
      <c r="S207" s="23">
        <f t="shared" si="34"/>
        <v>0</v>
      </c>
      <c r="T207" s="9">
        <f t="shared" si="35"/>
        <v>0</v>
      </c>
      <c r="U207" s="23">
        <f t="shared" si="36"/>
        <v>30.24</v>
      </c>
      <c r="V207" s="23">
        <f t="shared" si="37"/>
        <v>735.79967999999997</v>
      </c>
      <c r="W207" s="37"/>
      <c r="X207" s="26">
        <f t="shared" si="38"/>
        <v>0</v>
      </c>
      <c r="Y207" s="37"/>
      <c r="Z207" s="28">
        <f t="shared" si="39"/>
        <v>0</v>
      </c>
    </row>
    <row r="208" spans="1:26" ht="18" customHeight="1">
      <c r="B208" s="240" t="s">
        <v>32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188"/>
      <c r="M208" s="188"/>
      <c r="N208" s="188"/>
      <c r="O208" s="45"/>
      <c r="P208" s="189"/>
      <c r="Q208" s="45"/>
      <c r="R208" s="189"/>
      <c r="S208" s="189"/>
      <c r="T208" s="190"/>
      <c r="U208" s="189"/>
      <c r="V208" s="189"/>
      <c r="W208" s="191"/>
      <c r="X208" s="191"/>
      <c r="Y208" s="191"/>
      <c r="Z208" s="192"/>
    </row>
    <row r="209" spans="1:26" ht="18" customHeight="1">
      <c r="A209" s="280" t="s">
        <v>32</v>
      </c>
      <c r="B209" s="241"/>
      <c r="C209" s="9" t="s">
        <v>280</v>
      </c>
      <c r="D209" s="119" t="s">
        <v>154</v>
      </c>
      <c r="E209" s="9" t="s">
        <v>250</v>
      </c>
      <c r="F209" s="9" t="s">
        <v>247</v>
      </c>
      <c r="G209" s="119"/>
      <c r="H209" s="14" t="s">
        <v>249</v>
      </c>
      <c r="I209" s="14">
        <v>1</v>
      </c>
      <c r="J209" s="14">
        <v>2</v>
      </c>
      <c r="K209" s="18">
        <v>38</v>
      </c>
      <c r="L209" s="18">
        <v>10</v>
      </c>
      <c r="M209" s="18">
        <f t="shared" si="30"/>
        <v>0.76</v>
      </c>
      <c r="N209" s="18">
        <f t="shared" si="31"/>
        <v>18.492319999999999</v>
      </c>
      <c r="O209" s="11"/>
      <c r="P209" s="23">
        <f t="shared" si="32"/>
        <v>2</v>
      </c>
      <c r="Q209" s="11"/>
      <c r="R209" s="23">
        <f t="shared" si="33"/>
        <v>10</v>
      </c>
      <c r="S209" s="23">
        <f t="shared" si="34"/>
        <v>0</v>
      </c>
      <c r="T209" s="9">
        <f t="shared" si="35"/>
        <v>0</v>
      </c>
      <c r="U209" s="23">
        <f t="shared" si="36"/>
        <v>0.76</v>
      </c>
      <c r="V209" s="23">
        <f t="shared" si="37"/>
        <v>18.492319999999999</v>
      </c>
      <c r="W209" s="37"/>
      <c r="X209" s="26">
        <f t="shared" si="38"/>
        <v>0</v>
      </c>
      <c r="Y209" s="37"/>
      <c r="Z209" s="28">
        <f t="shared" si="39"/>
        <v>0</v>
      </c>
    </row>
    <row r="210" spans="1:26" ht="18" customHeight="1">
      <c r="A210" s="280" t="s">
        <v>32</v>
      </c>
      <c r="B210" s="241"/>
      <c r="C210" s="9" t="s">
        <v>435</v>
      </c>
      <c r="D210" s="119" t="s">
        <v>155</v>
      </c>
      <c r="E210" s="9" t="s">
        <v>250</v>
      </c>
      <c r="F210" s="9" t="s">
        <v>247</v>
      </c>
      <c r="G210" s="119"/>
      <c r="H210" s="14" t="s">
        <v>249</v>
      </c>
      <c r="I210" s="14">
        <v>1</v>
      </c>
      <c r="J210" s="14">
        <v>1</v>
      </c>
      <c r="K210" s="18">
        <v>38</v>
      </c>
      <c r="L210" s="18">
        <v>10</v>
      </c>
      <c r="M210" s="18">
        <f t="shared" si="30"/>
        <v>0.38</v>
      </c>
      <c r="N210" s="18">
        <f t="shared" si="31"/>
        <v>9.2461599999999997</v>
      </c>
      <c r="O210" s="11"/>
      <c r="P210" s="23">
        <f t="shared" si="32"/>
        <v>1</v>
      </c>
      <c r="Q210" s="11"/>
      <c r="R210" s="23">
        <f t="shared" si="33"/>
        <v>10</v>
      </c>
      <c r="S210" s="23">
        <f t="shared" si="34"/>
        <v>0</v>
      </c>
      <c r="T210" s="9">
        <f t="shared" si="35"/>
        <v>0</v>
      </c>
      <c r="U210" s="23">
        <f t="shared" si="36"/>
        <v>0.38</v>
      </c>
      <c r="V210" s="23">
        <f t="shared" si="37"/>
        <v>9.2461599999999997</v>
      </c>
      <c r="W210" s="37"/>
      <c r="X210" s="26">
        <f t="shared" si="38"/>
        <v>0</v>
      </c>
      <c r="Y210" s="37"/>
      <c r="Z210" s="28">
        <f t="shared" si="39"/>
        <v>0</v>
      </c>
    </row>
    <row r="211" spans="1:26" ht="18" customHeight="1">
      <c r="A211" s="279" t="s">
        <v>36</v>
      </c>
      <c r="B211" s="241"/>
      <c r="C211" s="9" t="s">
        <v>436</v>
      </c>
      <c r="D211" s="119" t="s">
        <v>154</v>
      </c>
      <c r="E211" s="9" t="s">
        <v>250</v>
      </c>
      <c r="F211" s="9" t="s">
        <v>247</v>
      </c>
      <c r="G211" s="119"/>
      <c r="H211" s="14" t="s">
        <v>249</v>
      </c>
      <c r="I211" s="14">
        <v>1</v>
      </c>
      <c r="J211" s="14">
        <v>2</v>
      </c>
      <c r="K211" s="18">
        <v>38</v>
      </c>
      <c r="L211" s="18">
        <v>5</v>
      </c>
      <c r="M211" s="18">
        <f t="shared" si="30"/>
        <v>0.38</v>
      </c>
      <c r="N211" s="18">
        <f t="shared" si="31"/>
        <v>9.2461599999999997</v>
      </c>
      <c r="O211" s="11"/>
      <c r="P211" s="23">
        <f t="shared" si="32"/>
        <v>2</v>
      </c>
      <c r="Q211" s="11"/>
      <c r="R211" s="23">
        <f t="shared" si="33"/>
        <v>5</v>
      </c>
      <c r="S211" s="23">
        <f t="shared" si="34"/>
        <v>0</v>
      </c>
      <c r="T211" s="9">
        <f t="shared" si="35"/>
        <v>0</v>
      </c>
      <c r="U211" s="23">
        <f t="shared" si="36"/>
        <v>0.38</v>
      </c>
      <c r="V211" s="23">
        <f t="shared" si="37"/>
        <v>9.2461599999999997</v>
      </c>
      <c r="W211" s="37"/>
      <c r="X211" s="26">
        <f t="shared" si="38"/>
        <v>0</v>
      </c>
      <c r="Y211" s="37"/>
      <c r="Z211" s="28">
        <f t="shared" si="39"/>
        <v>0</v>
      </c>
    </row>
    <row r="212" spans="1:26" ht="18" customHeight="1">
      <c r="A212" s="280" t="s">
        <v>32</v>
      </c>
      <c r="B212" s="241"/>
      <c r="C212" s="9" t="s">
        <v>437</v>
      </c>
      <c r="D212" s="119" t="s">
        <v>155</v>
      </c>
      <c r="E212" s="9" t="s">
        <v>250</v>
      </c>
      <c r="F212" s="9" t="s">
        <v>247</v>
      </c>
      <c r="G212" s="119"/>
      <c r="H212" s="14" t="s">
        <v>249</v>
      </c>
      <c r="I212" s="14">
        <v>1</v>
      </c>
      <c r="J212" s="14">
        <v>2</v>
      </c>
      <c r="K212" s="18">
        <v>38</v>
      </c>
      <c r="L212" s="18">
        <v>10</v>
      </c>
      <c r="M212" s="18">
        <f t="shared" si="30"/>
        <v>0.76</v>
      </c>
      <c r="N212" s="18">
        <f t="shared" si="31"/>
        <v>18.492319999999999</v>
      </c>
      <c r="O212" s="11"/>
      <c r="P212" s="23">
        <f t="shared" si="32"/>
        <v>2</v>
      </c>
      <c r="Q212" s="11"/>
      <c r="R212" s="23">
        <f t="shared" si="33"/>
        <v>10</v>
      </c>
      <c r="S212" s="23">
        <f t="shared" si="34"/>
        <v>0</v>
      </c>
      <c r="T212" s="9">
        <f t="shared" si="35"/>
        <v>0</v>
      </c>
      <c r="U212" s="23">
        <f t="shared" si="36"/>
        <v>0.76</v>
      </c>
      <c r="V212" s="23">
        <f t="shared" si="37"/>
        <v>18.492319999999999</v>
      </c>
      <c r="W212" s="37"/>
      <c r="X212" s="26">
        <f t="shared" si="38"/>
        <v>0</v>
      </c>
      <c r="Y212" s="37"/>
      <c r="Z212" s="28">
        <f t="shared" si="39"/>
        <v>0</v>
      </c>
    </row>
    <row r="213" spans="1:26" ht="18" customHeight="1">
      <c r="A213" s="280" t="s">
        <v>32</v>
      </c>
      <c r="B213" s="241"/>
      <c r="C213" s="9" t="s">
        <v>279</v>
      </c>
      <c r="D213" s="119" t="s">
        <v>154</v>
      </c>
      <c r="E213" s="9" t="s">
        <v>250</v>
      </c>
      <c r="F213" s="9" t="s">
        <v>247</v>
      </c>
      <c r="G213" s="119"/>
      <c r="H213" s="14" t="s">
        <v>249</v>
      </c>
      <c r="I213" s="14">
        <v>1</v>
      </c>
      <c r="J213" s="14">
        <v>2</v>
      </c>
      <c r="K213" s="18">
        <v>38</v>
      </c>
      <c r="L213" s="18">
        <v>10</v>
      </c>
      <c r="M213" s="18">
        <f t="shared" si="30"/>
        <v>0.76</v>
      </c>
      <c r="N213" s="18">
        <f t="shared" si="31"/>
        <v>18.492319999999999</v>
      </c>
      <c r="O213" s="11"/>
      <c r="P213" s="23">
        <f t="shared" si="32"/>
        <v>2</v>
      </c>
      <c r="Q213" s="11"/>
      <c r="R213" s="23">
        <f t="shared" si="33"/>
        <v>10</v>
      </c>
      <c r="S213" s="23">
        <f t="shared" si="34"/>
        <v>0</v>
      </c>
      <c r="T213" s="9">
        <f t="shared" si="35"/>
        <v>0</v>
      </c>
      <c r="U213" s="23">
        <f t="shared" si="36"/>
        <v>0.76</v>
      </c>
      <c r="V213" s="23">
        <f t="shared" si="37"/>
        <v>18.492319999999999</v>
      </c>
      <c r="W213" s="37"/>
      <c r="X213" s="26">
        <f t="shared" si="38"/>
        <v>0</v>
      </c>
      <c r="Y213" s="37"/>
      <c r="Z213" s="28">
        <f t="shared" si="39"/>
        <v>0</v>
      </c>
    </row>
    <row r="214" spans="1:26" ht="18" customHeight="1">
      <c r="A214" s="280" t="s">
        <v>523</v>
      </c>
      <c r="B214" s="241"/>
      <c r="C214" s="9" t="s">
        <v>314</v>
      </c>
      <c r="D214" s="119"/>
      <c r="E214" s="9" t="s">
        <v>250</v>
      </c>
      <c r="F214" s="9" t="s">
        <v>247</v>
      </c>
      <c r="G214" s="119" t="s">
        <v>264</v>
      </c>
      <c r="H214" s="14" t="s">
        <v>258</v>
      </c>
      <c r="I214" s="14">
        <v>1</v>
      </c>
      <c r="J214" s="14">
        <v>5</v>
      </c>
      <c r="K214" s="18">
        <v>21</v>
      </c>
      <c r="L214" s="18">
        <v>720</v>
      </c>
      <c r="M214" s="18">
        <f t="shared" si="30"/>
        <v>75.599999999999994</v>
      </c>
      <c r="N214" s="18">
        <f t="shared" si="31"/>
        <v>1839.4992</v>
      </c>
      <c r="O214" s="11"/>
      <c r="P214" s="23">
        <f t="shared" si="32"/>
        <v>5</v>
      </c>
      <c r="Q214" s="11"/>
      <c r="R214" s="23">
        <f t="shared" si="33"/>
        <v>720</v>
      </c>
      <c r="S214" s="23">
        <f t="shared" si="34"/>
        <v>0</v>
      </c>
      <c r="T214" s="9">
        <f t="shared" si="35"/>
        <v>0</v>
      </c>
      <c r="U214" s="23">
        <f t="shared" si="36"/>
        <v>75.599999999999994</v>
      </c>
      <c r="V214" s="23">
        <f t="shared" si="37"/>
        <v>1839.4992</v>
      </c>
      <c r="W214" s="37"/>
      <c r="X214" s="26">
        <f t="shared" si="38"/>
        <v>0</v>
      </c>
      <c r="Y214" s="37"/>
      <c r="Z214" s="28">
        <f t="shared" si="39"/>
        <v>0</v>
      </c>
    </row>
    <row r="215" spans="1:26" ht="18" customHeight="1">
      <c r="A215" s="280" t="s">
        <v>546</v>
      </c>
      <c r="B215" s="242"/>
      <c r="C215" s="9"/>
      <c r="D215" s="119"/>
      <c r="E215" s="9" t="s">
        <v>250</v>
      </c>
      <c r="F215" s="9" t="s">
        <v>71</v>
      </c>
      <c r="G215" s="119"/>
      <c r="H215" s="14" t="s">
        <v>389</v>
      </c>
      <c r="I215" s="14">
        <v>1</v>
      </c>
      <c r="J215" s="14">
        <v>2</v>
      </c>
      <c r="K215" s="18">
        <v>213</v>
      </c>
      <c r="L215" s="18">
        <v>105</v>
      </c>
      <c r="M215" s="18">
        <f t="shared" si="30"/>
        <v>44.73</v>
      </c>
      <c r="N215" s="18">
        <f t="shared" si="31"/>
        <v>1088.3703599999999</v>
      </c>
      <c r="O215" s="11"/>
      <c r="P215" s="23">
        <f t="shared" si="32"/>
        <v>2</v>
      </c>
      <c r="Q215" s="11"/>
      <c r="R215" s="23">
        <f t="shared" si="33"/>
        <v>105</v>
      </c>
      <c r="S215" s="23">
        <f t="shared" si="34"/>
        <v>0</v>
      </c>
      <c r="T215" s="9">
        <f t="shared" si="35"/>
        <v>0</v>
      </c>
      <c r="U215" s="23">
        <f t="shared" si="36"/>
        <v>44.73</v>
      </c>
      <c r="V215" s="23">
        <f t="shared" si="37"/>
        <v>1088.3703599999999</v>
      </c>
      <c r="W215" s="37"/>
      <c r="X215" s="26">
        <f t="shared" si="38"/>
        <v>0</v>
      </c>
      <c r="Y215" s="37"/>
      <c r="Z215" s="28">
        <f t="shared" si="39"/>
        <v>0</v>
      </c>
    </row>
    <row r="216" spans="1:26" s="114" customFormat="1" ht="18" customHeight="1">
      <c r="A216" s="285"/>
      <c r="B216" s="215" t="s">
        <v>315</v>
      </c>
      <c r="C216" s="115"/>
      <c r="D216" s="115"/>
      <c r="E216" s="115"/>
      <c r="F216" s="115"/>
      <c r="G216" s="115"/>
      <c r="H216" s="115"/>
      <c r="I216" s="115"/>
      <c r="J216" s="115"/>
      <c r="K216" s="115"/>
      <c r="L216" s="193"/>
      <c r="M216" s="193"/>
      <c r="N216" s="193"/>
      <c r="O216" s="115"/>
      <c r="P216" s="194"/>
      <c r="Q216" s="115"/>
      <c r="R216" s="194"/>
      <c r="S216" s="194"/>
      <c r="T216" s="195"/>
      <c r="U216" s="194"/>
      <c r="V216" s="194"/>
      <c r="W216" s="196"/>
      <c r="X216" s="196"/>
      <c r="Y216" s="196"/>
      <c r="Z216" s="197"/>
    </row>
    <row r="217" spans="1:26" ht="18" customHeight="1">
      <c r="A217" s="280" t="s">
        <v>36</v>
      </c>
      <c r="B217" s="243"/>
      <c r="C217" s="9" t="s">
        <v>439</v>
      </c>
      <c r="D217" s="119" t="s">
        <v>27</v>
      </c>
      <c r="E217" s="9" t="s">
        <v>250</v>
      </c>
      <c r="F217" s="9" t="s">
        <v>247</v>
      </c>
      <c r="G217" s="119"/>
      <c r="H217" s="14" t="s">
        <v>249</v>
      </c>
      <c r="I217" s="14">
        <v>1</v>
      </c>
      <c r="J217" s="14">
        <v>3</v>
      </c>
      <c r="K217" s="18">
        <v>38</v>
      </c>
      <c r="L217" s="18">
        <v>5</v>
      </c>
      <c r="M217" s="18">
        <f t="shared" si="30"/>
        <v>0.56999999999999995</v>
      </c>
      <c r="N217" s="18">
        <f t="shared" si="31"/>
        <v>13.86924</v>
      </c>
      <c r="O217" s="11"/>
      <c r="P217" s="23">
        <f t="shared" si="32"/>
        <v>3</v>
      </c>
      <c r="Q217" s="11"/>
      <c r="R217" s="23">
        <f t="shared" si="33"/>
        <v>5</v>
      </c>
      <c r="S217" s="23">
        <f t="shared" si="34"/>
        <v>0</v>
      </c>
      <c r="T217" s="9">
        <f t="shared" si="35"/>
        <v>0</v>
      </c>
      <c r="U217" s="23">
        <f t="shared" si="36"/>
        <v>0.56999999999999995</v>
      </c>
      <c r="V217" s="23">
        <f t="shared" si="37"/>
        <v>13.86924</v>
      </c>
      <c r="W217" s="37"/>
      <c r="X217" s="26">
        <f t="shared" si="38"/>
        <v>0</v>
      </c>
      <c r="Y217" s="37"/>
      <c r="Z217" s="28">
        <f t="shared" si="39"/>
        <v>0</v>
      </c>
    </row>
    <row r="218" spans="1:26" s="70" customFormat="1" ht="18" customHeight="1">
      <c r="A218" s="280" t="s">
        <v>36</v>
      </c>
      <c r="B218" s="244"/>
      <c r="C218" s="9" t="s">
        <v>440</v>
      </c>
      <c r="D218" s="119" t="s">
        <v>27</v>
      </c>
      <c r="E218" s="9" t="s">
        <v>250</v>
      </c>
      <c r="F218" s="9" t="s">
        <v>247</v>
      </c>
      <c r="G218" s="119" t="s">
        <v>251</v>
      </c>
      <c r="H218" s="14" t="s">
        <v>249</v>
      </c>
      <c r="I218" s="14">
        <v>1</v>
      </c>
      <c r="J218" s="14">
        <v>4</v>
      </c>
      <c r="K218" s="18">
        <v>38</v>
      </c>
      <c r="L218" s="18">
        <v>5</v>
      </c>
      <c r="M218" s="18">
        <f t="shared" si="30"/>
        <v>0.76</v>
      </c>
      <c r="N218" s="18">
        <f t="shared" si="31"/>
        <v>18.492319999999999</v>
      </c>
      <c r="O218" s="107"/>
      <c r="P218" s="23">
        <f t="shared" si="32"/>
        <v>4</v>
      </c>
      <c r="Q218" s="107"/>
      <c r="R218" s="23">
        <f t="shared" si="33"/>
        <v>5</v>
      </c>
      <c r="S218" s="23">
        <f t="shared" si="34"/>
        <v>0</v>
      </c>
      <c r="T218" s="9">
        <f t="shared" si="35"/>
        <v>0</v>
      </c>
      <c r="U218" s="23">
        <f t="shared" si="36"/>
        <v>0.76</v>
      </c>
      <c r="V218" s="23">
        <f t="shared" si="37"/>
        <v>18.492319999999999</v>
      </c>
      <c r="W218" s="37"/>
      <c r="X218" s="26">
        <f t="shared" si="38"/>
        <v>0</v>
      </c>
      <c r="Y218" s="37"/>
      <c r="Z218" s="28">
        <f t="shared" si="39"/>
        <v>0</v>
      </c>
    </row>
    <row r="219" spans="1:26" s="70" customFormat="1" ht="18" customHeight="1">
      <c r="A219" s="280" t="s">
        <v>36</v>
      </c>
      <c r="B219" s="245"/>
      <c r="C219" s="65" t="s">
        <v>485</v>
      </c>
      <c r="D219" s="65"/>
      <c r="E219" s="9" t="s">
        <v>250</v>
      </c>
      <c r="F219" s="9" t="s">
        <v>247</v>
      </c>
      <c r="G219" s="65"/>
      <c r="H219" s="14" t="s">
        <v>249</v>
      </c>
      <c r="I219" s="65">
        <v>1</v>
      </c>
      <c r="J219" s="65">
        <v>1</v>
      </c>
      <c r="K219" s="18">
        <v>38</v>
      </c>
      <c r="L219" s="18">
        <v>5</v>
      </c>
      <c r="M219" s="18">
        <f t="shared" si="30"/>
        <v>0.19</v>
      </c>
      <c r="N219" s="18">
        <f t="shared" si="31"/>
        <v>4.6230799999999999</v>
      </c>
      <c r="O219" s="11"/>
      <c r="P219" s="23">
        <f t="shared" si="32"/>
        <v>1</v>
      </c>
      <c r="Q219" s="11"/>
      <c r="R219" s="23">
        <f t="shared" si="33"/>
        <v>5</v>
      </c>
      <c r="S219" s="23">
        <f t="shared" si="34"/>
        <v>0</v>
      </c>
      <c r="T219" s="9">
        <f t="shared" si="35"/>
        <v>0</v>
      </c>
      <c r="U219" s="23">
        <f t="shared" si="36"/>
        <v>0.19</v>
      </c>
      <c r="V219" s="23">
        <f t="shared" si="37"/>
        <v>4.6230799999999999</v>
      </c>
      <c r="W219" s="37"/>
      <c r="X219" s="26">
        <f t="shared" si="38"/>
        <v>0</v>
      </c>
      <c r="Y219" s="37"/>
      <c r="Z219" s="28">
        <f t="shared" si="39"/>
        <v>0</v>
      </c>
    </row>
    <row r="220" spans="1:26" s="70" customFormat="1" ht="18" customHeight="1">
      <c r="A220" s="280" t="s">
        <v>36</v>
      </c>
      <c r="B220" s="245"/>
      <c r="C220" s="65" t="s">
        <v>441</v>
      </c>
      <c r="D220" s="65"/>
      <c r="E220" s="9" t="s">
        <v>250</v>
      </c>
      <c r="F220" s="9" t="s">
        <v>247</v>
      </c>
      <c r="G220" s="65"/>
      <c r="H220" s="14" t="s">
        <v>249</v>
      </c>
      <c r="I220" s="65">
        <v>1</v>
      </c>
      <c r="J220" s="65">
        <v>2</v>
      </c>
      <c r="K220" s="18">
        <v>38</v>
      </c>
      <c r="L220" s="18">
        <v>5</v>
      </c>
      <c r="M220" s="18">
        <f t="shared" si="30"/>
        <v>0.38</v>
      </c>
      <c r="N220" s="18">
        <f t="shared" si="31"/>
        <v>9.2461599999999997</v>
      </c>
      <c r="O220" s="11"/>
      <c r="P220" s="23">
        <f t="shared" si="32"/>
        <v>2</v>
      </c>
      <c r="Q220" s="11"/>
      <c r="R220" s="23">
        <f t="shared" si="33"/>
        <v>5</v>
      </c>
      <c r="S220" s="23">
        <f t="shared" si="34"/>
        <v>0</v>
      </c>
      <c r="T220" s="9">
        <f t="shared" si="35"/>
        <v>0</v>
      </c>
      <c r="U220" s="23">
        <f t="shared" si="36"/>
        <v>0.38</v>
      </c>
      <c r="V220" s="23">
        <f t="shared" si="37"/>
        <v>9.2461599999999997</v>
      </c>
      <c r="W220" s="37"/>
      <c r="X220" s="26">
        <f t="shared" si="38"/>
        <v>0</v>
      </c>
      <c r="Y220" s="37"/>
      <c r="Z220" s="28">
        <f t="shared" si="39"/>
        <v>0</v>
      </c>
    </row>
    <row r="221" spans="1:26" s="70" customFormat="1" ht="18" customHeight="1">
      <c r="A221" s="280" t="s">
        <v>36</v>
      </c>
      <c r="B221" s="245"/>
      <c r="C221" s="65" t="s">
        <v>442</v>
      </c>
      <c r="D221" s="65"/>
      <c r="E221" s="9" t="s">
        <v>250</v>
      </c>
      <c r="F221" s="9" t="s">
        <v>247</v>
      </c>
      <c r="G221" s="65"/>
      <c r="H221" s="80" t="s">
        <v>284</v>
      </c>
      <c r="I221" s="65">
        <v>1</v>
      </c>
      <c r="J221" s="65">
        <v>1</v>
      </c>
      <c r="K221" s="18">
        <v>48</v>
      </c>
      <c r="L221" s="18">
        <v>5</v>
      </c>
      <c r="M221" s="18">
        <f t="shared" si="30"/>
        <v>0.24</v>
      </c>
      <c r="N221" s="18">
        <f t="shared" si="31"/>
        <v>5.8396799999999995</v>
      </c>
      <c r="O221" s="11"/>
      <c r="P221" s="23">
        <f t="shared" si="32"/>
        <v>1</v>
      </c>
      <c r="Q221" s="11"/>
      <c r="R221" s="23">
        <f t="shared" si="33"/>
        <v>5</v>
      </c>
      <c r="S221" s="23">
        <f t="shared" si="34"/>
        <v>0</v>
      </c>
      <c r="T221" s="9">
        <f t="shared" si="35"/>
        <v>0</v>
      </c>
      <c r="U221" s="23">
        <f t="shared" si="36"/>
        <v>0.24</v>
      </c>
      <c r="V221" s="23">
        <f t="shared" si="37"/>
        <v>5.8396799999999995</v>
      </c>
      <c r="W221" s="37"/>
      <c r="X221" s="26">
        <f t="shared" si="38"/>
        <v>0</v>
      </c>
      <c r="Y221" s="37"/>
      <c r="Z221" s="28">
        <f t="shared" si="39"/>
        <v>0</v>
      </c>
    </row>
    <row r="222" spans="1:26" s="70" customFormat="1" ht="18" customHeight="1">
      <c r="A222" s="279" t="s">
        <v>546</v>
      </c>
      <c r="B222" s="245"/>
      <c r="C222" s="65" t="s">
        <v>394</v>
      </c>
      <c r="D222" s="65"/>
      <c r="E222" s="9" t="s">
        <v>250</v>
      </c>
      <c r="F222" s="9" t="s">
        <v>71</v>
      </c>
      <c r="G222" s="119"/>
      <c r="H222" s="14" t="s">
        <v>329</v>
      </c>
      <c r="I222" s="65">
        <v>1</v>
      </c>
      <c r="J222" s="65">
        <v>5</v>
      </c>
      <c r="K222" s="18">
        <v>740</v>
      </c>
      <c r="L222" s="18">
        <v>105</v>
      </c>
      <c r="M222" s="18">
        <f t="shared" si="30"/>
        <v>388.5</v>
      </c>
      <c r="N222" s="18">
        <f t="shared" si="31"/>
        <v>9452.982</v>
      </c>
      <c r="O222" s="11"/>
      <c r="P222" s="23">
        <f t="shared" si="32"/>
        <v>5</v>
      </c>
      <c r="Q222" s="11"/>
      <c r="R222" s="23">
        <f t="shared" si="33"/>
        <v>105</v>
      </c>
      <c r="S222" s="23">
        <f t="shared" si="34"/>
        <v>0</v>
      </c>
      <c r="T222" s="9">
        <f t="shared" si="35"/>
        <v>0</v>
      </c>
      <c r="U222" s="23">
        <f t="shared" si="36"/>
        <v>388.5</v>
      </c>
      <c r="V222" s="23">
        <f t="shared" si="37"/>
        <v>9452.982</v>
      </c>
      <c r="W222" s="37"/>
      <c r="X222" s="26">
        <f t="shared" si="38"/>
        <v>0</v>
      </c>
      <c r="Y222" s="37"/>
      <c r="Z222" s="28">
        <f t="shared" si="39"/>
        <v>0</v>
      </c>
    </row>
    <row r="223" spans="1:26" s="70" customFormat="1" ht="18" customHeight="1">
      <c r="A223" s="279" t="s">
        <v>523</v>
      </c>
      <c r="B223" s="245"/>
      <c r="C223" s="65"/>
      <c r="D223" s="65"/>
      <c r="E223" s="65" t="s">
        <v>269</v>
      </c>
      <c r="F223" s="65" t="s">
        <v>247</v>
      </c>
      <c r="G223" s="65"/>
      <c r="H223" s="80" t="s">
        <v>249</v>
      </c>
      <c r="I223" s="65">
        <v>1</v>
      </c>
      <c r="J223" s="65">
        <v>8</v>
      </c>
      <c r="K223" s="18">
        <v>38</v>
      </c>
      <c r="L223" s="18">
        <v>720</v>
      </c>
      <c r="M223" s="18">
        <f t="shared" si="30"/>
        <v>218.88</v>
      </c>
      <c r="N223" s="18">
        <f t="shared" si="31"/>
        <v>5325.7881600000001</v>
      </c>
      <c r="O223" s="11"/>
      <c r="P223" s="23">
        <f t="shared" si="32"/>
        <v>8</v>
      </c>
      <c r="Q223" s="11"/>
      <c r="R223" s="23">
        <f t="shared" si="33"/>
        <v>720</v>
      </c>
      <c r="S223" s="23">
        <f t="shared" si="34"/>
        <v>0</v>
      </c>
      <c r="T223" s="9">
        <f t="shared" si="35"/>
        <v>0</v>
      </c>
      <c r="U223" s="23">
        <f t="shared" si="36"/>
        <v>218.88</v>
      </c>
      <c r="V223" s="23">
        <f t="shared" si="37"/>
        <v>5325.7881600000001</v>
      </c>
      <c r="W223" s="37"/>
      <c r="X223" s="26">
        <f t="shared" si="38"/>
        <v>0</v>
      </c>
      <c r="Y223" s="37"/>
      <c r="Z223" s="28">
        <f t="shared" si="39"/>
        <v>0</v>
      </c>
    </row>
    <row r="224" spans="1:26" s="70" customFormat="1" ht="18" customHeight="1">
      <c r="A224" s="279" t="s">
        <v>523</v>
      </c>
      <c r="B224" s="246"/>
      <c r="C224" s="108"/>
      <c r="D224" s="108"/>
      <c r="E224" s="13" t="s">
        <v>250</v>
      </c>
      <c r="F224" s="13" t="s">
        <v>247</v>
      </c>
      <c r="G224" s="108"/>
      <c r="H224" s="144" t="s">
        <v>258</v>
      </c>
      <c r="I224" s="108">
        <v>1</v>
      </c>
      <c r="J224" s="108">
        <v>5</v>
      </c>
      <c r="K224" s="181">
        <v>21</v>
      </c>
      <c r="L224" s="181">
        <v>720</v>
      </c>
      <c r="M224" s="181">
        <f t="shared" si="30"/>
        <v>75.599999999999994</v>
      </c>
      <c r="N224" s="181">
        <f t="shared" si="31"/>
        <v>1839.4992</v>
      </c>
      <c r="O224" s="35"/>
      <c r="P224" s="182">
        <f t="shared" si="32"/>
        <v>5</v>
      </c>
      <c r="Q224" s="35"/>
      <c r="R224" s="182">
        <f t="shared" si="33"/>
        <v>720</v>
      </c>
      <c r="S224" s="182">
        <f t="shared" si="34"/>
        <v>0</v>
      </c>
      <c r="T224" s="13">
        <f t="shared" si="35"/>
        <v>0</v>
      </c>
      <c r="U224" s="182">
        <f t="shared" si="36"/>
        <v>75.599999999999994</v>
      </c>
      <c r="V224" s="182">
        <f t="shared" si="37"/>
        <v>1839.4992</v>
      </c>
      <c r="W224" s="198"/>
      <c r="X224" s="30">
        <f t="shared" si="38"/>
        <v>0</v>
      </c>
      <c r="Y224" s="198"/>
      <c r="Z224" s="183">
        <f t="shared" si="39"/>
        <v>0</v>
      </c>
    </row>
    <row r="225" spans="1:26" ht="18" customHeight="1">
      <c r="A225" s="280"/>
      <c r="B225" s="72"/>
      <c r="C225" s="72"/>
      <c r="D225" s="122"/>
      <c r="E225" s="72"/>
      <c r="F225" s="123"/>
      <c r="G225" s="122"/>
      <c r="H225" s="123"/>
      <c r="I225" s="123"/>
      <c r="J225" s="123"/>
      <c r="K225" s="124"/>
      <c r="L225" s="124"/>
      <c r="M225" s="124"/>
      <c r="N225" s="124"/>
      <c r="O225" s="127"/>
      <c r="P225" s="128"/>
      <c r="Q225" s="127"/>
      <c r="R225" s="128"/>
      <c r="S225" s="128"/>
      <c r="T225" s="127"/>
      <c r="U225" s="128"/>
      <c r="V225" s="128"/>
      <c r="W225" s="129"/>
      <c r="X225" s="125"/>
      <c r="Y225" s="130"/>
      <c r="Z225" s="126"/>
    </row>
    <row r="226" spans="1:26" ht="18" customHeight="1">
      <c r="B226" s="1" t="s">
        <v>164</v>
      </c>
      <c r="C226" s="38"/>
      <c r="D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04" t="s">
        <v>75</v>
      </c>
      <c r="Y226" s="304"/>
      <c r="Z226" s="304"/>
    </row>
    <row r="227" spans="1:26" ht="18" customHeight="1">
      <c r="E227" s="38"/>
      <c r="F227" s="38"/>
      <c r="I227" s="2"/>
      <c r="J227" s="2"/>
      <c r="K227" s="21"/>
      <c r="L227" s="21"/>
      <c r="M227" s="21"/>
      <c r="N227" s="21"/>
      <c r="O227" s="1"/>
      <c r="Q227" s="1"/>
      <c r="W227" s="38"/>
      <c r="X227" s="297" t="s">
        <v>62</v>
      </c>
      <c r="Y227" s="297"/>
      <c r="Z227" s="41">
        <f>Z7</f>
        <v>7000</v>
      </c>
    </row>
    <row r="228" spans="1:26" ht="18" customHeight="1">
      <c r="F228" s="2"/>
      <c r="I228" s="2"/>
      <c r="J228" s="2"/>
      <c r="K228" s="21"/>
      <c r="L228" s="21"/>
      <c r="M228" s="21"/>
      <c r="N228" s="21"/>
      <c r="O228" s="1"/>
      <c r="Q228" s="1"/>
      <c r="W228" s="38"/>
      <c r="X228" s="297" t="s">
        <v>158</v>
      </c>
      <c r="Y228" s="297"/>
      <c r="Z228" s="33"/>
    </row>
    <row r="229" spans="1:26" ht="18" customHeight="1">
      <c r="F229" s="2"/>
      <c r="I229" s="2"/>
      <c r="J229" s="2"/>
      <c r="K229" s="21"/>
      <c r="L229" s="21"/>
      <c r="M229" s="21"/>
      <c r="N229" s="21"/>
      <c r="O229" s="1"/>
      <c r="Q229" s="1"/>
      <c r="W229" s="38"/>
      <c r="X229" s="297" t="s">
        <v>159</v>
      </c>
      <c r="Y229" s="297"/>
      <c r="Z229" s="33"/>
    </row>
    <row r="230" spans="1:26" ht="18" customHeight="1">
      <c r="F230" s="2"/>
      <c r="I230" s="2"/>
      <c r="J230" s="2"/>
      <c r="K230" s="21"/>
      <c r="L230" s="21"/>
      <c r="M230" s="21"/>
      <c r="N230" s="21"/>
      <c r="O230" s="1"/>
      <c r="Q230" s="1"/>
      <c r="W230" s="38"/>
      <c r="X230" s="297" t="s">
        <v>160</v>
      </c>
      <c r="Y230" s="297"/>
      <c r="Z230" s="33"/>
    </row>
    <row r="231" spans="1:26" ht="18" customHeight="1">
      <c r="F231" s="2"/>
      <c r="I231" s="2"/>
      <c r="J231" s="2"/>
      <c r="K231" s="21"/>
      <c r="L231" s="21"/>
      <c r="M231" s="21"/>
      <c r="N231" s="21"/>
      <c r="O231" s="1"/>
      <c r="Q231" s="1"/>
      <c r="W231" s="38"/>
      <c r="X231" s="297" t="s">
        <v>162</v>
      </c>
      <c r="Y231" s="297"/>
      <c r="Z231" s="41">
        <f>SUM(Z227:Z230)</f>
        <v>7000</v>
      </c>
    </row>
    <row r="232" spans="1:26" ht="18" customHeight="1">
      <c r="F232" s="2"/>
      <c r="I232" s="2"/>
      <c r="J232" s="2">
        <v>703</v>
      </c>
      <c r="K232" s="21"/>
      <c r="L232" s="21"/>
      <c r="M232" s="21"/>
      <c r="N232" s="21"/>
      <c r="O232" s="1"/>
      <c r="Q232" s="1"/>
      <c r="W232" s="38"/>
      <c r="X232" s="38"/>
      <c r="Y232" s="38"/>
      <c r="Z232" s="38"/>
    </row>
    <row r="233" spans="1:26" ht="18" customHeight="1">
      <c r="F233" s="2"/>
      <c r="I233" s="2"/>
      <c r="J233" s="2"/>
      <c r="K233" s="21"/>
      <c r="L233" s="21"/>
      <c r="M233" s="21"/>
      <c r="N233" s="21"/>
      <c r="O233" s="1"/>
      <c r="Q233" s="1"/>
      <c r="W233" s="38"/>
      <c r="X233" s="38"/>
      <c r="Y233" s="38"/>
      <c r="Z233" s="38"/>
    </row>
    <row r="234" spans="1:26" ht="18" customHeight="1">
      <c r="F234" s="2"/>
      <c r="I234" s="2"/>
      <c r="J234" s="2"/>
    </row>
    <row r="235" spans="1:26" ht="18" customHeight="1">
      <c r="F235" s="2"/>
      <c r="I235" s="2"/>
      <c r="J235" s="2"/>
    </row>
    <row r="236" spans="1:26" ht="18" customHeight="1">
      <c r="F236" s="2"/>
      <c r="I236" s="2"/>
      <c r="J236" s="2"/>
    </row>
    <row r="237" spans="1:26" ht="18" customHeight="1">
      <c r="F237" s="2"/>
      <c r="I237" s="2"/>
      <c r="J237" s="2"/>
    </row>
    <row r="238" spans="1:26" ht="18" customHeight="1">
      <c r="F238" s="2"/>
      <c r="I238" s="2"/>
      <c r="J238" s="2"/>
    </row>
    <row r="239" spans="1:26" ht="18" customHeight="1">
      <c r="F239" s="2"/>
      <c r="I239" s="2"/>
      <c r="J239" s="2"/>
    </row>
    <row r="240" spans="1:26" ht="18" customHeight="1">
      <c r="F240" s="2"/>
      <c r="I240" s="2"/>
      <c r="J240" s="2"/>
    </row>
    <row r="241" spans="6:10" ht="18" customHeight="1">
      <c r="F241" s="2"/>
      <c r="I241" s="2"/>
      <c r="J241" s="2"/>
    </row>
    <row r="242" spans="6:10" ht="18" customHeight="1">
      <c r="F242" s="2"/>
      <c r="I242" s="2"/>
      <c r="J242" s="2"/>
    </row>
    <row r="243" spans="6:10" ht="18" customHeight="1">
      <c r="F243" s="2"/>
      <c r="I243" s="2"/>
      <c r="J243" s="2"/>
    </row>
    <row r="244" spans="6:10" ht="18" customHeight="1">
      <c r="F244" s="2"/>
      <c r="I244" s="2"/>
      <c r="J244" s="2"/>
    </row>
    <row r="245" spans="6:10" ht="18" customHeight="1">
      <c r="F245" s="2"/>
      <c r="I245" s="2"/>
      <c r="J245" s="2"/>
    </row>
    <row r="246" spans="6:10" ht="18" customHeight="1">
      <c r="F246" s="2"/>
      <c r="I246" s="2"/>
      <c r="J246" s="2"/>
    </row>
    <row r="247" spans="6:10" ht="18" customHeight="1">
      <c r="F247" s="2"/>
      <c r="I247" s="2"/>
      <c r="J247" s="2"/>
    </row>
    <row r="248" spans="6:10" ht="18" customHeight="1">
      <c r="F248" s="2"/>
      <c r="I248" s="2"/>
      <c r="J248" s="2"/>
    </row>
    <row r="249" spans="6:10" ht="18" customHeight="1">
      <c r="F249" s="2"/>
      <c r="I249" s="2"/>
      <c r="J249" s="2"/>
    </row>
    <row r="250" spans="6:10" ht="18" customHeight="1">
      <c r="F250" s="2"/>
      <c r="I250" s="2"/>
      <c r="J250" s="2"/>
    </row>
    <row r="251" spans="6:10" ht="18" customHeight="1">
      <c r="F251" s="2"/>
      <c r="I251" s="2"/>
      <c r="J251" s="2"/>
    </row>
    <row r="252" spans="6:10" ht="18" customHeight="1">
      <c r="F252" s="2"/>
      <c r="I252" s="2"/>
      <c r="J252" s="2"/>
    </row>
    <row r="253" spans="6:10" ht="18" customHeight="1">
      <c r="F253" s="2"/>
      <c r="I253" s="2"/>
      <c r="J253" s="2"/>
    </row>
    <row r="254" spans="6:10" ht="18" customHeight="1">
      <c r="F254" s="2"/>
      <c r="I254" s="2"/>
      <c r="J254" s="2"/>
    </row>
    <row r="255" spans="6:10" ht="18" customHeight="1">
      <c r="F255" s="2"/>
      <c r="I255" s="2"/>
      <c r="J255" s="2"/>
    </row>
    <row r="256" spans="6:10" ht="18" customHeight="1">
      <c r="F256" s="2"/>
      <c r="I256" s="2"/>
      <c r="J256" s="2"/>
    </row>
    <row r="257" spans="6:10" ht="18" customHeight="1">
      <c r="F257" s="2"/>
      <c r="I257" s="2"/>
      <c r="J257" s="2"/>
    </row>
    <row r="258" spans="6:10" ht="18" customHeight="1">
      <c r="F258" s="2"/>
      <c r="I258" s="2"/>
      <c r="J258" s="2"/>
    </row>
    <row r="259" spans="6:10" ht="18" customHeight="1">
      <c r="F259" s="2"/>
      <c r="I259" s="2"/>
      <c r="J259" s="2"/>
    </row>
    <row r="260" spans="6:10" ht="18" customHeight="1">
      <c r="F260" s="2"/>
      <c r="I260" s="2"/>
      <c r="J260" s="2"/>
    </row>
    <row r="261" spans="6:10" ht="18" customHeight="1">
      <c r="F261" s="2"/>
      <c r="I261" s="2"/>
      <c r="J261" s="2"/>
    </row>
    <row r="262" spans="6:10" ht="18" customHeight="1">
      <c r="F262" s="2"/>
      <c r="I262" s="2"/>
      <c r="J262" s="2"/>
    </row>
    <row r="263" spans="6:10" ht="18" customHeight="1">
      <c r="F263" s="2"/>
      <c r="I263" s="2"/>
      <c r="J263" s="2"/>
    </row>
    <row r="264" spans="6:10" ht="18" customHeight="1">
      <c r="F264" s="2"/>
      <c r="I264" s="2"/>
      <c r="J264" s="2"/>
    </row>
    <row r="265" spans="6:10" ht="18" customHeight="1">
      <c r="F265" s="2"/>
      <c r="I265" s="2"/>
      <c r="J265" s="2"/>
    </row>
    <row r="266" spans="6:10" ht="18" customHeight="1">
      <c r="F266" s="2"/>
      <c r="I266" s="2"/>
      <c r="J266" s="2"/>
    </row>
    <row r="267" spans="6:10" ht="18" customHeight="1">
      <c r="F267" s="2"/>
      <c r="I267" s="2"/>
      <c r="J267" s="2"/>
    </row>
    <row r="268" spans="6:10" ht="18" customHeight="1">
      <c r="F268" s="2"/>
      <c r="I268" s="2"/>
      <c r="J268" s="2"/>
    </row>
    <row r="269" spans="6:10" ht="18" customHeight="1">
      <c r="F269" s="2"/>
      <c r="I269" s="2"/>
      <c r="J269" s="2"/>
    </row>
    <row r="270" spans="6:10" ht="18" customHeight="1">
      <c r="F270" s="2"/>
      <c r="I270" s="2"/>
      <c r="J270" s="2"/>
    </row>
    <row r="271" spans="6:10" ht="18" customHeight="1">
      <c r="F271" s="2"/>
      <c r="I271" s="2"/>
      <c r="J271" s="2"/>
    </row>
    <row r="272" spans="6:10" ht="18" customHeight="1">
      <c r="F272" s="2"/>
      <c r="I272" s="2"/>
      <c r="J272" s="2"/>
    </row>
    <row r="273" spans="6:10" ht="18" customHeight="1">
      <c r="F273" s="2"/>
      <c r="I273" s="2"/>
      <c r="J273" s="2"/>
    </row>
    <row r="274" spans="6:10" ht="18" customHeight="1">
      <c r="F274" s="2"/>
      <c r="I274" s="2"/>
      <c r="J274" s="2"/>
    </row>
    <row r="275" spans="6:10" ht="18" customHeight="1">
      <c r="F275" s="2"/>
      <c r="I275" s="2"/>
      <c r="J275" s="2"/>
    </row>
    <row r="276" spans="6:10" ht="18" customHeight="1">
      <c r="F276" s="2"/>
      <c r="I276" s="2"/>
      <c r="J276" s="2"/>
    </row>
    <row r="277" spans="6:10" ht="18" customHeight="1">
      <c r="F277" s="2"/>
      <c r="I277" s="2"/>
      <c r="J277" s="2"/>
    </row>
    <row r="278" spans="6:10" ht="18" customHeight="1">
      <c r="F278" s="2"/>
      <c r="I278" s="2"/>
      <c r="J278" s="2"/>
    </row>
    <row r="279" spans="6:10" ht="18" customHeight="1">
      <c r="F279" s="2"/>
      <c r="I279" s="2"/>
      <c r="J279" s="2"/>
    </row>
    <row r="280" spans="6:10" ht="18" customHeight="1">
      <c r="F280" s="2"/>
      <c r="I280" s="2"/>
      <c r="J280" s="2"/>
    </row>
    <row r="281" spans="6:10" ht="18" customHeight="1">
      <c r="F281" s="2"/>
      <c r="I281" s="2"/>
      <c r="J281" s="2"/>
    </row>
    <row r="282" spans="6:10" ht="18" customHeight="1">
      <c r="F282" s="2"/>
      <c r="I282" s="2"/>
      <c r="J282" s="2"/>
    </row>
    <row r="283" spans="6:10" ht="18" customHeight="1">
      <c r="F283" s="2"/>
      <c r="I283" s="2"/>
      <c r="J283" s="2"/>
    </row>
    <row r="284" spans="6:10" ht="18" customHeight="1">
      <c r="F284" s="2"/>
      <c r="I284" s="2"/>
      <c r="J284" s="2"/>
    </row>
    <row r="285" spans="6:10" ht="18" customHeight="1">
      <c r="F285" s="2"/>
      <c r="I285" s="2"/>
      <c r="J285" s="2"/>
    </row>
    <row r="286" spans="6:10" ht="18" customHeight="1">
      <c r="F286" s="2"/>
      <c r="I286" s="2"/>
      <c r="J286" s="2"/>
    </row>
    <row r="287" spans="6:10" ht="18" customHeight="1">
      <c r="F287" s="2"/>
      <c r="I287" s="2"/>
      <c r="J287" s="2"/>
    </row>
    <row r="288" spans="6:10" ht="18" customHeight="1">
      <c r="F288" s="2"/>
      <c r="I288" s="2"/>
      <c r="J288" s="2"/>
    </row>
    <row r="289" spans="6:10" ht="18" customHeight="1">
      <c r="F289" s="2"/>
      <c r="I289" s="2"/>
      <c r="J289" s="2"/>
    </row>
    <row r="290" spans="6:10" ht="18" customHeight="1">
      <c r="F290" s="2"/>
      <c r="I290" s="2"/>
      <c r="J290" s="2"/>
    </row>
    <row r="291" spans="6:10" ht="18" customHeight="1">
      <c r="F291" s="2"/>
      <c r="I291" s="2"/>
      <c r="J291" s="2"/>
    </row>
    <row r="292" spans="6:10" ht="18" customHeight="1">
      <c r="F292" s="2"/>
      <c r="I292" s="2"/>
      <c r="J292" s="2"/>
    </row>
    <row r="293" spans="6:10" ht="18" customHeight="1">
      <c r="F293" s="2"/>
      <c r="I293" s="2"/>
      <c r="J293" s="2"/>
    </row>
    <row r="294" spans="6:10" ht="18" customHeight="1">
      <c r="F294" s="2"/>
      <c r="I294" s="2"/>
      <c r="J294" s="2"/>
    </row>
    <row r="295" spans="6:10" ht="18" customHeight="1">
      <c r="F295" s="2"/>
      <c r="I295" s="2"/>
      <c r="J295" s="2"/>
    </row>
    <row r="296" spans="6:10" ht="18" customHeight="1">
      <c r="F296" s="2"/>
      <c r="I296" s="2"/>
      <c r="J296" s="2"/>
    </row>
    <row r="297" spans="6:10" ht="18" customHeight="1">
      <c r="F297" s="2"/>
      <c r="I297" s="2"/>
      <c r="J297" s="2"/>
    </row>
    <row r="298" spans="6:10" ht="18" customHeight="1">
      <c r="F298" s="2"/>
      <c r="I298" s="2"/>
      <c r="J298" s="2"/>
    </row>
    <row r="299" spans="6:10" ht="18" customHeight="1">
      <c r="F299" s="2"/>
      <c r="I299" s="2"/>
      <c r="J299" s="2"/>
    </row>
    <row r="300" spans="6:10" ht="18" customHeight="1">
      <c r="F300" s="2"/>
      <c r="I300" s="2"/>
      <c r="J300" s="2"/>
    </row>
    <row r="301" spans="6:10" ht="18" customHeight="1">
      <c r="F301" s="2"/>
      <c r="I301" s="2"/>
      <c r="J301" s="2"/>
    </row>
    <row r="302" spans="6:10" ht="18" customHeight="1">
      <c r="F302" s="2"/>
      <c r="I302" s="2"/>
      <c r="J302" s="2"/>
    </row>
    <row r="303" spans="6:10" ht="18" customHeight="1">
      <c r="F303" s="2"/>
      <c r="I303" s="2"/>
      <c r="J303" s="2"/>
    </row>
    <row r="304" spans="6:10" ht="18" customHeight="1">
      <c r="F304" s="2"/>
      <c r="I304" s="2"/>
      <c r="J304" s="2"/>
    </row>
    <row r="305" spans="6:10" ht="18" customHeight="1">
      <c r="F305" s="2"/>
      <c r="I305" s="2"/>
      <c r="J305" s="2"/>
    </row>
    <row r="306" spans="6:10" ht="18" customHeight="1">
      <c r="F306" s="2"/>
      <c r="I306" s="2"/>
      <c r="J306" s="2"/>
    </row>
    <row r="307" spans="6:10" ht="18" customHeight="1">
      <c r="F307" s="2"/>
      <c r="I307" s="2"/>
      <c r="J307" s="2"/>
    </row>
    <row r="308" spans="6:10" ht="18" customHeight="1">
      <c r="F308" s="2"/>
      <c r="I308" s="2"/>
      <c r="J308" s="2"/>
    </row>
    <row r="309" spans="6:10" ht="18" customHeight="1">
      <c r="F309" s="2"/>
      <c r="I309" s="2"/>
      <c r="J309" s="2"/>
    </row>
    <row r="310" spans="6:10" ht="18" customHeight="1">
      <c r="F310" s="2"/>
      <c r="I310" s="2"/>
      <c r="J310" s="2"/>
    </row>
    <row r="311" spans="6:10" ht="18" customHeight="1">
      <c r="F311" s="2"/>
      <c r="I311" s="2"/>
      <c r="J311" s="2"/>
    </row>
    <row r="312" spans="6:10" ht="18" customHeight="1">
      <c r="F312" s="2"/>
      <c r="I312" s="2"/>
      <c r="J312" s="2"/>
    </row>
    <row r="313" spans="6:10" ht="18" customHeight="1">
      <c r="F313" s="2"/>
      <c r="I313" s="2"/>
      <c r="J313" s="2"/>
    </row>
    <row r="314" spans="6:10" ht="18" customHeight="1">
      <c r="F314" s="2"/>
      <c r="I314" s="2"/>
      <c r="J314" s="2"/>
    </row>
    <row r="315" spans="6:10" ht="18" customHeight="1">
      <c r="F315" s="2"/>
      <c r="I315" s="2"/>
      <c r="J315" s="2"/>
    </row>
    <row r="316" spans="6:10" ht="18" customHeight="1">
      <c r="F316" s="2"/>
      <c r="I316" s="2"/>
      <c r="J316" s="2"/>
    </row>
    <row r="317" spans="6:10" ht="18" customHeight="1">
      <c r="F317" s="2"/>
      <c r="I317" s="2"/>
      <c r="J317" s="2"/>
    </row>
    <row r="318" spans="6:10" ht="18" customHeight="1">
      <c r="F318" s="2"/>
      <c r="I318" s="2"/>
      <c r="J318" s="2"/>
    </row>
    <row r="319" spans="6:10" ht="18" customHeight="1">
      <c r="F319" s="2"/>
      <c r="I319" s="2"/>
      <c r="J319" s="2"/>
    </row>
    <row r="320" spans="6:10" ht="18" customHeight="1">
      <c r="F320" s="2"/>
      <c r="I320" s="2"/>
      <c r="J320" s="2"/>
    </row>
    <row r="321" spans="6:10" ht="18" customHeight="1">
      <c r="F321" s="2"/>
      <c r="I321" s="2"/>
      <c r="J321" s="2"/>
    </row>
    <row r="322" spans="6:10" ht="18" customHeight="1">
      <c r="F322" s="2"/>
      <c r="I322" s="2"/>
      <c r="J322" s="2"/>
    </row>
    <row r="323" spans="6:10" ht="18" customHeight="1">
      <c r="F323" s="2"/>
      <c r="I323" s="2"/>
      <c r="J323" s="2"/>
    </row>
    <row r="324" spans="6:10" ht="18" customHeight="1">
      <c r="F324" s="2"/>
      <c r="I324" s="2"/>
      <c r="J324" s="2"/>
    </row>
    <row r="325" spans="6:10" ht="18" customHeight="1">
      <c r="F325" s="2"/>
      <c r="I325" s="2"/>
      <c r="J325" s="2"/>
    </row>
    <row r="326" spans="6:10" ht="18" customHeight="1">
      <c r="F326" s="2"/>
      <c r="I326" s="2"/>
      <c r="J326" s="2"/>
    </row>
    <row r="327" spans="6:10" ht="18" customHeight="1">
      <c r="F327" s="2"/>
      <c r="I327" s="2"/>
      <c r="J327" s="2"/>
    </row>
    <row r="328" spans="6:10" ht="18" customHeight="1">
      <c r="F328" s="2"/>
      <c r="I328" s="2"/>
      <c r="J328" s="2"/>
    </row>
    <row r="329" spans="6:10" ht="18" customHeight="1">
      <c r="F329" s="2"/>
      <c r="I329" s="2"/>
      <c r="J329" s="2"/>
    </row>
    <row r="330" spans="6:10" ht="18" customHeight="1">
      <c r="F330" s="2"/>
      <c r="I330" s="2"/>
      <c r="J330" s="2"/>
    </row>
    <row r="331" spans="6:10" ht="18" customHeight="1">
      <c r="F331" s="2"/>
      <c r="I331" s="2"/>
      <c r="J331" s="2"/>
    </row>
    <row r="332" spans="6:10" ht="18" customHeight="1">
      <c r="F332" s="2"/>
      <c r="I332" s="2"/>
      <c r="J332" s="2"/>
    </row>
    <row r="333" spans="6:10" ht="18" customHeight="1">
      <c r="F333" s="2"/>
      <c r="I333" s="2"/>
      <c r="J333" s="2"/>
    </row>
    <row r="334" spans="6:10" ht="18" customHeight="1">
      <c r="F334" s="2"/>
      <c r="I334" s="2"/>
      <c r="J334" s="2"/>
    </row>
    <row r="335" spans="6:10" ht="18" customHeight="1">
      <c r="F335" s="2"/>
      <c r="I335" s="2"/>
      <c r="J335" s="2"/>
    </row>
    <row r="336" spans="6:10" ht="18" customHeight="1">
      <c r="F336" s="2"/>
      <c r="I336" s="2"/>
      <c r="J336" s="2"/>
    </row>
    <row r="337" spans="6:10" ht="18" customHeight="1">
      <c r="F337" s="2"/>
      <c r="I337" s="2"/>
      <c r="J337" s="2"/>
    </row>
    <row r="338" spans="6:10" ht="18" customHeight="1">
      <c r="F338" s="2"/>
      <c r="I338" s="2"/>
      <c r="J338" s="2"/>
    </row>
    <row r="339" spans="6:10" ht="18" customHeight="1">
      <c r="F339" s="2"/>
      <c r="I339" s="2"/>
      <c r="J339" s="2"/>
    </row>
    <row r="340" spans="6:10" ht="18" customHeight="1">
      <c r="F340" s="2"/>
      <c r="I340" s="2"/>
      <c r="J340" s="2"/>
    </row>
    <row r="341" spans="6:10" ht="18" customHeight="1">
      <c r="F341" s="2"/>
      <c r="I341" s="2"/>
      <c r="J341" s="2"/>
    </row>
    <row r="342" spans="6:10" ht="18" customHeight="1">
      <c r="F342" s="2"/>
      <c r="I342" s="2"/>
      <c r="J342" s="2"/>
    </row>
    <row r="343" spans="6:10" ht="18" customHeight="1">
      <c r="F343" s="2"/>
      <c r="I343" s="2"/>
      <c r="J343" s="2"/>
    </row>
    <row r="344" spans="6:10" ht="18" customHeight="1">
      <c r="F344" s="2"/>
      <c r="I344" s="2"/>
      <c r="J344" s="2"/>
    </row>
    <row r="345" spans="6:10" ht="18" customHeight="1">
      <c r="F345" s="2"/>
      <c r="I345" s="2"/>
      <c r="J345" s="2"/>
    </row>
    <row r="346" spans="6:10" ht="18" customHeight="1">
      <c r="F346" s="2"/>
      <c r="I346" s="2"/>
      <c r="J346" s="2"/>
    </row>
    <row r="347" spans="6:10" ht="18" customHeight="1">
      <c r="F347" s="2"/>
      <c r="I347" s="2"/>
      <c r="J347" s="2"/>
    </row>
    <row r="348" spans="6:10" ht="18" customHeight="1">
      <c r="F348" s="2"/>
      <c r="I348" s="2"/>
      <c r="J348" s="2"/>
    </row>
    <row r="349" spans="6:10" ht="18" customHeight="1">
      <c r="F349" s="2"/>
      <c r="I349" s="2"/>
      <c r="J349" s="2"/>
    </row>
    <row r="350" spans="6:10" ht="18" customHeight="1">
      <c r="F350" s="2"/>
      <c r="I350" s="2"/>
      <c r="J350" s="2"/>
    </row>
    <row r="351" spans="6:10" ht="18" customHeight="1">
      <c r="F351" s="2"/>
      <c r="I351" s="2"/>
      <c r="J351" s="2"/>
    </row>
    <row r="352" spans="6:10" ht="18" customHeight="1">
      <c r="F352" s="2"/>
      <c r="I352" s="2"/>
      <c r="J352" s="2"/>
    </row>
    <row r="353" spans="6:10" ht="18" customHeight="1">
      <c r="F353" s="2"/>
      <c r="I353" s="2"/>
      <c r="J353" s="2"/>
    </row>
    <row r="354" spans="6:10" ht="18" customHeight="1">
      <c r="F354" s="2"/>
      <c r="I354" s="2"/>
      <c r="J354" s="2"/>
    </row>
    <row r="355" spans="6:10" ht="18" customHeight="1">
      <c r="F355" s="2"/>
      <c r="I355" s="2"/>
      <c r="J355" s="2"/>
    </row>
    <row r="356" spans="6:10" ht="18" customHeight="1">
      <c r="F356" s="2"/>
      <c r="I356" s="2"/>
      <c r="J356" s="2"/>
    </row>
    <row r="357" spans="6:10" ht="18" customHeight="1">
      <c r="F357" s="2"/>
      <c r="I357" s="2"/>
      <c r="J357" s="2"/>
    </row>
    <row r="358" spans="6:10" ht="18" customHeight="1">
      <c r="F358" s="2"/>
      <c r="I358" s="2"/>
      <c r="J358" s="2"/>
    </row>
    <row r="359" spans="6:10" ht="18" customHeight="1">
      <c r="F359" s="2"/>
      <c r="I359" s="2"/>
      <c r="J359" s="2"/>
    </row>
    <row r="360" spans="6:10" ht="18" customHeight="1">
      <c r="F360" s="2"/>
      <c r="I360" s="2"/>
      <c r="J360" s="2"/>
    </row>
    <row r="361" spans="6:10" ht="18" customHeight="1">
      <c r="F361" s="2"/>
      <c r="I361" s="2"/>
      <c r="J361" s="2"/>
    </row>
    <row r="362" spans="6:10" ht="18" customHeight="1">
      <c r="F362" s="2"/>
      <c r="I362" s="2"/>
      <c r="J362" s="2"/>
    </row>
    <row r="363" spans="6:10" ht="18" customHeight="1">
      <c r="F363" s="2"/>
      <c r="I363" s="2"/>
      <c r="J363" s="2"/>
    </row>
    <row r="364" spans="6:10" ht="18" customHeight="1">
      <c r="F364" s="2"/>
      <c r="I364" s="2"/>
      <c r="J364" s="2"/>
    </row>
    <row r="365" spans="6:10" ht="18" customHeight="1">
      <c r="F365" s="2"/>
      <c r="I365" s="2"/>
      <c r="J365" s="2"/>
    </row>
    <row r="366" spans="6:10" ht="18" customHeight="1">
      <c r="F366" s="2"/>
      <c r="I366" s="2"/>
      <c r="J366" s="2"/>
    </row>
    <row r="367" spans="6:10" ht="18" customHeight="1">
      <c r="F367" s="2"/>
      <c r="I367" s="2"/>
      <c r="J367" s="2"/>
    </row>
    <row r="368" spans="6:10" ht="18" customHeight="1">
      <c r="F368" s="2"/>
      <c r="I368" s="2"/>
      <c r="J368" s="2"/>
    </row>
    <row r="369" spans="6:10" ht="18" customHeight="1">
      <c r="F369" s="2"/>
      <c r="I369" s="2"/>
      <c r="J369" s="2"/>
    </row>
    <row r="370" spans="6:10" ht="18" customHeight="1">
      <c r="F370" s="2"/>
      <c r="I370" s="2"/>
      <c r="J370" s="2"/>
    </row>
    <row r="371" spans="6:10" ht="18" customHeight="1">
      <c r="F371" s="2"/>
      <c r="I371" s="2"/>
      <c r="J371" s="2"/>
    </row>
    <row r="372" spans="6:10" ht="18" customHeight="1">
      <c r="F372" s="2"/>
      <c r="I372" s="2"/>
      <c r="J372" s="2"/>
    </row>
    <row r="373" spans="6:10" ht="18" customHeight="1">
      <c r="F373" s="2"/>
      <c r="I373" s="2"/>
      <c r="J373" s="2"/>
    </row>
    <row r="374" spans="6:10" ht="18" customHeight="1">
      <c r="F374" s="2"/>
      <c r="I374" s="2"/>
      <c r="J374" s="2"/>
    </row>
    <row r="375" spans="6:10" ht="18" customHeight="1">
      <c r="F375" s="2"/>
      <c r="I375" s="2"/>
      <c r="J375" s="2"/>
    </row>
    <row r="376" spans="6:10" ht="18" customHeight="1">
      <c r="F376" s="2"/>
      <c r="I376" s="2"/>
      <c r="J376" s="2"/>
    </row>
    <row r="377" spans="6:10" ht="18" customHeight="1">
      <c r="F377" s="2"/>
      <c r="I377" s="2"/>
      <c r="J377" s="2"/>
    </row>
    <row r="378" spans="6:10" ht="18" customHeight="1">
      <c r="F378" s="2"/>
      <c r="I378" s="2"/>
      <c r="J378" s="2"/>
    </row>
    <row r="379" spans="6:10" ht="18" customHeight="1">
      <c r="F379" s="2"/>
      <c r="I379" s="2"/>
      <c r="J379" s="2"/>
    </row>
    <row r="380" spans="6:10" ht="18" customHeight="1">
      <c r="F380" s="2"/>
      <c r="I380" s="2"/>
      <c r="J380" s="2"/>
    </row>
    <row r="381" spans="6:10" ht="18" customHeight="1">
      <c r="F381" s="2"/>
      <c r="I381" s="2"/>
      <c r="J381" s="2"/>
    </row>
    <row r="382" spans="6:10" ht="18" customHeight="1">
      <c r="F382" s="2"/>
      <c r="I382" s="2"/>
      <c r="J382" s="2"/>
    </row>
    <row r="383" spans="6:10" ht="18" customHeight="1">
      <c r="F383" s="2"/>
      <c r="I383" s="2"/>
      <c r="J383" s="2"/>
    </row>
    <row r="384" spans="6:10" ht="18" customHeight="1">
      <c r="F384" s="2"/>
      <c r="I384" s="2"/>
      <c r="J384" s="2"/>
    </row>
    <row r="385" spans="6:10" ht="18" customHeight="1">
      <c r="F385" s="2"/>
      <c r="I385" s="2"/>
      <c r="J385" s="2"/>
    </row>
    <row r="386" spans="6:10" ht="18" customHeight="1">
      <c r="F386" s="2"/>
      <c r="I386" s="2"/>
      <c r="J386" s="2"/>
    </row>
    <row r="387" spans="6:10" ht="18" customHeight="1">
      <c r="F387" s="2"/>
      <c r="I387" s="2"/>
      <c r="J387" s="2"/>
    </row>
    <row r="388" spans="6:10" ht="18" customHeight="1">
      <c r="F388" s="2"/>
      <c r="I388" s="2"/>
      <c r="J388" s="2"/>
    </row>
    <row r="389" spans="6:10" ht="18" customHeight="1">
      <c r="F389" s="2"/>
      <c r="I389" s="2"/>
      <c r="J389" s="2"/>
    </row>
    <row r="390" spans="6:10" ht="18" customHeight="1">
      <c r="F390" s="2"/>
      <c r="I390" s="2"/>
      <c r="J390" s="2"/>
    </row>
    <row r="391" spans="6:10" ht="18" customHeight="1">
      <c r="F391" s="2"/>
      <c r="I391" s="2"/>
      <c r="J391" s="2"/>
    </row>
    <row r="392" spans="6:10" ht="18" customHeight="1">
      <c r="F392" s="2"/>
      <c r="I392" s="2"/>
      <c r="J392" s="2"/>
    </row>
    <row r="393" spans="6:10" ht="18" customHeight="1">
      <c r="F393" s="2"/>
      <c r="I393" s="2"/>
      <c r="J393" s="2"/>
    </row>
    <row r="394" spans="6:10" ht="18" customHeight="1">
      <c r="F394" s="2"/>
      <c r="I394" s="2"/>
      <c r="J394" s="2"/>
    </row>
    <row r="395" spans="6:10" ht="18" customHeight="1">
      <c r="F395" s="2"/>
      <c r="I395" s="2"/>
      <c r="J395" s="2"/>
    </row>
    <row r="396" spans="6:10" ht="18" customHeight="1">
      <c r="F396" s="2"/>
      <c r="I396" s="2"/>
      <c r="J396" s="2"/>
    </row>
    <row r="397" spans="6:10" ht="18" customHeight="1">
      <c r="F397" s="2"/>
      <c r="I397" s="2"/>
      <c r="J397" s="2"/>
    </row>
    <row r="398" spans="6:10" ht="18" customHeight="1">
      <c r="F398" s="2"/>
      <c r="I398" s="2"/>
      <c r="J398" s="2"/>
    </row>
    <row r="399" spans="6:10" ht="18" customHeight="1">
      <c r="F399" s="2"/>
      <c r="I399" s="2"/>
      <c r="J399" s="2"/>
    </row>
    <row r="400" spans="6:10" ht="18" customHeight="1">
      <c r="F400" s="2"/>
      <c r="I400" s="2"/>
      <c r="J400" s="2"/>
    </row>
    <row r="401" spans="6:10" ht="18" customHeight="1">
      <c r="F401" s="2"/>
      <c r="I401" s="2"/>
      <c r="J401" s="2"/>
    </row>
    <row r="402" spans="6:10" ht="18" customHeight="1">
      <c r="F402" s="2"/>
      <c r="I402" s="2"/>
      <c r="J402" s="2"/>
    </row>
    <row r="403" spans="6:10" ht="18" customHeight="1">
      <c r="F403" s="2"/>
      <c r="I403" s="2"/>
      <c r="J403" s="2"/>
    </row>
    <row r="404" spans="6:10" ht="18" customHeight="1">
      <c r="F404" s="2"/>
      <c r="I404" s="2"/>
      <c r="J404" s="2"/>
    </row>
    <row r="405" spans="6:10" ht="18" customHeight="1">
      <c r="F405" s="2"/>
      <c r="I405" s="2"/>
      <c r="J405" s="2"/>
    </row>
    <row r="406" spans="6:10" ht="18" customHeight="1">
      <c r="F406" s="2"/>
      <c r="I406" s="2"/>
      <c r="J406" s="2"/>
    </row>
    <row r="407" spans="6:10" ht="18" customHeight="1">
      <c r="F407" s="2"/>
      <c r="I407" s="2"/>
      <c r="J407" s="2"/>
    </row>
    <row r="408" spans="6:10" ht="18" customHeight="1">
      <c r="F408" s="2"/>
      <c r="I408" s="2"/>
      <c r="J408" s="2"/>
    </row>
    <row r="409" spans="6:10" ht="18" customHeight="1">
      <c r="F409" s="2"/>
      <c r="I409" s="2"/>
      <c r="J409" s="2"/>
    </row>
    <row r="410" spans="6:10" ht="18" customHeight="1">
      <c r="F410" s="2"/>
      <c r="I410" s="2"/>
      <c r="J410" s="2"/>
    </row>
    <row r="411" spans="6:10" ht="18" customHeight="1">
      <c r="F411" s="2"/>
      <c r="I411" s="2"/>
      <c r="J411" s="2"/>
    </row>
    <row r="412" spans="6:10" ht="18" customHeight="1">
      <c r="F412" s="2"/>
      <c r="I412" s="2"/>
      <c r="J412" s="2"/>
    </row>
    <row r="413" spans="6:10" ht="18" customHeight="1">
      <c r="F413" s="2"/>
      <c r="I413" s="2"/>
      <c r="J413" s="2"/>
    </row>
    <row r="414" spans="6:10" ht="18" customHeight="1">
      <c r="F414" s="2"/>
      <c r="I414" s="2"/>
      <c r="J414" s="2"/>
    </row>
    <row r="415" spans="6:10" ht="18" customHeight="1">
      <c r="F415" s="2"/>
      <c r="I415" s="2"/>
      <c r="J415" s="2"/>
    </row>
    <row r="416" spans="6:10" ht="18" customHeight="1">
      <c r="F416" s="2"/>
      <c r="I416" s="2"/>
      <c r="J416" s="2"/>
    </row>
    <row r="417" spans="6:10" ht="18" customHeight="1">
      <c r="F417" s="2"/>
      <c r="I417" s="2"/>
      <c r="J417" s="2"/>
    </row>
    <row r="418" spans="6:10" ht="18" customHeight="1">
      <c r="F418" s="2"/>
      <c r="I418" s="2"/>
      <c r="J418" s="2"/>
    </row>
    <row r="419" spans="6:10" ht="18" customHeight="1">
      <c r="F419" s="2"/>
      <c r="I419" s="2"/>
      <c r="J419" s="2"/>
    </row>
    <row r="420" spans="6:10" ht="18" customHeight="1">
      <c r="F420" s="2"/>
      <c r="I420" s="2"/>
      <c r="J420" s="2"/>
    </row>
    <row r="421" spans="6:10" ht="18" customHeight="1">
      <c r="F421" s="2"/>
      <c r="I421" s="2"/>
      <c r="J421" s="2"/>
    </row>
    <row r="422" spans="6:10" ht="18" customHeight="1">
      <c r="F422" s="2"/>
      <c r="I422" s="2"/>
      <c r="J422" s="2"/>
    </row>
    <row r="423" spans="6:10" ht="18" customHeight="1">
      <c r="F423" s="2"/>
      <c r="I423" s="2"/>
      <c r="J423" s="2"/>
    </row>
    <row r="424" spans="6:10" ht="18" customHeight="1">
      <c r="F424" s="2"/>
      <c r="I424" s="2"/>
      <c r="J424" s="2"/>
    </row>
    <row r="425" spans="6:10" ht="18" customHeight="1">
      <c r="F425" s="2"/>
      <c r="I425" s="2"/>
      <c r="J425" s="2"/>
    </row>
    <row r="426" spans="6:10" ht="18" customHeight="1">
      <c r="F426" s="2"/>
      <c r="I426" s="2"/>
      <c r="J426" s="2"/>
    </row>
    <row r="427" spans="6:10" ht="18" customHeight="1">
      <c r="F427" s="2"/>
      <c r="I427" s="2"/>
      <c r="J427" s="2"/>
    </row>
    <row r="428" spans="6:10" ht="18" customHeight="1">
      <c r="F428" s="2"/>
      <c r="I428" s="2"/>
      <c r="J428" s="2"/>
    </row>
    <row r="429" spans="6:10" ht="18" customHeight="1">
      <c r="F429" s="2"/>
      <c r="I429" s="2"/>
      <c r="J429" s="2"/>
    </row>
    <row r="430" spans="6:10" ht="18" customHeight="1">
      <c r="F430" s="2"/>
      <c r="I430" s="2"/>
      <c r="J430" s="2"/>
    </row>
    <row r="431" spans="6:10" ht="18" customHeight="1">
      <c r="F431" s="2"/>
      <c r="I431" s="2"/>
      <c r="J431" s="2"/>
    </row>
    <row r="432" spans="6:10" ht="18" customHeight="1">
      <c r="F432" s="2"/>
      <c r="I432" s="2"/>
      <c r="J432" s="2"/>
    </row>
    <row r="433" spans="6:10" ht="18" customHeight="1">
      <c r="F433" s="2"/>
      <c r="I433" s="2"/>
      <c r="J433" s="2"/>
    </row>
    <row r="434" spans="6:10" ht="18" customHeight="1">
      <c r="F434" s="2"/>
      <c r="I434" s="2"/>
      <c r="J434" s="2"/>
    </row>
    <row r="435" spans="6:10" ht="18" customHeight="1">
      <c r="F435" s="2"/>
      <c r="I435" s="2"/>
      <c r="J435" s="2"/>
    </row>
    <row r="436" spans="6:10" ht="18" customHeight="1">
      <c r="F436" s="2"/>
      <c r="I436" s="2"/>
      <c r="J436" s="2"/>
    </row>
    <row r="437" spans="6:10" ht="18" customHeight="1">
      <c r="F437" s="2"/>
      <c r="I437" s="2"/>
      <c r="J437" s="2"/>
    </row>
    <row r="438" spans="6:10" ht="18" customHeight="1">
      <c r="F438" s="2"/>
      <c r="I438" s="2"/>
      <c r="J438" s="2"/>
    </row>
    <row r="439" spans="6:10" ht="18" customHeight="1">
      <c r="F439" s="2"/>
      <c r="I439" s="2"/>
      <c r="J439" s="2"/>
    </row>
    <row r="440" spans="6:10" ht="18" customHeight="1">
      <c r="F440" s="2"/>
      <c r="I440" s="2"/>
      <c r="J440" s="2"/>
    </row>
    <row r="441" spans="6:10" ht="18" customHeight="1">
      <c r="F441" s="2"/>
      <c r="I441" s="2"/>
      <c r="J441" s="2"/>
    </row>
    <row r="442" spans="6:10" ht="18" customHeight="1">
      <c r="F442" s="2"/>
      <c r="I442" s="2"/>
      <c r="J442" s="2"/>
    </row>
    <row r="443" spans="6:10" ht="18" customHeight="1">
      <c r="F443" s="2"/>
      <c r="I443" s="2"/>
      <c r="J443" s="2"/>
    </row>
    <row r="444" spans="6:10" ht="18" customHeight="1">
      <c r="F444" s="2"/>
      <c r="I444" s="2"/>
      <c r="J444" s="2"/>
    </row>
    <row r="445" spans="6:10" ht="18" customHeight="1">
      <c r="F445" s="2"/>
      <c r="I445" s="2"/>
      <c r="J445" s="2"/>
    </row>
    <row r="446" spans="6:10" ht="18" customHeight="1">
      <c r="F446" s="2"/>
      <c r="I446" s="2"/>
      <c r="J446" s="2"/>
    </row>
    <row r="447" spans="6:10" ht="18" customHeight="1">
      <c r="F447" s="2"/>
      <c r="I447" s="2"/>
      <c r="J447" s="2"/>
    </row>
    <row r="448" spans="6:10" ht="18" customHeight="1">
      <c r="F448" s="2"/>
      <c r="I448" s="2"/>
      <c r="J448" s="2"/>
    </row>
    <row r="449" spans="6:10" ht="18" customHeight="1">
      <c r="F449" s="2"/>
      <c r="I449" s="2"/>
      <c r="J449" s="2"/>
    </row>
    <row r="450" spans="6:10" ht="18" customHeight="1">
      <c r="F450" s="2"/>
      <c r="I450" s="2"/>
      <c r="J450" s="2"/>
    </row>
    <row r="451" spans="6:10" ht="18" customHeight="1">
      <c r="F451" s="2"/>
      <c r="I451" s="2"/>
      <c r="J451" s="2"/>
    </row>
    <row r="452" spans="6:10" ht="18" customHeight="1">
      <c r="F452" s="2"/>
      <c r="I452" s="2"/>
      <c r="J452" s="2"/>
    </row>
    <row r="453" spans="6:10" ht="18" customHeight="1">
      <c r="F453" s="2"/>
      <c r="I453" s="2"/>
      <c r="J453" s="2"/>
    </row>
    <row r="454" spans="6:10" ht="18" customHeight="1">
      <c r="F454" s="2"/>
      <c r="I454" s="2"/>
      <c r="J454" s="2"/>
    </row>
    <row r="455" spans="6:10" ht="18" customHeight="1">
      <c r="F455" s="2"/>
      <c r="I455" s="2"/>
      <c r="J455" s="2"/>
    </row>
    <row r="456" spans="6:10" ht="18" customHeight="1">
      <c r="F456" s="2"/>
      <c r="I456" s="2"/>
      <c r="J456" s="2"/>
    </row>
    <row r="457" spans="6:10" ht="18" customHeight="1">
      <c r="F457" s="2"/>
      <c r="I457" s="2"/>
      <c r="J457" s="2"/>
    </row>
    <row r="458" spans="6:10" ht="18" customHeight="1">
      <c r="F458" s="2"/>
      <c r="I458" s="2"/>
      <c r="J458" s="2"/>
    </row>
    <row r="459" spans="6:10" ht="18" customHeight="1">
      <c r="F459" s="2"/>
      <c r="I459" s="2"/>
      <c r="J459" s="2"/>
    </row>
    <row r="460" spans="6:10" ht="18" customHeight="1">
      <c r="F460" s="2"/>
      <c r="I460" s="2"/>
      <c r="J460" s="2"/>
    </row>
    <row r="461" spans="6:10" ht="18" customHeight="1">
      <c r="F461" s="2"/>
      <c r="I461" s="2"/>
      <c r="J461" s="2"/>
    </row>
    <row r="462" spans="6:10" ht="18" customHeight="1">
      <c r="F462" s="2"/>
      <c r="I462" s="2"/>
      <c r="J462" s="2"/>
    </row>
    <row r="463" spans="6:10" ht="18" customHeight="1">
      <c r="F463" s="2"/>
      <c r="I463" s="2"/>
      <c r="J463" s="2"/>
    </row>
    <row r="464" spans="6:10" ht="18" customHeight="1">
      <c r="F464" s="2"/>
      <c r="I464" s="2"/>
      <c r="J464" s="2"/>
    </row>
    <row r="465" spans="6:10" ht="18" customHeight="1">
      <c r="F465" s="2"/>
      <c r="I465" s="2"/>
      <c r="J465" s="2"/>
    </row>
    <row r="466" spans="6:10" ht="18" customHeight="1">
      <c r="F466" s="2"/>
      <c r="I466" s="2"/>
      <c r="J466" s="2"/>
    </row>
    <row r="467" spans="6:10" ht="18" customHeight="1">
      <c r="F467" s="2"/>
      <c r="I467" s="2"/>
      <c r="J467" s="2"/>
    </row>
    <row r="468" spans="6:10" ht="18" customHeight="1">
      <c r="F468" s="2"/>
      <c r="I468" s="2"/>
      <c r="J468" s="2"/>
    </row>
    <row r="469" spans="6:10" ht="18" customHeight="1">
      <c r="F469" s="2"/>
      <c r="I469" s="2"/>
      <c r="J469" s="2"/>
    </row>
    <row r="470" spans="6:10" ht="18" customHeight="1">
      <c r="F470" s="2"/>
      <c r="I470" s="2"/>
      <c r="J470" s="2"/>
    </row>
    <row r="471" spans="6:10" ht="18" customHeight="1">
      <c r="F471" s="2"/>
      <c r="I471" s="2"/>
      <c r="J471" s="2"/>
    </row>
    <row r="472" spans="6:10" ht="18" customHeight="1">
      <c r="F472" s="2"/>
      <c r="I472" s="2"/>
      <c r="J472" s="2"/>
    </row>
    <row r="473" spans="6:10" ht="18" customHeight="1">
      <c r="F473" s="2"/>
      <c r="I473" s="2"/>
      <c r="J473" s="2"/>
    </row>
    <row r="474" spans="6:10" ht="18" customHeight="1">
      <c r="F474" s="2"/>
      <c r="I474" s="2"/>
      <c r="J474" s="2"/>
    </row>
    <row r="475" spans="6:10" ht="18" customHeight="1">
      <c r="F475" s="2"/>
      <c r="I475" s="2"/>
      <c r="J475" s="2"/>
    </row>
    <row r="476" spans="6:10" ht="18" customHeight="1">
      <c r="F476" s="2"/>
      <c r="I476" s="2"/>
      <c r="J476" s="2"/>
    </row>
    <row r="477" spans="6:10" ht="18" customHeight="1">
      <c r="F477" s="2"/>
      <c r="I477" s="2"/>
      <c r="J477" s="2"/>
    </row>
    <row r="478" spans="6:10" ht="18" customHeight="1">
      <c r="F478" s="2"/>
      <c r="I478" s="2"/>
      <c r="J478" s="2"/>
    </row>
    <row r="479" spans="6:10" ht="18" customHeight="1">
      <c r="F479" s="2"/>
      <c r="I479" s="2"/>
      <c r="J479" s="2"/>
    </row>
    <row r="480" spans="6:10" ht="18" customHeight="1">
      <c r="F480" s="2"/>
      <c r="I480" s="2"/>
      <c r="J480" s="2"/>
    </row>
    <row r="481" spans="6:10" ht="18" customHeight="1">
      <c r="F481" s="2"/>
      <c r="I481" s="2"/>
      <c r="J481" s="2"/>
    </row>
    <row r="482" spans="6:10" ht="18" customHeight="1">
      <c r="F482" s="2"/>
      <c r="I482" s="2"/>
      <c r="J482" s="2"/>
    </row>
    <row r="483" spans="6:10" ht="18" customHeight="1">
      <c r="F483" s="2"/>
      <c r="I483" s="2"/>
      <c r="J483" s="2"/>
    </row>
    <row r="484" spans="6:10" ht="18" customHeight="1">
      <c r="F484" s="2"/>
      <c r="I484" s="2"/>
      <c r="J484" s="2"/>
    </row>
    <row r="485" spans="6:10" ht="18" customHeight="1">
      <c r="F485" s="2"/>
      <c r="I485" s="2"/>
      <c r="J485" s="2"/>
    </row>
    <row r="486" spans="6:10" ht="18" customHeight="1">
      <c r="F486" s="2"/>
      <c r="I486" s="2"/>
      <c r="J486" s="2"/>
    </row>
    <row r="487" spans="6:10" ht="18" customHeight="1">
      <c r="F487" s="2"/>
      <c r="I487" s="2"/>
      <c r="J487" s="2"/>
    </row>
    <row r="488" spans="6:10" ht="18" customHeight="1">
      <c r="F488" s="2"/>
      <c r="I488" s="2"/>
      <c r="J488" s="2"/>
    </row>
    <row r="489" spans="6:10" ht="18" customHeight="1">
      <c r="F489" s="2"/>
      <c r="I489" s="2"/>
      <c r="J489" s="2"/>
    </row>
    <row r="490" spans="6:10" ht="18" customHeight="1">
      <c r="F490" s="2"/>
      <c r="I490" s="2"/>
      <c r="J490" s="2"/>
    </row>
    <row r="491" spans="6:10" ht="18" customHeight="1">
      <c r="F491" s="2"/>
      <c r="I491" s="2"/>
      <c r="J491" s="2"/>
    </row>
    <row r="492" spans="6:10" ht="18" customHeight="1">
      <c r="F492" s="2"/>
      <c r="I492" s="2"/>
      <c r="J492" s="2"/>
    </row>
    <row r="493" spans="6:10" ht="18" customHeight="1">
      <c r="F493" s="2"/>
      <c r="I493" s="2"/>
      <c r="J493" s="2"/>
    </row>
    <row r="494" spans="6:10" ht="18" customHeight="1">
      <c r="F494" s="2"/>
      <c r="I494" s="2"/>
      <c r="J494" s="2"/>
    </row>
    <row r="495" spans="6:10" ht="18" customHeight="1">
      <c r="F495" s="2"/>
      <c r="I495" s="2"/>
      <c r="J495" s="2"/>
    </row>
    <row r="496" spans="6:10" ht="18" customHeight="1">
      <c r="F496" s="2"/>
      <c r="I496" s="2"/>
      <c r="J496" s="2"/>
    </row>
    <row r="497" spans="6:10" ht="18" customHeight="1">
      <c r="F497" s="2"/>
      <c r="I497" s="2"/>
      <c r="J497" s="2"/>
    </row>
    <row r="498" spans="6:10" ht="18" customHeight="1">
      <c r="F498" s="2"/>
      <c r="I498" s="2"/>
      <c r="J498" s="2"/>
    </row>
    <row r="499" spans="6:10" ht="18" customHeight="1">
      <c r="F499" s="2"/>
      <c r="I499" s="2"/>
      <c r="J499" s="2"/>
    </row>
    <row r="500" spans="6:10" ht="18" customHeight="1">
      <c r="F500" s="2"/>
      <c r="I500" s="2"/>
      <c r="J500" s="2"/>
    </row>
    <row r="501" spans="6:10" ht="18" customHeight="1">
      <c r="F501" s="2"/>
      <c r="I501" s="2"/>
      <c r="J501" s="2"/>
    </row>
    <row r="502" spans="6:10" ht="18" customHeight="1">
      <c r="F502" s="2"/>
      <c r="I502" s="2"/>
      <c r="J502" s="2"/>
    </row>
    <row r="503" spans="6:10" ht="18" customHeight="1">
      <c r="F503" s="2"/>
      <c r="I503" s="2"/>
      <c r="J503" s="2"/>
    </row>
    <row r="504" spans="6:10" ht="18" customHeight="1">
      <c r="F504" s="2"/>
      <c r="I504" s="2"/>
      <c r="J504" s="2"/>
    </row>
    <row r="505" spans="6:10" ht="18" customHeight="1">
      <c r="F505" s="2"/>
      <c r="I505" s="2"/>
      <c r="J505" s="2"/>
    </row>
    <row r="506" spans="6:10" ht="18" customHeight="1">
      <c r="F506" s="2"/>
      <c r="I506" s="2"/>
      <c r="J506" s="2"/>
    </row>
    <row r="507" spans="6:10" ht="18" customHeight="1">
      <c r="F507" s="2"/>
      <c r="I507" s="2"/>
      <c r="J507" s="2"/>
    </row>
    <row r="508" spans="6:10" ht="18" customHeight="1">
      <c r="F508" s="2"/>
      <c r="I508" s="2"/>
      <c r="J508" s="2"/>
    </row>
    <row r="509" spans="6:10" ht="18" customHeight="1">
      <c r="F509" s="2"/>
      <c r="I509" s="2"/>
      <c r="J509" s="2"/>
    </row>
    <row r="510" spans="6:10" ht="18" customHeight="1">
      <c r="F510" s="2"/>
      <c r="I510" s="2"/>
      <c r="J510" s="2"/>
    </row>
    <row r="511" spans="6:10" ht="18" customHeight="1">
      <c r="F511" s="2"/>
      <c r="I511" s="2"/>
      <c r="J511" s="2"/>
    </row>
    <row r="512" spans="6:10" ht="18" customHeight="1">
      <c r="F512" s="2"/>
      <c r="I512" s="2"/>
      <c r="J512" s="2"/>
    </row>
    <row r="513" spans="6:10" ht="18" customHeight="1">
      <c r="F513" s="2"/>
      <c r="I513" s="2"/>
      <c r="J513" s="2"/>
    </row>
    <row r="514" spans="6:10" ht="18" customHeight="1">
      <c r="F514" s="2"/>
      <c r="I514" s="2"/>
      <c r="J514" s="2"/>
    </row>
    <row r="515" spans="6:10" ht="18" customHeight="1">
      <c r="F515" s="2"/>
      <c r="I515" s="2"/>
      <c r="J515" s="2"/>
    </row>
    <row r="516" spans="6:10" ht="18" customHeight="1">
      <c r="F516" s="2"/>
      <c r="I516" s="2"/>
      <c r="J516" s="2"/>
    </row>
    <row r="517" spans="6:10" ht="18" customHeight="1">
      <c r="F517" s="2"/>
      <c r="I517" s="2"/>
      <c r="J517" s="2"/>
    </row>
    <row r="518" spans="6:10" ht="18" customHeight="1">
      <c r="F518" s="2"/>
      <c r="I518" s="2"/>
      <c r="J518" s="2"/>
    </row>
    <row r="519" spans="6:10" ht="18" customHeight="1">
      <c r="F519" s="2"/>
      <c r="I519" s="2"/>
      <c r="J519" s="2"/>
    </row>
    <row r="520" spans="6:10" ht="18" customHeight="1">
      <c r="F520" s="2"/>
      <c r="I520" s="2"/>
      <c r="J520" s="2"/>
    </row>
    <row r="521" spans="6:10" ht="18" customHeight="1">
      <c r="F521" s="2"/>
      <c r="I521" s="2"/>
      <c r="J521" s="2"/>
    </row>
    <row r="522" spans="6:10" ht="18" customHeight="1">
      <c r="F522" s="2"/>
      <c r="I522" s="2"/>
      <c r="J522" s="2"/>
    </row>
    <row r="523" spans="6:10" ht="18" customHeight="1">
      <c r="F523" s="2"/>
      <c r="I523" s="2"/>
      <c r="J523" s="2"/>
    </row>
    <row r="524" spans="6:10" ht="18" customHeight="1">
      <c r="F524" s="2"/>
      <c r="I524" s="2"/>
      <c r="J524" s="2"/>
    </row>
    <row r="525" spans="6:10" ht="18" customHeight="1">
      <c r="F525" s="2"/>
      <c r="I525" s="2"/>
      <c r="J525" s="2"/>
    </row>
    <row r="526" spans="6:10" ht="18" customHeight="1">
      <c r="F526" s="2"/>
      <c r="I526" s="2"/>
      <c r="J526" s="2"/>
    </row>
    <row r="527" spans="6:10" ht="18" customHeight="1">
      <c r="F527" s="2"/>
      <c r="I527" s="2"/>
      <c r="J527" s="2"/>
    </row>
    <row r="528" spans="6:10" ht="18" customHeight="1">
      <c r="F528" s="2"/>
      <c r="I528" s="2"/>
      <c r="J528" s="2"/>
    </row>
    <row r="529" spans="6:10" ht="18" customHeight="1">
      <c r="F529" s="2"/>
      <c r="I529" s="2"/>
      <c r="J529" s="2"/>
    </row>
    <row r="530" spans="6:10" ht="18" customHeight="1">
      <c r="F530" s="2"/>
      <c r="I530" s="2"/>
      <c r="J530" s="2"/>
    </row>
    <row r="531" spans="6:10" ht="18" customHeight="1">
      <c r="F531" s="2"/>
      <c r="I531" s="2"/>
      <c r="J531" s="2"/>
    </row>
    <row r="532" spans="6:10" ht="18" customHeight="1">
      <c r="F532" s="2"/>
      <c r="I532" s="2"/>
      <c r="J532" s="2"/>
    </row>
    <row r="533" spans="6:10" ht="18" customHeight="1">
      <c r="F533" s="2"/>
      <c r="I533" s="2"/>
      <c r="J533" s="2"/>
    </row>
    <row r="534" spans="6:10" ht="18" customHeight="1">
      <c r="F534" s="2"/>
      <c r="I534" s="2"/>
      <c r="J534" s="2"/>
    </row>
    <row r="535" spans="6:10" ht="18" customHeight="1">
      <c r="F535" s="2"/>
      <c r="I535" s="2"/>
      <c r="J535" s="2"/>
    </row>
    <row r="536" spans="6:10" ht="18" customHeight="1">
      <c r="F536" s="2"/>
      <c r="I536" s="2"/>
      <c r="J536" s="2"/>
    </row>
    <row r="537" spans="6:10" ht="18" customHeight="1">
      <c r="F537" s="2"/>
      <c r="I537" s="2"/>
      <c r="J537" s="2"/>
    </row>
    <row r="538" spans="6:10" ht="18" customHeight="1">
      <c r="F538" s="2"/>
      <c r="I538" s="2"/>
      <c r="J538" s="2"/>
    </row>
    <row r="539" spans="6:10" ht="18" customHeight="1">
      <c r="F539" s="2"/>
      <c r="I539" s="2"/>
      <c r="J539" s="2"/>
    </row>
    <row r="540" spans="6:10" ht="18" customHeight="1">
      <c r="F540" s="2"/>
      <c r="I540" s="2"/>
      <c r="J540" s="2"/>
    </row>
    <row r="541" spans="6:10" ht="18" customHeight="1">
      <c r="F541" s="2"/>
      <c r="I541" s="2"/>
      <c r="J541" s="2"/>
    </row>
    <row r="542" spans="6:10" ht="18" customHeight="1">
      <c r="F542" s="2"/>
      <c r="I542" s="2"/>
      <c r="J542" s="2"/>
    </row>
    <row r="543" spans="6:10" ht="18" customHeight="1">
      <c r="F543" s="2"/>
      <c r="I543" s="2"/>
      <c r="J543" s="2"/>
    </row>
    <row r="544" spans="6:10" ht="18" customHeight="1">
      <c r="F544" s="2"/>
      <c r="I544" s="2"/>
      <c r="J544" s="2"/>
    </row>
    <row r="545" spans="6:10" ht="18" customHeight="1">
      <c r="F545" s="2"/>
      <c r="I545" s="2"/>
      <c r="J545" s="2"/>
    </row>
    <row r="546" spans="6:10" ht="18" customHeight="1">
      <c r="F546" s="2"/>
    </row>
    <row r="547" spans="6:10" ht="18" customHeight="1">
      <c r="J547" s="1">
        <v>554</v>
      </c>
    </row>
  </sheetData>
  <autoFilter ref="A1:Z232" xr:uid="{CA24D5A8-4440-42BC-9910-1537C985219C}"/>
  <mergeCells count="27">
    <mergeCell ref="B3:D3"/>
    <mergeCell ref="E5:H6"/>
    <mergeCell ref="I5:I6"/>
    <mergeCell ref="J5:J6"/>
    <mergeCell ref="K5:K6"/>
    <mergeCell ref="B4:C7"/>
    <mergeCell ref="D4:D6"/>
    <mergeCell ref="E4:N4"/>
    <mergeCell ref="M5:N5"/>
    <mergeCell ref="L5:L6"/>
    <mergeCell ref="Z5:Z6"/>
    <mergeCell ref="X226:Z226"/>
    <mergeCell ref="X227:Y227"/>
    <mergeCell ref="X228:Y228"/>
    <mergeCell ref="W4:Z4"/>
    <mergeCell ref="A4:A6"/>
    <mergeCell ref="X229:Y229"/>
    <mergeCell ref="X230:Y230"/>
    <mergeCell ref="X231:Y231"/>
    <mergeCell ref="W5:X5"/>
    <mergeCell ref="Y5:Y6"/>
    <mergeCell ref="O4:V4"/>
    <mergeCell ref="R5:R6"/>
    <mergeCell ref="S5:T5"/>
    <mergeCell ref="O5:O6"/>
    <mergeCell ref="P5:P6"/>
    <mergeCell ref="Q5:Q6"/>
  </mergeCells>
  <phoneticPr fontId="1"/>
  <pageMargins left="0.7" right="0.7" top="0.75" bottom="0.75" header="0.3" footer="0.3"/>
  <pageSetup paperSize="8" scale="7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A095-420D-44EC-A277-BE29B2E872B0}">
  <sheetPr>
    <pageSetUpPr fitToPage="1"/>
  </sheetPr>
  <dimension ref="A1:Z557"/>
  <sheetViews>
    <sheetView view="pageBreakPreview" topLeftCell="H1" zoomScale="90" zoomScaleNormal="70" zoomScaleSheetLayoutView="90" workbookViewId="0">
      <selection activeCell="G12" sqref="G12"/>
    </sheetView>
  </sheetViews>
  <sheetFormatPr defaultRowHeight="18" customHeight="1"/>
  <cols>
    <col min="1" max="1" width="14.75" style="279" customWidth="1"/>
    <col min="2" max="2" width="3.5" style="1" customWidth="1"/>
    <col min="3" max="3" width="16.375" style="1" customWidth="1"/>
    <col min="4" max="4" width="9" style="3" hidden="1" customWidth="1"/>
    <col min="5" max="5" width="11.375" style="1" customWidth="1"/>
    <col min="6" max="6" width="10" style="1" customWidth="1"/>
    <col min="7" max="7" width="13.625" style="3" customWidth="1"/>
    <col min="8" max="8" width="9" style="2" customWidth="1"/>
    <col min="9" max="9" width="9" style="1" customWidth="1"/>
    <col min="10" max="10" width="7.25" style="1" customWidth="1"/>
    <col min="11" max="13" width="9" style="1"/>
    <col min="14" max="14" width="10" style="1" customWidth="1"/>
    <col min="15" max="15" width="16.375" style="34" customWidth="1"/>
    <col min="16" max="16" width="7.25" style="1" customWidth="1"/>
    <col min="17" max="17" width="8" style="34" customWidth="1"/>
    <col min="18" max="21" width="9" style="1"/>
    <col min="22" max="22" width="10.125" style="1" customWidth="1"/>
    <col min="23" max="23" width="9" style="36"/>
    <col min="24" max="24" width="9" style="4"/>
    <col min="25" max="25" width="9" style="36"/>
    <col min="26" max="26" width="10" style="4" customWidth="1"/>
    <col min="27" max="16384" width="9" style="1"/>
  </cols>
  <sheetData>
    <row r="1" spans="1:26" ht="18" customHeight="1">
      <c r="B1" s="17" t="s">
        <v>163</v>
      </c>
      <c r="J1" s="1" t="s">
        <v>165</v>
      </c>
      <c r="O1" s="70"/>
      <c r="Q1" s="70"/>
      <c r="R1" s="70"/>
      <c r="W1" s="38"/>
      <c r="X1" s="38"/>
      <c r="Y1" s="38"/>
      <c r="Z1" s="38"/>
    </row>
    <row r="2" spans="1:26" ht="18" customHeight="1" thickBot="1">
      <c r="B2" s="1" t="s">
        <v>221</v>
      </c>
      <c r="J2" s="1" t="s">
        <v>176</v>
      </c>
      <c r="O2" s="70"/>
      <c r="Q2" s="70"/>
      <c r="R2" s="70"/>
      <c r="W2" s="38"/>
      <c r="X2" s="38"/>
      <c r="Y2" s="38"/>
      <c r="Z2" s="38"/>
    </row>
    <row r="3" spans="1:26" ht="18" customHeight="1">
      <c r="B3" s="307" t="s">
        <v>78</v>
      </c>
      <c r="C3" s="308"/>
      <c r="D3" s="308"/>
      <c r="E3" s="54">
        <v>24.332000000000001</v>
      </c>
      <c r="O3" s="70"/>
      <c r="Q3" s="70"/>
      <c r="R3" s="70"/>
      <c r="W3" s="38"/>
      <c r="X3" s="38"/>
      <c r="Y3" s="38"/>
      <c r="Z3" s="39"/>
    </row>
    <row r="4" spans="1:26" ht="24" customHeight="1">
      <c r="A4" s="296" t="s">
        <v>512</v>
      </c>
      <c r="B4" s="310" t="s">
        <v>64</v>
      </c>
      <c r="C4" s="311"/>
      <c r="D4" s="300" t="s">
        <v>10</v>
      </c>
      <c r="E4" s="300" t="s">
        <v>76</v>
      </c>
      <c r="F4" s="300"/>
      <c r="G4" s="300"/>
      <c r="H4" s="300"/>
      <c r="I4" s="300"/>
      <c r="J4" s="300"/>
      <c r="K4" s="300"/>
      <c r="L4" s="300"/>
      <c r="M4" s="300"/>
      <c r="N4" s="300"/>
      <c r="O4" s="300" t="s">
        <v>72</v>
      </c>
      <c r="P4" s="300"/>
      <c r="Q4" s="300"/>
      <c r="R4" s="300"/>
      <c r="S4" s="300"/>
      <c r="T4" s="300"/>
      <c r="U4" s="300"/>
      <c r="V4" s="300"/>
      <c r="W4" s="305" t="s">
        <v>161</v>
      </c>
      <c r="X4" s="305"/>
      <c r="Y4" s="305"/>
      <c r="Z4" s="306"/>
    </row>
    <row r="5" spans="1:26" ht="24" customHeight="1">
      <c r="A5" s="296"/>
      <c r="B5" s="312"/>
      <c r="C5" s="313"/>
      <c r="D5" s="302"/>
      <c r="E5" s="302" t="s">
        <v>68</v>
      </c>
      <c r="F5" s="302"/>
      <c r="G5" s="302"/>
      <c r="H5" s="302"/>
      <c r="I5" s="302" t="s">
        <v>0</v>
      </c>
      <c r="J5" s="302" t="s">
        <v>1</v>
      </c>
      <c r="K5" s="309" t="s">
        <v>499</v>
      </c>
      <c r="L5" s="301" t="s">
        <v>500</v>
      </c>
      <c r="M5" s="302" t="s">
        <v>73</v>
      </c>
      <c r="N5" s="302"/>
      <c r="O5" s="302" t="s">
        <v>57</v>
      </c>
      <c r="P5" s="302" t="s">
        <v>58</v>
      </c>
      <c r="Q5" s="301" t="s">
        <v>59</v>
      </c>
      <c r="R5" s="301" t="s">
        <v>500</v>
      </c>
      <c r="S5" s="302" t="s">
        <v>73</v>
      </c>
      <c r="T5" s="302"/>
      <c r="U5" s="9"/>
      <c r="V5" s="9"/>
      <c r="W5" s="298" t="s">
        <v>74</v>
      </c>
      <c r="X5" s="298"/>
      <c r="Y5" s="299" t="s">
        <v>63</v>
      </c>
      <c r="Z5" s="303" t="s">
        <v>157</v>
      </c>
    </row>
    <row r="6" spans="1:26" ht="26.25" customHeight="1">
      <c r="A6" s="296"/>
      <c r="B6" s="312"/>
      <c r="C6" s="313"/>
      <c r="D6" s="302"/>
      <c r="E6" s="302"/>
      <c r="F6" s="302"/>
      <c r="G6" s="302"/>
      <c r="H6" s="302"/>
      <c r="I6" s="302"/>
      <c r="J6" s="302"/>
      <c r="K6" s="309"/>
      <c r="L6" s="301"/>
      <c r="M6" s="22" t="s">
        <v>498</v>
      </c>
      <c r="N6" s="22" t="s">
        <v>501</v>
      </c>
      <c r="O6" s="302"/>
      <c r="P6" s="302"/>
      <c r="Q6" s="301"/>
      <c r="R6" s="301"/>
      <c r="S6" s="22" t="s">
        <v>498</v>
      </c>
      <c r="T6" s="22" t="s">
        <v>501</v>
      </c>
      <c r="U6" s="22" t="s">
        <v>502</v>
      </c>
      <c r="V6" s="22" t="s">
        <v>503</v>
      </c>
      <c r="W6" s="146" t="s">
        <v>60</v>
      </c>
      <c r="X6" s="146" t="s">
        <v>61</v>
      </c>
      <c r="Y6" s="298"/>
      <c r="Z6" s="303"/>
    </row>
    <row r="7" spans="1:26" ht="26.25" customHeight="1">
      <c r="B7" s="314"/>
      <c r="C7" s="315"/>
      <c r="D7" s="10"/>
      <c r="E7" s="9" t="s">
        <v>66</v>
      </c>
      <c r="F7" s="50" t="s">
        <v>67</v>
      </c>
      <c r="G7" s="50" t="s">
        <v>166</v>
      </c>
      <c r="H7" s="50" t="s">
        <v>69</v>
      </c>
      <c r="I7" s="50"/>
      <c r="J7" s="50"/>
      <c r="K7" s="27"/>
      <c r="L7" s="27"/>
      <c r="M7" s="31">
        <f>SUM(M10:M236)</f>
        <v>43322.318999999989</v>
      </c>
      <c r="N7" s="31">
        <f>SUM(N10:N236)</f>
        <v>1054118.6659079995</v>
      </c>
      <c r="O7" s="65"/>
      <c r="P7" s="9"/>
      <c r="Q7" s="65"/>
      <c r="R7" s="9"/>
      <c r="S7" s="9">
        <f>SUM(S10:S236)</f>
        <v>0</v>
      </c>
      <c r="T7" s="9">
        <f>SUM(T10:T236)</f>
        <v>0</v>
      </c>
      <c r="U7" s="49">
        <f>SUM(U10:U236)</f>
        <v>43322.318999999989</v>
      </c>
      <c r="V7" s="49">
        <f>SUM(V10:V236)</f>
        <v>1054118.6659079995</v>
      </c>
      <c r="W7" s="29"/>
      <c r="X7" s="29"/>
      <c r="Y7" s="29"/>
      <c r="Z7" s="40">
        <f>SUM(Z9:Z236)</f>
        <v>3000</v>
      </c>
    </row>
    <row r="8" spans="1:26" ht="18" customHeight="1">
      <c r="A8" s="279" t="e">
        <f>#REF!</f>
        <v>#REF!</v>
      </c>
      <c r="B8" s="222" t="s">
        <v>33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9" spans="1:26" ht="18" customHeight="1">
      <c r="B9" s="223" t="s">
        <v>9</v>
      </c>
      <c r="C9" s="226"/>
      <c r="D9" s="227"/>
      <c r="E9" s="228"/>
      <c r="F9" s="229"/>
      <c r="G9" s="227"/>
      <c r="H9" s="229"/>
      <c r="I9" s="229"/>
      <c r="J9" s="229"/>
      <c r="K9" s="231"/>
      <c r="L9" s="231"/>
      <c r="M9" s="231"/>
      <c r="N9" s="231"/>
      <c r="O9" s="228"/>
      <c r="P9" s="228"/>
      <c r="Q9" s="228"/>
      <c r="R9" s="228"/>
      <c r="S9" s="228"/>
      <c r="T9" s="228"/>
      <c r="U9" s="228"/>
      <c r="V9" s="228"/>
      <c r="W9" s="233"/>
      <c r="X9" s="233"/>
      <c r="Y9" s="233"/>
      <c r="Z9" s="234"/>
    </row>
    <row r="10" spans="1:26" ht="18" customHeight="1">
      <c r="A10" s="279" t="s">
        <v>521</v>
      </c>
      <c r="B10" s="223"/>
      <c r="C10" s="9" t="s">
        <v>205</v>
      </c>
      <c r="D10" s="119" t="s">
        <v>112</v>
      </c>
      <c r="E10" s="9" t="s">
        <v>246</v>
      </c>
      <c r="F10" s="9" t="s">
        <v>247</v>
      </c>
      <c r="G10" s="119" t="s">
        <v>251</v>
      </c>
      <c r="H10" s="80" t="s">
        <v>249</v>
      </c>
      <c r="I10" s="32">
        <v>1</v>
      </c>
      <c r="J10" s="32">
        <v>2</v>
      </c>
      <c r="K10" s="18">
        <v>38</v>
      </c>
      <c r="L10" s="18">
        <v>1470</v>
      </c>
      <c r="M10" s="18">
        <f>(J10*K10*L10)/1000</f>
        <v>111.72</v>
      </c>
      <c r="N10" s="295">
        <f>M10*$E$3</f>
        <v>2718.37104</v>
      </c>
      <c r="O10" s="11"/>
      <c r="P10" s="23">
        <f>J10</f>
        <v>2</v>
      </c>
      <c r="Q10" s="11"/>
      <c r="R10" s="23">
        <f>L10</f>
        <v>1470</v>
      </c>
      <c r="S10" s="23">
        <f>P10*Q10*R10</f>
        <v>0</v>
      </c>
      <c r="T10" s="9">
        <f>$E$3*S10</f>
        <v>0</v>
      </c>
      <c r="U10" s="23">
        <f>M10-S10</f>
        <v>111.72</v>
      </c>
      <c r="V10" s="23">
        <f>N10-T10</f>
        <v>2718.37104</v>
      </c>
      <c r="W10" s="37">
        <v>1000</v>
      </c>
      <c r="X10" s="26">
        <f>P10*W10</f>
        <v>2000</v>
      </c>
      <c r="Y10" s="37">
        <v>1000</v>
      </c>
      <c r="Z10" s="28">
        <f>X10+Y10</f>
        <v>3000</v>
      </c>
    </row>
    <row r="11" spans="1:26" ht="18" customHeight="1">
      <c r="A11" s="279" t="s">
        <v>521</v>
      </c>
      <c r="B11" s="223"/>
      <c r="C11" s="147"/>
      <c r="D11" s="148"/>
      <c r="E11" s="147" t="s">
        <v>250</v>
      </c>
      <c r="F11" s="147" t="s">
        <v>247</v>
      </c>
      <c r="G11" s="148" t="s">
        <v>272</v>
      </c>
      <c r="H11" s="149"/>
      <c r="I11" s="158">
        <v>1</v>
      </c>
      <c r="J11" s="158">
        <v>6</v>
      </c>
      <c r="K11" s="150"/>
      <c r="L11" s="150"/>
      <c r="M11" s="150"/>
      <c r="N11" s="150"/>
      <c r="O11" s="147"/>
      <c r="P11" s="151"/>
      <c r="Q11" s="147"/>
      <c r="R11" s="151"/>
      <c r="S11" s="151"/>
      <c r="T11" s="147"/>
      <c r="U11" s="151"/>
      <c r="V11" s="151"/>
      <c r="W11" s="152"/>
      <c r="X11" s="152"/>
      <c r="Y11" s="152"/>
      <c r="Z11" s="153"/>
    </row>
    <row r="12" spans="1:26" ht="18" customHeight="1">
      <c r="A12" s="279" t="s">
        <v>521</v>
      </c>
      <c r="B12" s="223"/>
      <c r="C12" s="9" t="s">
        <v>206</v>
      </c>
      <c r="D12" s="119" t="s">
        <v>112</v>
      </c>
      <c r="E12" s="9" t="s">
        <v>246</v>
      </c>
      <c r="F12" s="9" t="s">
        <v>247</v>
      </c>
      <c r="G12" s="119" t="s">
        <v>251</v>
      </c>
      <c r="H12" s="80" t="s">
        <v>249</v>
      </c>
      <c r="I12" s="32">
        <v>1</v>
      </c>
      <c r="J12" s="32">
        <v>2</v>
      </c>
      <c r="K12" s="18">
        <v>38</v>
      </c>
      <c r="L12" s="18">
        <v>1470</v>
      </c>
      <c r="M12" s="18">
        <f t="shared" ref="M12:M74" si="0">(J12*K12*L12)/1000</f>
        <v>111.72</v>
      </c>
      <c r="N12" s="18">
        <f t="shared" ref="N12:N74" si="1">M12*$E$3</f>
        <v>2718.37104</v>
      </c>
      <c r="O12" s="11"/>
      <c r="P12" s="23">
        <f t="shared" ref="P12:P92" si="2">J12</f>
        <v>2</v>
      </c>
      <c r="Q12" s="11"/>
      <c r="R12" s="23">
        <f t="shared" ref="R12:R75" si="3">L12</f>
        <v>1470</v>
      </c>
      <c r="S12" s="23">
        <f t="shared" ref="S12:S75" si="4">P12*Q12*R12</f>
        <v>0</v>
      </c>
      <c r="T12" s="9">
        <f t="shared" ref="T12:T75" si="5">$E$3*S12</f>
        <v>0</v>
      </c>
      <c r="U12" s="23">
        <f t="shared" ref="U12:U75" si="6">M12-S12</f>
        <v>111.72</v>
      </c>
      <c r="V12" s="23">
        <f t="shared" ref="V12:V75" si="7">N12-T12</f>
        <v>2718.37104</v>
      </c>
      <c r="W12" s="37"/>
      <c r="X12" s="26">
        <f t="shared" ref="X12:X75" si="8">P12*W12</f>
        <v>0</v>
      </c>
      <c r="Y12" s="37"/>
      <c r="Z12" s="28">
        <f t="shared" ref="Z12:Z75" si="9">X12+Y12</f>
        <v>0</v>
      </c>
    </row>
    <row r="13" spans="1:26" ht="18" customHeight="1">
      <c r="A13" s="279" t="s">
        <v>521</v>
      </c>
      <c r="B13" s="223"/>
      <c r="C13" s="147"/>
      <c r="D13" s="148" t="s">
        <v>130</v>
      </c>
      <c r="E13" s="147" t="s">
        <v>250</v>
      </c>
      <c r="F13" s="147" t="s">
        <v>247</v>
      </c>
      <c r="G13" s="148" t="s">
        <v>272</v>
      </c>
      <c r="H13" s="149"/>
      <c r="I13" s="158">
        <v>1</v>
      </c>
      <c r="J13" s="158">
        <v>6</v>
      </c>
      <c r="K13" s="150"/>
      <c r="L13" s="150"/>
      <c r="M13" s="150"/>
      <c r="N13" s="150"/>
      <c r="O13" s="147"/>
      <c r="P13" s="151"/>
      <c r="Q13" s="147"/>
      <c r="R13" s="151"/>
      <c r="S13" s="151"/>
      <c r="T13" s="147"/>
      <c r="U13" s="151"/>
      <c r="V13" s="151"/>
      <c r="W13" s="152"/>
      <c r="X13" s="152"/>
      <c r="Y13" s="152"/>
      <c r="Z13" s="153"/>
    </row>
    <row r="14" spans="1:26" ht="18" customHeight="1">
      <c r="A14" s="279" t="s">
        <v>513</v>
      </c>
      <c r="B14" s="223"/>
      <c r="C14" s="9" t="s">
        <v>177</v>
      </c>
      <c r="D14" s="119" t="s">
        <v>79</v>
      </c>
      <c r="E14" s="9" t="s">
        <v>246</v>
      </c>
      <c r="F14" s="9" t="s">
        <v>247</v>
      </c>
      <c r="G14" s="119" t="s">
        <v>248</v>
      </c>
      <c r="H14" s="14" t="s">
        <v>550</v>
      </c>
      <c r="I14" s="32">
        <v>2</v>
      </c>
      <c r="J14" s="32">
        <v>6</v>
      </c>
      <c r="K14" s="18">
        <v>73</v>
      </c>
      <c r="L14" s="18">
        <v>420</v>
      </c>
      <c r="M14" s="18">
        <f t="shared" si="0"/>
        <v>183.96</v>
      </c>
      <c r="N14" s="295">
        <f t="shared" si="1"/>
        <v>4476.1147200000005</v>
      </c>
      <c r="O14" s="11"/>
      <c r="P14" s="23">
        <f t="shared" si="2"/>
        <v>6</v>
      </c>
      <c r="Q14" s="11"/>
      <c r="R14" s="23">
        <f t="shared" si="3"/>
        <v>420</v>
      </c>
      <c r="S14" s="23">
        <f t="shared" si="4"/>
        <v>0</v>
      </c>
      <c r="T14" s="9">
        <f t="shared" si="5"/>
        <v>0</v>
      </c>
      <c r="U14" s="23">
        <f t="shared" si="6"/>
        <v>183.96</v>
      </c>
      <c r="V14" s="23">
        <f t="shared" si="7"/>
        <v>4476.1147200000005</v>
      </c>
      <c r="W14" s="37"/>
      <c r="X14" s="26">
        <f t="shared" si="8"/>
        <v>0</v>
      </c>
      <c r="Y14" s="37"/>
      <c r="Z14" s="28">
        <f t="shared" si="9"/>
        <v>0</v>
      </c>
    </row>
    <row r="15" spans="1:26" ht="18" customHeight="1">
      <c r="A15" s="280" t="s">
        <v>514</v>
      </c>
      <c r="B15" s="223"/>
      <c r="C15" s="9" t="s">
        <v>170</v>
      </c>
      <c r="D15" s="119" t="s">
        <v>112</v>
      </c>
      <c r="E15" s="9" t="s">
        <v>246</v>
      </c>
      <c r="F15" s="9" t="s">
        <v>247</v>
      </c>
      <c r="G15" s="119" t="s">
        <v>251</v>
      </c>
      <c r="H15" s="80" t="s">
        <v>249</v>
      </c>
      <c r="I15" s="32">
        <v>1</v>
      </c>
      <c r="J15" s="32">
        <v>2</v>
      </c>
      <c r="K15" s="18">
        <v>38</v>
      </c>
      <c r="L15" s="18">
        <v>210</v>
      </c>
      <c r="M15" s="18">
        <f t="shared" si="0"/>
        <v>15.96</v>
      </c>
      <c r="N15" s="295">
        <f t="shared" si="1"/>
        <v>388.33872000000002</v>
      </c>
      <c r="O15" s="11"/>
      <c r="P15" s="23">
        <f t="shared" si="2"/>
        <v>2</v>
      </c>
      <c r="Q15" s="11"/>
      <c r="R15" s="23">
        <f t="shared" si="3"/>
        <v>210</v>
      </c>
      <c r="S15" s="23">
        <f t="shared" si="4"/>
        <v>0</v>
      </c>
      <c r="T15" s="9">
        <f t="shared" si="5"/>
        <v>0</v>
      </c>
      <c r="U15" s="23">
        <f t="shared" si="6"/>
        <v>15.96</v>
      </c>
      <c r="V15" s="23">
        <f t="shared" si="7"/>
        <v>388.33872000000002</v>
      </c>
      <c r="W15" s="37"/>
      <c r="X15" s="26">
        <f t="shared" si="8"/>
        <v>0</v>
      </c>
      <c r="Y15" s="37"/>
      <c r="Z15" s="28">
        <f t="shared" si="9"/>
        <v>0</v>
      </c>
    </row>
    <row r="16" spans="1:26" ht="18" customHeight="1">
      <c r="A16" s="280" t="s">
        <v>514</v>
      </c>
      <c r="B16" s="223"/>
      <c r="C16" s="9"/>
      <c r="D16" s="119" t="s">
        <v>130</v>
      </c>
      <c r="E16" s="9" t="s">
        <v>246</v>
      </c>
      <c r="F16" s="9" t="s">
        <v>247</v>
      </c>
      <c r="G16" s="119" t="s">
        <v>248</v>
      </c>
      <c r="H16" s="14" t="s">
        <v>550</v>
      </c>
      <c r="I16" s="32">
        <v>2</v>
      </c>
      <c r="J16" s="32">
        <v>6</v>
      </c>
      <c r="K16" s="18">
        <v>73</v>
      </c>
      <c r="L16" s="18">
        <v>210</v>
      </c>
      <c r="M16" s="18">
        <f t="shared" si="0"/>
        <v>91.98</v>
      </c>
      <c r="N16" s="295">
        <f t="shared" si="1"/>
        <v>2238.0573600000002</v>
      </c>
      <c r="O16" s="11"/>
      <c r="P16" s="23">
        <f t="shared" si="2"/>
        <v>6</v>
      </c>
      <c r="Q16" s="11"/>
      <c r="R16" s="23">
        <f t="shared" si="3"/>
        <v>210</v>
      </c>
      <c r="S16" s="23">
        <f t="shared" si="4"/>
        <v>0</v>
      </c>
      <c r="T16" s="9">
        <f t="shared" si="5"/>
        <v>0</v>
      </c>
      <c r="U16" s="23">
        <f t="shared" si="6"/>
        <v>91.98</v>
      </c>
      <c r="V16" s="23">
        <f t="shared" si="7"/>
        <v>2238.0573600000002</v>
      </c>
      <c r="W16" s="37"/>
      <c r="X16" s="26">
        <f t="shared" si="8"/>
        <v>0</v>
      </c>
      <c r="Y16" s="37"/>
      <c r="Z16" s="28">
        <f t="shared" si="9"/>
        <v>0</v>
      </c>
    </row>
    <row r="17" spans="1:26" ht="18" customHeight="1">
      <c r="A17" s="279" t="s">
        <v>521</v>
      </c>
      <c r="B17" s="223"/>
      <c r="C17" s="9" t="s">
        <v>207</v>
      </c>
      <c r="D17" s="119" t="s">
        <v>112</v>
      </c>
      <c r="E17" s="9" t="s">
        <v>246</v>
      </c>
      <c r="F17" s="9" t="s">
        <v>247</v>
      </c>
      <c r="G17" s="119" t="s">
        <v>251</v>
      </c>
      <c r="H17" s="80" t="s">
        <v>249</v>
      </c>
      <c r="I17" s="32">
        <v>1</v>
      </c>
      <c r="J17" s="32">
        <v>2</v>
      </c>
      <c r="K17" s="18">
        <v>38</v>
      </c>
      <c r="L17" s="18">
        <v>1470</v>
      </c>
      <c r="M17" s="18">
        <f t="shared" si="0"/>
        <v>111.72</v>
      </c>
      <c r="N17" s="295">
        <f t="shared" si="1"/>
        <v>2718.37104</v>
      </c>
      <c r="O17" s="11"/>
      <c r="P17" s="23">
        <f t="shared" si="2"/>
        <v>2</v>
      </c>
      <c r="Q17" s="11"/>
      <c r="R17" s="23">
        <f t="shared" si="3"/>
        <v>1470</v>
      </c>
      <c r="S17" s="23">
        <f t="shared" si="4"/>
        <v>0</v>
      </c>
      <c r="T17" s="9">
        <f t="shared" si="5"/>
        <v>0</v>
      </c>
      <c r="U17" s="23">
        <f t="shared" si="6"/>
        <v>111.72</v>
      </c>
      <c r="V17" s="23">
        <f t="shared" si="7"/>
        <v>2718.37104</v>
      </c>
      <c r="W17" s="37"/>
      <c r="X17" s="26">
        <f t="shared" si="8"/>
        <v>0</v>
      </c>
      <c r="Y17" s="37"/>
      <c r="Z17" s="28">
        <f t="shared" si="9"/>
        <v>0</v>
      </c>
    </row>
    <row r="18" spans="1:26" ht="18" customHeight="1">
      <c r="A18" s="279" t="s">
        <v>521</v>
      </c>
      <c r="B18" s="223"/>
      <c r="C18" s="9"/>
      <c r="D18" s="119" t="s">
        <v>130</v>
      </c>
      <c r="E18" s="9" t="s">
        <v>246</v>
      </c>
      <c r="F18" s="9" t="s">
        <v>247</v>
      </c>
      <c r="G18" s="119" t="s">
        <v>248</v>
      </c>
      <c r="H18" s="14" t="s">
        <v>550</v>
      </c>
      <c r="I18" s="32">
        <v>2</v>
      </c>
      <c r="J18" s="32">
        <v>6</v>
      </c>
      <c r="K18" s="18">
        <v>73</v>
      </c>
      <c r="L18" s="18">
        <v>1470</v>
      </c>
      <c r="M18" s="18">
        <f t="shared" si="0"/>
        <v>643.86</v>
      </c>
      <c r="N18" s="295">
        <f t="shared" si="1"/>
        <v>15666.401520000001</v>
      </c>
      <c r="O18" s="11"/>
      <c r="P18" s="23">
        <f t="shared" si="2"/>
        <v>6</v>
      </c>
      <c r="Q18" s="11"/>
      <c r="R18" s="23">
        <f t="shared" si="3"/>
        <v>1470</v>
      </c>
      <c r="S18" s="23">
        <f t="shared" si="4"/>
        <v>0</v>
      </c>
      <c r="T18" s="9">
        <f t="shared" si="5"/>
        <v>0</v>
      </c>
      <c r="U18" s="23">
        <f t="shared" si="6"/>
        <v>643.86</v>
      </c>
      <c r="V18" s="23">
        <f t="shared" si="7"/>
        <v>15666.401520000001</v>
      </c>
      <c r="W18" s="37"/>
      <c r="X18" s="26">
        <f t="shared" si="8"/>
        <v>0</v>
      </c>
      <c r="Y18" s="37"/>
      <c r="Z18" s="28">
        <f t="shared" si="9"/>
        <v>0</v>
      </c>
    </row>
    <row r="19" spans="1:26" ht="18" customHeight="1">
      <c r="A19" s="279" t="s">
        <v>521</v>
      </c>
      <c r="B19" s="223"/>
      <c r="C19" s="9" t="s">
        <v>208</v>
      </c>
      <c r="D19" s="119" t="s">
        <v>79</v>
      </c>
      <c r="E19" s="9" t="s">
        <v>246</v>
      </c>
      <c r="F19" s="9" t="s">
        <v>247</v>
      </c>
      <c r="G19" s="119" t="s">
        <v>251</v>
      </c>
      <c r="H19" s="80" t="s">
        <v>249</v>
      </c>
      <c r="I19" s="32">
        <v>1</v>
      </c>
      <c r="J19" s="32">
        <v>2</v>
      </c>
      <c r="K19" s="18">
        <v>38</v>
      </c>
      <c r="L19" s="18">
        <v>1470</v>
      </c>
      <c r="M19" s="18">
        <f t="shared" si="0"/>
        <v>111.72</v>
      </c>
      <c r="N19" s="295">
        <f t="shared" si="1"/>
        <v>2718.37104</v>
      </c>
      <c r="O19" s="11"/>
      <c r="P19" s="23">
        <f t="shared" si="2"/>
        <v>2</v>
      </c>
      <c r="Q19" s="11"/>
      <c r="R19" s="23">
        <f t="shared" si="3"/>
        <v>1470</v>
      </c>
      <c r="S19" s="23">
        <f t="shared" si="4"/>
        <v>0</v>
      </c>
      <c r="T19" s="9">
        <f t="shared" si="5"/>
        <v>0</v>
      </c>
      <c r="U19" s="23">
        <f t="shared" si="6"/>
        <v>111.72</v>
      </c>
      <c r="V19" s="23">
        <f t="shared" si="7"/>
        <v>2718.37104</v>
      </c>
      <c r="W19" s="37"/>
      <c r="X19" s="26">
        <f t="shared" si="8"/>
        <v>0</v>
      </c>
      <c r="Y19" s="37"/>
      <c r="Z19" s="28">
        <f t="shared" si="9"/>
        <v>0</v>
      </c>
    </row>
    <row r="20" spans="1:26" ht="18" customHeight="1">
      <c r="A20" s="279" t="s">
        <v>521</v>
      </c>
      <c r="B20" s="223"/>
      <c r="C20" s="9"/>
      <c r="D20" s="119" t="s">
        <v>131</v>
      </c>
      <c r="E20" s="9" t="s">
        <v>246</v>
      </c>
      <c r="F20" s="9" t="s">
        <v>247</v>
      </c>
      <c r="G20" s="119" t="s">
        <v>248</v>
      </c>
      <c r="H20" s="14" t="s">
        <v>550</v>
      </c>
      <c r="I20" s="32">
        <v>2</v>
      </c>
      <c r="J20" s="32">
        <v>6</v>
      </c>
      <c r="K20" s="18">
        <v>73</v>
      </c>
      <c r="L20" s="18">
        <v>1470</v>
      </c>
      <c r="M20" s="18">
        <f t="shared" si="0"/>
        <v>643.86</v>
      </c>
      <c r="N20" s="295">
        <f t="shared" si="1"/>
        <v>15666.401520000001</v>
      </c>
      <c r="O20" s="11"/>
      <c r="P20" s="23">
        <f t="shared" si="2"/>
        <v>6</v>
      </c>
      <c r="Q20" s="11"/>
      <c r="R20" s="23">
        <f t="shared" si="3"/>
        <v>1470</v>
      </c>
      <c r="S20" s="23">
        <f t="shared" si="4"/>
        <v>0</v>
      </c>
      <c r="T20" s="9">
        <f t="shared" si="5"/>
        <v>0</v>
      </c>
      <c r="U20" s="23">
        <f t="shared" si="6"/>
        <v>643.86</v>
      </c>
      <c r="V20" s="23">
        <f t="shared" si="7"/>
        <v>15666.401520000001</v>
      </c>
      <c r="W20" s="37"/>
      <c r="X20" s="26">
        <f t="shared" si="8"/>
        <v>0</v>
      </c>
      <c r="Y20" s="37"/>
      <c r="Z20" s="28">
        <f t="shared" si="9"/>
        <v>0</v>
      </c>
    </row>
    <row r="21" spans="1:26" ht="18" customHeight="1">
      <c r="A21" s="279" t="s">
        <v>513</v>
      </c>
      <c r="B21" s="223"/>
      <c r="C21" s="9" t="s">
        <v>42</v>
      </c>
      <c r="D21" s="119" t="s">
        <v>132</v>
      </c>
      <c r="E21" s="9" t="s">
        <v>246</v>
      </c>
      <c r="F21" s="9" t="s">
        <v>247</v>
      </c>
      <c r="G21" s="119" t="s">
        <v>248</v>
      </c>
      <c r="H21" s="14" t="s">
        <v>550</v>
      </c>
      <c r="I21" s="32">
        <v>2</v>
      </c>
      <c r="J21" s="32">
        <v>5</v>
      </c>
      <c r="K21" s="18">
        <v>73</v>
      </c>
      <c r="L21" s="18">
        <v>420</v>
      </c>
      <c r="M21" s="18">
        <f t="shared" si="0"/>
        <v>153.30000000000001</v>
      </c>
      <c r="N21" s="295">
        <f t="shared" si="1"/>
        <v>3730.0956000000006</v>
      </c>
      <c r="O21" s="11"/>
      <c r="P21" s="23">
        <f t="shared" si="2"/>
        <v>5</v>
      </c>
      <c r="Q21" s="11"/>
      <c r="R21" s="23">
        <f t="shared" si="3"/>
        <v>420</v>
      </c>
      <c r="S21" s="23">
        <f t="shared" si="4"/>
        <v>0</v>
      </c>
      <c r="T21" s="9">
        <f t="shared" si="5"/>
        <v>0</v>
      </c>
      <c r="U21" s="23">
        <f t="shared" si="6"/>
        <v>153.30000000000001</v>
      </c>
      <c r="V21" s="23">
        <f t="shared" si="7"/>
        <v>3730.0956000000006</v>
      </c>
      <c r="W21" s="37"/>
      <c r="X21" s="26">
        <f t="shared" si="8"/>
        <v>0</v>
      </c>
      <c r="Y21" s="37"/>
      <c r="Z21" s="28">
        <f t="shared" si="9"/>
        <v>0</v>
      </c>
    </row>
    <row r="22" spans="1:26" ht="18" customHeight="1">
      <c r="A22" s="279" t="s">
        <v>513</v>
      </c>
      <c r="B22" s="223"/>
      <c r="C22" s="9"/>
      <c r="D22" s="119" t="s">
        <v>133</v>
      </c>
      <c r="E22" s="9" t="s">
        <v>246</v>
      </c>
      <c r="F22" s="9" t="s">
        <v>247</v>
      </c>
      <c r="G22" s="119" t="s">
        <v>248</v>
      </c>
      <c r="H22" s="14" t="s">
        <v>533</v>
      </c>
      <c r="I22" s="32">
        <v>2</v>
      </c>
      <c r="J22" s="32">
        <v>1</v>
      </c>
      <c r="K22" s="18">
        <v>71</v>
      </c>
      <c r="L22" s="18">
        <v>420</v>
      </c>
      <c r="M22" s="18">
        <f t="shared" si="0"/>
        <v>29.82</v>
      </c>
      <c r="N22" s="295">
        <f t="shared" si="1"/>
        <v>725.58024</v>
      </c>
      <c r="O22" s="11"/>
      <c r="P22" s="23">
        <f t="shared" si="2"/>
        <v>1</v>
      </c>
      <c r="Q22" s="11"/>
      <c r="R22" s="23">
        <f t="shared" si="3"/>
        <v>420</v>
      </c>
      <c r="S22" s="23">
        <f t="shared" si="4"/>
        <v>0</v>
      </c>
      <c r="T22" s="9">
        <f t="shared" si="5"/>
        <v>0</v>
      </c>
      <c r="U22" s="23">
        <f t="shared" si="6"/>
        <v>29.82</v>
      </c>
      <c r="V22" s="23">
        <f t="shared" si="7"/>
        <v>725.58024</v>
      </c>
      <c r="W22" s="37"/>
      <c r="X22" s="26">
        <f t="shared" si="8"/>
        <v>0</v>
      </c>
      <c r="Y22" s="37"/>
      <c r="Z22" s="28">
        <f t="shared" si="9"/>
        <v>0</v>
      </c>
    </row>
    <row r="23" spans="1:26" ht="18" customHeight="1">
      <c r="A23" s="279" t="s">
        <v>522</v>
      </c>
      <c r="B23" s="223"/>
      <c r="C23" s="9" t="s">
        <v>209</v>
      </c>
      <c r="D23" s="119" t="s">
        <v>128</v>
      </c>
      <c r="E23" s="9" t="s">
        <v>269</v>
      </c>
      <c r="F23" s="9" t="s">
        <v>247</v>
      </c>
      <c r="G23" s="119"/>
      <c r="H23" s="14" t="s">
        <v>550</v>
      </c>
      <c r="I23" s="32">
        <v>2</v>
      </c>
      <c r="J23" s="32">
        <v>6</v>
      </c>
      <c r="K23" s="18">
        <v>73</v>
      </c>
      <c r="L23" s="18">
        <v>240</v>
      </c>
      <c r="M23" s="18">
        <f t="shared" si="0"/>
        <v>105.12</v>
      </c>
      <c r="N23" s="295">
        <f t="shared" si="1"/>
        <v>2557.7798400000001</v>
      </c>
      <c r="O23" s="11"/>
      <c r="P23" s="23">
        <f t="shared" si="2"/>
        <v>6</v>
      </c>
      <c r="Q23" s="11"/>
      <c r="R23" s="23">
        <f t="shared" si="3"/>
        <v>240</v>
      </c>
      <c r="S23" s="23">
        <f t="shared" si="4"/>
        <v>0</v>
      </c>
      <c r="T23" s="9">
        <f t="shared" si="5"/>
        <v>0</v>
      </c>
      <c r="U23" s="23">
        <f t="shared" si="6"/>
        <v>105.12</v>
      </c>
      <c r="V23" s="23">
        <f t="shared" si="7"/>
        <v>2557.7798400000001</v>
      </c>
      <c r="W23" s="37"/>
      <c r="X23" s="26">
        <f t="shared" si="8"/>
        <v>0</v>
      </c>
      <c r="Y23" s="37"/>
      <c r="Z23" s="28">
        <f t="shared" si="9"/>
        <v>0</v>
      </c>
    </row>
    <row r="24" spans="1:26" ht="18" customHeight="1">
      <c r="A24" s="279" t="s">
        <v>522</v>
      </c>
      <c r="B24" s="223"/>
      <c r="C24" s="9"/>
      <c r="D24" s="119" t="s">
        <v>146</v>
      </c>
      <c r="E24" s="9" t="s">
        <v>269</v>
      </c>
      <c r="F24" s="9" t="s">
        <v>247</v>
      </c>
      <c r="G24" s="119"/>
      <c r="H24" s="80" t="s">
        <v>249</v>
      </c>
      <c r="I24" s="32">
        <v>1</v>
      </c>
      <c r="J24" s="32">
        <v>2</v>
      </c>
      <c r="K24" s="18">
        <v>38</v>
      </c>
      <c r="L24" s="18">
        <v>240</v>
      </c>
      <c r="M24" s="18">
        <f t="shared" si="0"/>
        <v>18.239999999999998</v>
      </c>
      <c r="N24" s="295">
        <f t="shared" si="1"/>
        <v>443.81567999999999</v>
      </c>
      <c r="O24" s="11"/>
      <c r="P24" s="23">
        <f t="shared" si="2"/>
        <v>2</v>
      </c>
      <c r="Q24" s="11"/>
      <c r="R24" s="23">
        <f t="shared" si="3"/>
        <v>240</v>
      </c>
      <c r="S24" s="23">
        <f t="shared" si="4"/>
        <v>0</v>
      </c>
      <c r="T24" s="9">
        <f t="shared" si="5"/>
        <v>0</v>
      </c>
      <c r="U24" s="23">
        <f t="shared" si="6"/>
        <v>18.239999999999998</v>
      </c>
      <c r="V24" s="23">
        <f t="shared" si="7"/>
        <v>443.81567999999999</v>
      </c>
      <c r="W24" s="37"/>
      <c r="X24" s="26">
        <f t="shared" si="8"/>
        <v>0</v>
      </c>
      <c r="Y24" s="37"/>
      <c r="Z24" s="28">
        <f t="shared" si="9"/>
        <v>0</v>
      </c>
    </row>
    <row r="25" spans="1:26" ht="18" customHeight="1">
      <c r="A25" s="279" t="s">
        <v>11</v>
      </c>
      <c r="B25" s="223"/>
      <c r="C25" s="9" t="s">
        <v>210</v>
      </c>
      <c r="D25" s="119" t="s">
        <v>110</v>
      </c>
      <c r="E25" s="9" t="s">
        <v>246</v>
      </c>
      <c r="F25" s="9" t="s">
        <v>247</v>
      </c>
      <c r="G25" s="119" t="s">
        <v>248</v>
      </c>
      <c r="H25" s="14" t="s">
        <v>533</v>
      </c>
      <c r="I25" s="32">
        <v>2</v>
      </c>
      <c r="J25" s="32">
        <v>3</v>
      </c>
      <c r="K25" s="18">
        <v>71</v>
      </c>
      <c r="L25" s="18">
        <v>1470</v>
      </c>
      <c r="M25" s="18">
        <f t="shared" si="0"/>
        <v>313.11</v>
      </c>
      <c r="N25" s="295">
        <f t="shared" si="1"/>
        <v>7618.5925200000001</v>
      </c>
      <c r="O25" s="11"/>
      <c r="P25" s="23">
        <f t="shared" si="2"/>
        <v>3</v>
      </c>
      <c r="Q25" s="11"/>
      <c r="R25" s="23">
        <f t="shared" si="3"/>
        <v>1470</v>
      </c>
      <c r="S25" s="23">
        <f t="shared" si="4"/>
        <v>0</v>
      </c>
      <c r="T25" s="9">
        <f t="shared" si="5"/>
        <v>0</v>
      </c>
      <c r="U25" s="23">
        <f t="shared" si="6"/>
        <v>313.11</v>
      </c>
      <c r="V25" s="23">
        <f t="shared" si="7"/>
        <v>7618.5925200000001</v>
      </c>
      <c r="W25" s="37"/>
      <c r="X25" s="26">
        <f t="shared" si="8"/>
        <v>0</v>
      </c>
      <c r="Y25" s="37"/>
      <c r="Z25" s="28">
        <f t="shared" si="9"/>
        <v>0</v>
      </c>
    </row>
    <row r="26" spans="1:26" ht="18" customHeight="1">
      <c r="A26" s="279" t="s">
        <v>11</v>
      </c>
      <c r="B26" s="223"/>
      <c r="C26" s="9"/>
      <c r="D26" s="119" t="s">
        <v>133</v>
      </c>
      <c r="E26" s="9" t="s">
        <v>246</v>
      </c>
      <c r="F26" s="9" t="s">
        <v>247</v>
      </c>
      <c r="G26" s="119" t="s">
        <v>248</v>
      </c>
      <c r="H26" s="80" t="s">
        <v>550</v>
      </c>
      <c r="I26" s="32">
        <v>2</v>
      </c>
      <c r="J26" s="32">
        <v>3</v>
      </c>
      <c r="K26" s="18">
        <v>73</v>
      </c>
      <c r="L26" s="18">
        <v>1470</v>
      </c>
      <c r="M26" s="18">
        <f t="shared" si="0"/>
        <v>321.93</v>
      </c>
      <c r="N26" s="295">
        <f t="shared" si="1"/>
        <v>7833.2007600000006</v>
      </c>
      <c r="O26" s="11"/>
      <c r="P26" s="23">
        <f t="shared" si="2"/>
        <v>3</v>
      </c>
      <c r="Q26" s="11"/>
      <c r="R26" s="23">
        <f t="shared" si="3"/>
        <v>1470</v>
      </c>
      <c r="S26" s="23">
        <f t="shared" si="4"/>
        <v>0</v>
      </c>
      <c r="T26" s="9">
        <f t="shared" si="5"/>
        <v>0</v>
      </c>
      <c r="U26" s="23">
        <f t="shared" si="6"/>
        <v>321.93</v>
      </c>
      <c r="V26" s="23">
        <f t="shared" si="7"/>
        <v>7833.2007600000006</v>
      </c>
      <c r="W26" s="37"/>
      <c r="X26" s="26">
        <f t="shared" si="8"/>
        <v>0</v>
      </c>
      <c r="Y26" s="37"/>
      <c r="Z26" s="28">
        <f t="shared" si="9"/>
        <v>0</v>
      </c>
    </row>
    <row r="27" spans="1:26" ht="18" customHeight="1">
      <c r="A27" s="279" t="s">
        <v>11</v>
      </c>
      <c r="B27" s="223"/>
      <c r="C27" s="9"/>
      <c r="D27" s="119" t="s">
        <v>134</v>
      </c>
      <c r="E27" s="9"/>
      <c r="F27" s="9"/>
      <c r="G27" s="119" t="s">
        <v>252</v>
      </c>
      <c r="H27" s="91" t="s">
        <v>266</v>
      </c>
      <c r="I27" s="32">
        <v>1</v>
      </c>
      <c r="J27" s="32">
        <v>1</v>
      </c>
      <c r="K27" s="18">
        <v>54</v>
      </c>
      <c r="L27" s="18">
        <v>1470</v>
      </c>
      <c r="M27" s="18">
        <f t="shared" si="0"/>
        <v>79.38</v>
      </c>
      <c r="N27" s="295">
        <f t="shared" si="1"/>
        <v>1931.47416</v>
      </c>
      <c r="O27" s="11"/>
      <c r="P27" s="23">
        <f t="shared" si="2"/>
        <v>1</v>
      </c>
      <c r="Q27" s="11"/>
      <c r="R27" s="23">
        <f t="shared" si="3"/>
        <v>1470</v>
      </c>
      <c r="S27" s="23">
        <f t="shared" si="4"/>
        <v>0</v>
      </c>
      <c r="T27" s="9">
        <f t="shared" si="5"/>
        <v>0</v>
      </c>
      <c r="U27" s="23">
        <f t="shared" si="6"/>
        <v>79.38</v>
      </c>
      <c r="V27" s="23">
        <f t="shared" si="7"/>
        <v>1931.47416</v>
      </c>
      <c r="W27" s="37"/>
      <c r="X27" s="26">
        <f t="shared" si="8"/>
        <v>0</v>
      </c>
      <c r="Y27" s="37"/>
      <c r="Z27" s="28">
        <f t="shared" si="9"/>
        <v>0</v>
      </c>
    </row>
    <row r="28" spans="1:26" ht="18" customHeight="1">
      <c r="A28" s="280" t="s">
        <v>514</v>
      </c>
      <c r="B28" s="223"/>
      <c r="C28" s="9" t="s">
        <v>277</v>
      </c>
      <c r="D28" s="119"/>
      <c r="E28" s="9" t="s">
        <v>246</v>
      </c>
      <c r="F28" s="9" t="s">
        <v>247</v>
      </c>
      <c r="G28" s="119" t="s">
        <v>248</v>
      </c>
      <c r="H28" s="14" t="s">
        <v>550</v>
      </c>
      <c r="I28" s="32">
        <v>2</v>
      </c>
      <c r="J28" s="32">
        <v>3</v>
      </c>
      <c r="K28" s="18">
        <v>73</v>
      </c>
      <c r="L28" s="18">
        <v>210</v>
      </c>
      <c r="M28" s="18">
        <f t="shared" si="0"/>
        <v>45.99</v>
      </c>
      <c r="N28" s="295">
        <f t="shared" si="1"/>
        <v>1119.0286800000001</v>
      </c>
      <c r="O28" s="11"/>
      <c r="P28" s="23">
        <f t="shared" si="2"/>
        <v>3</v>
      </c>
      <c r="Q28" s="11"/>
      <c r="R28" s="23">
        <f t="shared" si="3"/>
        <v>210</v>
      </c>
      <c r="S28" s="23">
        <f t="shared" si="4"/>
        <v>0</v>
      </c>
      <c r="T28" s="9">
        <f t="shared" si="5"/>
        <v>0</v>
      </c>
      <c r="U28" s="23">
        <f t="shared" si="6"/>
        <v>45.99</v>
      </c>
      <c r="V28" s="23">
        <f t="shared" si="7"/>
        <v>1119.0286800000001</v>
      </c>
      <c r="W28" s="37"/>
      <c r="X28" s="26">
        <f t="shared" si="8"/>
        <v>0</v>
      </c>
      <c r="Y28" s="37"/>
      <c r="Z28" s="28">
        <f t="shared" si="9"/>
        <v>0</v>
      </c>
    </row>
    <row r="29" spans="1:26" ht="18" customHeight="1">
      <c r="A29" s="280" t="s">
        <v>515</v>
      </c>
      <c r="B29" s="223"/>
      <c r="C29" s="9" t="s">
        <v>45</v>
      </c>
      <c r="D29" s="119" t="s">
        <v>79</v>
      </c>
      <c r="E29" s="9" t="s">
        <v>246</v>
      </c>
      <c r="F29" s="9" t="s">
        <v>247</v>
      </c>
      <c r="G29" s="119" t="s">
        <v>248</v>
      </c>
      <c r="H29" s="80" t="s">
        <v>550</v>
      </c>
      <c r="I29" s="32">
        <v>2</v>
      </c>
      <c r="J29" s="32">
        <v>10</v>
      </c>
      <c r="K29" s="18">
        <v>73</v>
      </c>
      <c r="L29" s="18">
        <v>630</v>
      </c>
      <c r="M29" s="18">
        <f t="shared" si="0"/>
        <v>459.9</v>
      </c>
      <c r="N29" s="18">
        <f t="shared" si="1"/>
        <v>11190.2868</v>
      </c>
      <c r="O29" s="11"/>
      <c r="P29" s="23">
        <f t="shared" si="2"/>
        <v>10</v>
      </c>
      <c r="Q29" s="11"/>
      <c r="R29" s="23">
        <f t="shared" si="3"/>
        <v>630</v>
      </c>
      <c r="S29" s="23">
        <f t="shared" si="4"/>
        <v>0</v>
      </c>
      <c r="T29" s="9">
        <f t="shared" si="5"/>
        <v>0</v>
      </c>
      <c r="U29" s="23">
        <f t="shared" si="6"/>
        <v>459.9</v>
      </c>
      <c r="V29" s="23">
        <f t="shared" si="7"/>
        <v>11190.2868</v>
      </c>
      <c r="W29" s="37"/>
      <c r="X29" s="26">
        <f t="shared" si="8"/>
        <v>0</v>
      </c>
      <c r="Y29" s="37"/>
      <c r="Z29" s="28">
        <f t="shared" si="9"/>
        <v>0</v>
      </c>
    </row>
    <row r="30" spans="1:26" ht="18" customHeight="1">
      <c r="A30" s="280" t="s">
        <v>515</v>
      </c>
      <c r="B30" s="223"/>
      <c r="C30" s="9"/>
      <c r="D30" s="119" t="s">
        <v>79</v>
      </c>
      <c r="E30" s="9" t="s">
        <v>246</v>
      </c>
      <c r="F30" s="9" t="s">
        <v>247</v>
      </c>
      <c r="G30" s="119" t="s">
        <v>251</v>
      </c>
      <c r="H30" s="80" t="s">
        <v>249</v>
      </c>
      <c r="I30" s="32">
        <v>1</v>
      </c>
      <c r="J30" s="32">
        <v>2</v>
      </c>
      <c r="K30" s="18">
        <v>38</v>
      </c>
      <c r="L30" s="18">
        <v>630</v>
      </c>
      <c r="M30" s="18">
        <f t="shared" si="0"/>
        <v>47.88</v>
      </c>
      <c r="N30" s="18">
        <f t="shared" si="1"/>
        <v>1165.0161600000001</v>
      </c>
      <c r="O30" s="11"/>
      <c r="P30" s="23">
        <f t="shared" si="2"/>
        <v>2</v>
      </c>
      <c r="Q30" s="11"/>
      <c r="R30" s="23">
        <f t="shared" si="3"/>
        <v>630</v>
      </c>
      <c r="S30" s="23">
        <f t="shared" si="4"/>
        <v>0</v>
      </c>
      <c r="T30" s="9">
        <f t="shared" si="5"/>
        <v>0</v>
      </c>
      <c r="U30" s="23">
        <f t="shared" si="6"/>
        <v>47.88</v>
      </c>
      <c r="V30" s="23">
        <f t="shared" si="7"/>
        <v>1165.0161600000001</v>
      </c>
      <c r="W30" s="37"/>
      <c r="X30" s="26">
        <f t="shared" si="8"/>
        <v>0</v>
      </c>
      <c r="Y30" s="37"/>
      <c r="Z30" s="28">
        <f t="shared" si="9"/>
        <v>0</v>
      </c>
    </row>
    <row r="31" spans="1:26" ht="18" customHeight="1">
      <c r="A31" s="280" t="s">
        <v>514</v>
      </c>
      <c r="B31" s="223"/>
      <c r="C31" s="9" t="s">
        <v>318</v>
      </c>
      <c r="D31" s="119" t="s">
        <v>79</v>
      </c>
      <c r="E31" s="9" t="s">
        <v>246</v>
      </c>
      <c r="F31" s="9" t="s">
        <v>247</v>
      </c>
      <c r="G31" s="119" t="s">
        <v>248</v>
      </c>
      <c r="H31" s="14" t="s">
        <v>550</v>
      </c>
      <c r="I31" s="32">
        <v>2</v>
      </c>
      <c r="J31" s="32">
        <v>3</v>
      </c>
      <c r="K31" s="18">
        <v>73</v>
      </c>
      <c r="L31" s="18">
        <v>210</v>
      </c>
      <c r="M31" s="18">
        <f t="shared" si="0"/>
        <v>45.99</v>
      </c>
      <c r="N31" s="18">
        <f t="shared" si="1"/>
        <v>1119.0286800000001</v>
      </c>
      <c r="O31" s="11"/>
      <c r="P31" s="23">
        <f t="shared" si="2"/>
        <v>3</v>
      </c>
      <c r="Q31" s="11"/>
      <c r="R31" s="23">
        <f t="shared" si="3"/>
        <v>210</v>
      </c>
      <c r="S31" s="23">
        <f t="shared" si="4"/>
        <v>0</v>
      </c>
      <c r="T31" s="9">
        <f t="shared" si="5"/>
        <v>0</v>
      </c>
      <c r="U31" s="23">
        <f t="shared" si="6"/>
        <v>45.99</v>
      </c>
      <c r="V31" s="23">
        <f t="shared" si="7"/>
        <v>1119.0286800000001</v>
      </c>
      <c r="W31" s="37"/>
      <c r="X31" s="26">
        <f t="shared" si="8"/>
        <v>0</v>
      </c>
      <c r="Y31" s="37"/>
      <c r="Z31" s="28">
        <f t="shared" si="9"/>
        <v>0</v>
      </c>
    </row>
    <row r="32" spans="1:26" ht="18" customHeight="1">
      <c r="A32" s="280" t="s">
        <v>515</v>
      </c>
      <c r="B32" s="223"/>
      <c r="C32" s="9" t="s">
        <v>44</v>
      </c>
      <c r="D32" s="119" t="s">
        <v>132</v>
      </c>
      <c r="E32" s="9" t="s">
        <v>246</v>
      </c>
      <c r="F32" s="9" t="s">
        <v>247</v>
      </c>
      <c r="G32" s="119" t="s">
        <v>251</v>
      </c>
      <c r="H32" s="80" t="s">
        <v>249</v>
      </c>
      <c r="I32" s="32">
        <v>1</v>
      </c>
      <c r="J32" s="32">
        <v>2</v>
      </c>
      <c r="K32" s="18">
        <v>38</v>
      </c>
      <c r="L32" s="18">
        <v>630</v>
      </c>
      <c r="M32" s="18">
        <f t="shared" si="0"/>
        <v>47.88</v>
      </c>
      <c r="N32" s="18">
        <f t="shared" si="1"/>
        <v>1165.0161600000001</v>
      </c>
      <c r="O32" s="11"/>
      <c r="P32" s="23">
        <f t="shared" si="2"/>
        <v>2</v>
      </c>
      <c r="Q32" s="11"/>
      <c r="R32" s="23">
        <f t="shared" si="3"/>
        <v>630</v>
      </c>
      <c r="S32" s="23">
        <f t="shared" si="4"/>
        <v>0</v>
      </c>
      <c r="T32" s="9">
        <f t="shared" si="5"/>
        <v>0</v>
      </c>
      <c r="U32" s="23">
        <f t="shared" si="6"/>
        <v>47.88</v>
      </c>
      <c r="V32" s="23">
        <f t="shared" si="7"/>
        <v>1165.0161600000001</v>
      </c>
      <c r="W32" s="37"/>
      <c r="X32" s="26">
        <f t="shared" si="8"/>
        <v>0</v>
      </c>
      <c r="Y32" s="37"/>
      <c r="Z32" s="28">
        <f t="shared" si="9"/>
        <v>0</v>
      </c>
    </row>
    <row r="33" spans="1:26" ht="18" customHeight="1">
      <c r="A33" s="280" t="s">
        <v>515</v>
      </c>
      <c r="B33" s="223"/>
      <c r="C33" s="9"/>
      <c r="D33" s="119" t="s">
        <v>133</v>
      </c>
      <c r="E33" s="9" t="s">
        <v>250</v>
      </c>
      <c r="F33" s="9" t="s">
        <v>247</v>
      </c>
      <c r="G33" s="119"/>
      <c r="H33" s="14" t="s">
        <v>533</v>
      </c>
      <c r="I33" s="32">
        <v>2</v>
      </c>
      <c r="J33" s="32">
        <v>3</v>
      </c>
      <c r="K33" s="18">
        <v>71</v>
      </c>
      <c r="L33" s="18">
        <v>630</v>
      </c>
      <c r="M33" s="18">
        <f t="shared" si="0"/>
        <v>134.19</v>
      </c>
      <c r="N33" s="18">
        <f t="shared" si="1"/>
        <v>3265.1110800000001</v>
      </c>
      <c r="O33" s="11"/>
      <c r="P33" s="23">
        <f t="shared" si="2"/>
        <v>3</v>
      </c>
      <c r="Q33" s="11"/>
      <c r="R33" s="23">
        <f t="shared" si="3"/>
        <v>630</v>
      </c>
      <c r="S33" s="23">
        <f t="shared" si="4"/>
        <v>0</v>
      </c>
      <c r="T33" s="9">
        <f t="shared" si="5"/>
        <v>0</v>
      </c>
      <c r="U33" s="23">
        <f t="shared" si="6"/>
        <v>134.19</v>
      </c>
      <c r="V33" s="23">
        <f t="shared" si="7"/>
        <v>3265.1110800000001</v>
      </c>
      <c r="W33" s="37"/>
      <c r="X33" s="26">
        <f t="shared" si="8"/>
        <v>0</v>
      </c>
      <c r="Y33" s="37"/>
      <c r="Z33" s="28">
        <f t="shared" si="9"/>
        <v>0</v>
      </c>
    </row>
    <row r="34" spans="1:26" ht="18" customHeight="1">
      <c r="A34" s="280" t="s">
        <v>515</v>
      </c>
      <c r="B34" s="223"/>
      <c r="C34" s="9"/>
      <c r="D34" s="119" t="s">
        <v>128</v>
      </c>
      <c r="E34" s="9" t="s">
        <v>246</v>
      </c>
      <c r="F34" s="9" t="s">
        <v>247</v>
      </c>
      <c r="G34" s="119" t="s">
        <v>248</v>
      </c>
      <c r="H34" s="14" t="s">
        <v>533</v>
      </c>
      <c r="I34" s="32">
        <v>2</v>
      </c>
      <c r="J34" s="32">
        <v>6</v>
      </c>
      <c r="K34" s="18">
        <v>71</v>
      </c>
      <c r="L34" s="18">
        <v>630</v>
      </c>
      <c r="M34" s="18">
        <f t="shared" si="0"/>
        <v>268.38</v>
      </c>
      <c r="N34" s="18">
        <f t="shared" si="1"/>
        <v>6530.2221600000003</v>
      </c>
      <c r="O34" s="11"/>
      <c r="P34" s="23">
        <f t="shared" si="2"/>
        <v>6</v>
      </c>
      <c r="Q34" s="11"/>
      <c r="R34" s="23">
        <f t="shared" si="3"/>
        <v>630</v>
      </c>
      <c r="S34" s="23">
        <f t="shared" si="4"/>
        <v>0</v>
      </c>
      <c r="T34" s="9">
        <f t="shared" si="5"/>
        <v>0</v>
      </c>
      <c r="U34" s="23">
        <f t="shared" si="6"/>
        <v>268.38</v>
      </c>
      <c r="V34" s="23">
        <f t="shared" si="7"/>
        <v>6530.2221600000003</v>
      </c>
      <c r="W34" s="37"/>
      <c r="X34" s="26">
        <f t="shared" si="8"/>
        <v>0</v>
      </c>
      <c r="Y34" s="37"/>
      <c r="Z34" s="28">
        <f t="shared" si="9"/>
        <v>0</v>
      </c>
    </row>
    <row r="35" spans="1:26" ht="18" customHeight="1">
      <c r="A35" s="280" t="s">
        <v>515</v>
      </c>
      <c r="B35" s="223"/>
      <c r="C35" s="9"/>
      <c r="D35" s="119"/>
      <c r="E35" s="9" t="s">
        <v>246</v>
      </c>
      <c r="F35" s="9" t="s">
        <v>247</v>
      </c>
      <c r="G35" s="119" t="s">
        <v>248</v>
      </c>
      <c r="H35" s="14" t="s">
        <v>550</v>
      </c>
      <c r="I35" s="32">
        <v>2</v>
      </c>
      <c r="J35" s="32">
        <v>3</v>
      </c>
      <c r="K35" s="18">
        <v>73</v>
      </c>
      <c r="L35" s="18">
        <v>630</v>
      </c>
      <c r="M35" s="18">
        <f t="shared" si="0"/>
        <v>137.97</v>
      </c>
      <c r="N35" s="18">
        <f t="shared" si="1"/>
        <v>3357.0860400000001</v>
      </c>
      <c r="O35" s="11"/>
      <c r="P35" s="23">
        <f t="shared" si="2"/>
        <v>3</v>
      </c>
      <c r="Q35" s="11"/>
      <c r="R35" s="23">
        <f t="shared" si="3"/>
        <v>630</v>
      </c>
      <c r="S35" s="23">
        <f t="shared" si="4"/>
        <v>0</v>
      </c>
      <c r="T35" s="9">
        <f t="shared" si="5"/>
        <v>0</v>
      </c>
      <c r="U35" s="23">
        <f t="shared" si="6"/>
        <v>137.97</v>
      </c>
      <c r="V35" s="23">
        <f t="shared" si="7"/>
        <v>3357.0860400000001</v>
      </c>
      <c r="W35" s="37"/>
      <c r="X35" s="26">
        <f t="shared" si="8"/>
        <v>0</v>
      </c>
      <c r="Y35" s="37"/>
      <c r="Z35" s="28">
        <f t="shared" si="9"/>
        <v>0</v>
      </c>
    </row>
    <row r="36" spans="1:26" ht="18" customHeight="1">
      <c r="A36" s="280" t="s">
        <v>515</v>
      </c>
      <c r="B36" s="223"/>
      <c r="C36" s="9"/>
      <c r="D36" s="119"/>
      <c r="E36" s="9" t="s">
        <v>250</v>
      </c>
      <c r="F36" s="9" t="s">
        <v>247</v>
      </c>
      <c r="G36" s="119" t="s">
        <v>418</v>
      </c>
      <c r="H36" s="91" t="s">
        <v>400</v>
      </c>
      <c r="I36" s="20">
        <v>1</v>
      </c>
      <c r="J36" s="20">
        <v>2</v>
      </c>
      <c r="K36" s="18">
        <v>90</v>
      </c>
      <c r="L36" s="18">
        <v>630</v>
      </c>
      <c r="M36" s="18">
        <f t="shared" si="0"/>
        <v>113.4</v>
      </c>
      <c r="N36" s="18">
        <f t="shared" si="1"/>
        <v>2759.2488000000003</v>
      </c>
      <c r="O36" s="11"/>
      <c r="P36" s="23">
        <f t="shared" si="2"/>
        <v>2</v>
      </c>
      <c r="Q36" s="11"/>
      <c r="R36" s="23">
        <f t="shared" si="3"/>
        <v>630</v>
      </c>
      <c r="S36" s="23">
        <f t="shared" si="4"/>
        <v>0</v>
      </c>
      <c r="T36" s="9">
        <f t="shared" si="5"/>
        <v>0</v>
      </c>
      <c r="U36" s="23">
        <f t="shared" si="6"/>
        <v>113.4</v>
      </c>
      <c r="V36" s="23">
        <f t="shared" si="7"/>
        <v>2759.2488000000003</v>
      </c>
      <c r="W36" s="37"/>
      <c r="X36" s="26">
        <f t="shared" si="8"/>
        <v>0</v>
      </c>
      <c r="Y36" s="37"/>
      <c r="Z36" s="28">
        <f t="shared" si="9"/>
        <v>0</v>
      </c>
    </row>
    <row r="37" spans="1:26" ht="18" customHeight="1">
      <c r="A37" s="280" t="s">
        <v>515</v>
      </c>
      <c r="B37" s="223"/>
      <c r="C37" s="147"/>
      <c r="D37" s="148"/>
      <c r="E37" s="147" t="s">
        <v>250</v>
      </c>
      <c r="F37" s="147" t="s">
        <v>2</v>
      </c>
      <c r="G37" s="148" t="s">
        <v>272</v>
      </c>
      <c r="H37" s="159"/>
      <c r="I37" s="150">
        <v>1</v>
      </c>
      <c r="J37" s="150">
        <v>1</v>
      </c>
      <c r="K37" s="150"/>
      <c r="L37" s="150"/>
      <c r="M37" s="150"/>
      <c r="N37" s="150"/>
      <c r="O37" s="147"/>
      <c r="P37" s="151"/>
      <c r="Q37" s="147"/>
      <c r="R37" s="151"/>
      <c r="S37" s="151"/>
      <c r="T37" s="147"/>
      <c r="U37" s="151"/>
      <c r="V37" s="151"/>
      <c r="W37" s="152"/>
      <c r="X37" s="152"/>
      <c r="Y37" s="152"/>
      <c r="Z37" s="153"/>
    </row>
    <row r="38" spans="1:26" ht="18" customHeight="1">
      <c r="A38" s="279" t="s">
        <v>537</v>
      </c>
      <c r="B38" s="223"/>
      <c r="C38" s="9" t="s">
        <v>13</v>
      </c>
      <c r="D38" s="119"/>
      <c r="E38" s="9" t="s">
        <v>250</v>
      </c>
      <c r="F38" s="9" t="s">
        <v>247</v>
      </c>
      <c r="G38" s="119"/>
      <c r="H38" s="91" t="s">
        <v>553</v>
      </c>
      <c r="I38" s="20">
        <v>2</v>
      </c>
      <c r="J38" s="20">
        <v>10</v>
      </c>
      <c r="K38" s="18">
        <v>41</v>
      </c>
      <c r="L38" s="18">
        <v>1680</v>
      </c>
      <c r="M38" s="18">
        <f t="shared" si="0"/>
        <v>688.8</v>
      </c>
      <c r="N38" s="18">
        <f t="shared" si="1"/>
        <v>16759.881600000001</v>
      </c>
      <c r="O38" s="11"/>
      <c r="P38" s="23">
        <f t="shared" si="2"/>
        <v>10</v>
      </c>
      <c r="Q38" s="11"/>
      <c r="R38" s="23">
        <f t="shared" si="3"/>
        <v>1680</v>
      </c>
      <c r="S38" s="23">
        <f t="shared" si="4"/>
        <v>0</v>
      </c>
      <c r="T38" s="9">
        <f t="shared" si="5"/>
        <v>0</v>
      </c>
      <c r="U38" s="23">
        <f t="shared" si="6"/>
        <v>688.8</v>
      </c>
      <c r="V38" s="23">
        <f t="shared" si="7"/>
        <v>16759.881600000001</v>
      </c>
      <c r="W38" s="37"/>
      <c r="X38" s="26">
        <f t="shared" si="8"/>
        <v>0</v>
      </c>
      <c r="Y38" s="37"/>
      <c r="Z38" s="28">
        <f t="shared" si="9"/>
        <v>0</v>
      </c>
    </row>
    <row r="39" spans="1:26" ht="18" customHeight="1">
      <c r="A39" s="279" t="s">
        <v>537</v>
      </c>
      <c r="B39" s="223"/>
      <c r="C39" s="9"/>
      <c r="D39" s="119"/>
      <c r="E39" s="9" t="s">
        <v>250</v>
      </c>
      <c r="F39" s="9" t="s">
        <v>247</v>
      </c>
      <c r="G39" s="119"/>
      <c r="H39" s="14" t="s">
        <v>533</v>
      </c>
      <c r="I39" s="20">
        <v>2</v>
      </c>
      <c r="J39" s="20">
        <v>2</v>
      </c>
      <c r="K39" s="18">
        <v>71</v>
      </c>
      <c r="L39" s="18">
        <v>1680</v>
      </c>
      <c r="M39" s="18">
        <f t="shared" si="0"/>
        <v>238.56</v>
      </c>
      <c r="N39" s="18">
        <f t="shared" si="1"/>
        <v>5804.64192</v>
      </c>
      <c r="O39" s="11"/>
      <c r="P39" s="23">
        <f t="shared" si="2"/>
        <v>2</v>
      </c>
      <c r="Q39" s="11"/>
      <c r="R39" s="23">
        <f t="shared" si="3"/>
        <v>1680</v>
      </c>
      <c r="S39" s="23">
        <f t="shared" si="4"/>
        <v>0</v>
      </c>
      <c r="T39" s="9">
        <f t="shared" si="5"/>
        <v>0</v>
      </c>
      <c r="U39" s="23">
        <f t="shared" si="6"/>
        <v>238.56</v>
      </c>
      <c r="V39" s="23">
        <f t="shared" si="7"/>
        <v>5804.64192</v>
      </c>
      <c r="W39" s="37"/>
      <c r="X39" s="26">
        <f t="shared" si="8"/>
        <v>0</v>
      </c>
      <c r="Y39" s="37"/>
      <c r="Z39" s="28">
        <f t="shared" si="9"/>
        <v>0</v>
      </c>
    </row>
    <row r="40" spans="1:26" s="70" customFormat="1" ht="18" customHeight="1">
      <c r="A40" s="280" t="s">
        <v>2</v>
      </c>
      <c r="B40" s="223"/>
      <c r="C40" s="65"/>
      <c r="D40" s="75"/>
      <c r="E40" s="65" t="s">
        <v>246</v>
      </c>
      <c r="F40" s="65" t="s">
        <v>2</v>
      </c>
      <c r="G40" s="75"/>
      <c r="H40" s="80" t="s">
        <v>491</v>
      </c>
      <c r="I40" s="142">
        <v>1</v>
      </c>
      <c r="J40" s="142">
        <v>3</v>
      </c>
      <c r="K40" s="18">
        <v>15</v>
      </c>
      <c r="L40" s="18">
        <v>8760</v>
      </c>
      <c r="M40" s="18">
        <f t="shared" si="0"/>
        <v>394.2</v>
      </c>
      <c r="N40" s="18">
        <f t="shared" si="1"/>
        <v>9591.6743999999999</v>
      </c>
      <c r="O40" s="11"/>
      <c r="P40" s="23">
        <f t="shared" si="2"/>
        <v>3</v>
      </c>
      <c r="Q40" s="11"/>
      <c r="R40" s="23">
        <f t="shared" si="3"/>
        <v>8760</v>
      </c>
      <c r="S40" s="23">
        <f t="shared" si="4"/>
        <v>0</v>
      </c>
      <c r="T40" s="9">
        <f t="shared" si="5"/>
        <v>0</v>
      </c>
      <c r="U40" s="23">
        <f t="shared" si="6"/>
        <v>394.2</v>
      </c>
      <c r="V40" s="23">
        <f t="shared" si="7"/>
        <v>9591.6743999999999</v>
      </c>
      <c r="W40" s="37"/>
      <c r="X40" s="26">
        <f t="shared" si="8"/>
        <v>0</v>
      </c>
      <c r="Y40" s="37"/>
      <c r="Z40" s="28">
        <f t="shared" si="9"/>
        <v>0</v>
      </c>
    </row>
    <row r="41" spans="1:26" s="70" customFormat="1" ht="18" customHeight="1">
      <c r="A41" s="280" t="s">
        <v>2</v>
      </c>
      <c r="B41" s="223"/>
      <c r="C41" s="65"/>
      <c r="D41" s="75"/>
      <c r="E41" s="65" t="s">
        <v>250</v>
      </c>
      <c r="F41" s="65" t="s">
        <v>2</v>
      </c>
      <c r="G41" s="75"/>
      <c r="H41" s="80" t="s">
        <v>286</v>
      </c>
      <c r="I41" s="142">
        <v>1</v>
      </c>
      <c r="J41" s="142">
        <v>1</v>
      </c>
      <c r="K41" s="18">
        <v>4</v>
      </c>
      <c r="L41" s="18">
        <v>8760</v>
      </c>
      <c r="M41" s="18">
        <f t="shared" si="0"/>
        <v>35.04</v>
      </c>
      <c r="N41" s="18">
        <f t="shared" si="1"/>
        <v>852.59328000000005</v>
      </c>
      <c r="O41" s="11"/>
      <c r="P41" s="23">
        <f t="shared" si="2"/>
        <v>1</v>
      </c>
      <c r="Q41" s="11"/>
      <c r="R41" s="23">
        <f t="shared" si="3"/>
        <v>8760</v>
      </c>
      <c r="S41" s="23">
        <f t="shared" si="4"/>
        <v>0</v>
      </c>
      <c r="T41" s="9">
        <f t="shared" si="5"/>
        <v>0</v>
      </c>
      <c r="U41" s="23">
        <f t="shared" si="6"/>
        <v>35.04</v>
      </c>
      <c r="V41" s="23">
        <f t="shared" si="7"/>
        <v>852.59328000000005</v>
      </c>
      <c r="W41" s="37"/>
      <c r="X41" s="26">
        <f t="shared" si="8"/>
        <v>0</v>
      </c>
      <c r="Y41" s="37"/>
      <c r="Z41" s="28">
        <f t="shared" si="9"/>
        <v>0</v>
      </c>
    </row>
    <row r="42" spans="1:26" s="70" customFormat="1" ht="18" customHeight="1">
      <c r="A42" s="279" t="s">
        <v>537</v>
      </c>
      <c r="B42" s="223"/>
      <c r="C42" s="147"/>
      <c r="D42" s="148"/>
      <c r="E42" s="147" t="s">
        <v>246</v>
      </c>
      <c r="F42" s="147" t="s">
        <v>2</v>
      </c>
      <c r="G42" s="148" t="s">
        <v>382</v>
      </c>
      <c r="H42" s="149"/>
      <c r="I42" s="158">
        <v>2</v>
      </c>
      <c r="J42" s="158">
        <v>1</v>
      </c>
      <c r="K42" s="150"/>
      <c r="L42" s="150"/>
      <c r="M42" s="150"/>
      <c r="N42" s="150"/>
      <c r="O42" s="147"/>
      <c r="P42" s="151"/>
      <c r="Q42" s="147"/>
      <c r="R42" s="151"/>
      <c r="S42" s="151"/>
      <c r="T42" s="147"/>
      <c r="U42" s="151"/>
      <c r="V42" s="151"/>
      <c r="W42" s="152"/>
      <c r="X42" s="152"/>
      <c r="Y42" s="152"/>
      <c r="Z42" s="153"/>
    </row>
    <row r="43" spans="1:26" ht="18" customHeight="1">
      <c r="A43" s="1" t="s">
        <v>529</v>
      </c>
      <c r="B43" s="223"/>
      <c r="C43" s="147" t="s">
        <v>211</v>
      </c>
      <c r="D43" s="148"/>
      <c r="E43" s="147" t="s">
        <v>250</v>
      </c>
      <c r="F43" s="147" t="s">
        <v>247</v>
      </c>
      <c r="G43" s="148" t="s">
        <v>272</v>
      </c>
      <c r="H43" s="149"/>
      <c r="I43" s="158">
        <v>1</v>
      </c>
      <c r="J43" s="158">
        <v>2</v>
      </c>
      <c r="K43" s="150"/>
      <c r="L43" s="150"/>
      <c r="M43" s="150"/>
      <c r="N43" s="150"/>
      <c r="O43" s="147"/>
      <c r="P43" s="151"/>
      <c r="Q43" s="147"/>
      <c r="R43" s="151"/>
      <c r="S43" s="151"/>
      <c r="T43" s="147"/>
      <c r="U43" s="151"/>
      <c r="V43" s="151"/>
      <c r="W43" s="152"/>
      <c r="X43" s="152"/>
      <c r="Y43" s="152"/>
      <c r="Z43" s="153"/>
    </row>
    <row r="44" spans="1:26" ht="18" customHeight="1">
      <c r="A44" s="1" t="s">
        <v>529</v>
      </c>
      <c r="B44" s="223"/>
      <c r="C44" s="147"/>
      <c r="D44" s="148"/>
      <c r="E44" s="147" t="s">
        <v>250</v>
      </c>
      <c r="F44" s="147" t="s">
        <v>247</v>
      </c>
      <c r="G44" s="148" t="s">
        <v>387</v>
      </c>
      <c r="H44" s="149"/>
      <c r="I44" s="158">
        <v>1</v>
      </c>
      <c r="J44" s="158">
        <v>9</v>
      </c>
      <c r="K44" s="150"/>
      <c r="L44" s="150"/>
      <c r="M44" s="150"/>
      <c r="N44" s="150"/>
      <c r="O44" s="147"/>
      <c r="P44" s="151"/>
      <c r="Q44" s="147"/>
      <c r="R44" s="151"/>
      <c r="S44" s="151"/>
      <c r="T44" s="147"/>
      <c r="U44" s="151"/>
      <c r="V44" s="151"/>
      <c r="W44" s="152"/>
      <c r="X44" s="152"/>
      <c r="Y44" s="152"/>
      <c r="Z44" s="153"/>
    </row>
    <row r="45" spans="1:26" ht="18" customHeight="1">
      <c r="A45" s="1" t="s">
        <v>529</v>
      </c>
      <c r="B45" s="223"/>
      <c r="C45" s="147" t="s">
        <v>212</v>
      </c>
      <c r="D45" s="148"/>
      <c r="E45" s="147" t="s">
        <v>250</v>
      </c>
      <c r="F45" s="147" t="s">
        <v>247</v>
      </c>
      <c r="G45" s="148" t="s">
        <v>272</v>
      </c>
      <c r="H45" s="149"/>
      <c r="I45" s="158">
        <v>1</v>
      </c>
      <c r="J45" s="158">
        <v>2</v>
      </c>
      <c r="K45" s="150"/>
      <c r="L45" s="150"/>
      <c r="M45" s="150"/>
      <c r="N45" s="150"/>
      <c r="O45" s="147"/>
      <c r="P45" s="151"/>
      <c r="Q45" s="147"/>
      <c r="R45" s="151"/>
      <c r="S45" s="151"/>
      <c r="T45" s="147"/>
      <c r="U45" s="151"/>
      <c r="V45" s="151"/>
      <c r="W45" s="152"/>
      <c r="X45" s="152"/>
      <c r="Y45" s="152"/>
      <c r="Z45" s="153"/>
    </row>
    <row r="46" spans="1:26" ht="18" customHeight="1">
      <c r="A46" s="1" t="s">
        <v>529</v>
      </c>
      <c r="B46" s="223"/>
      <c r="C46" s="147"/>
      <c r="D46" s="148"/>
      <c r="E46" s="147" t="s">
        <v>250</v>
      </c>
      <c r="F46" s="147" t="s">
        <v>247</v>
      </c>
      <c r="G46" s="148" t="s">
        <v>387</v>
      </c>
      <c r="H46" s="149"/>
      <c r="I46" s="158">
        <v>1</v>
      </c>
      <c r="J46" s="158">
        <v>5</v>
      </c>
      <c r="K46" s="150"/>
      <c r="L46" s="150"/>
      <c r="M46" s="150"/>
      <c r="N46" s="150"/>
      <c r="O46" s="147"/>
      <c r="P46" s="151"/>
      <c r="Q46" s="147"/>
      <c r="R46" s="151"/>
      <c r="S46" s="151"/>
      <c r="T46" s="147"/>
      <c r="U46" s="151"/>
      <c r="V46" s="151"/>
      <c r="W46" s="152"/>
      <c r="X46" s="152"/>
      <c r="Y46" s="152"/>
      <c r="Z46" s="153"/>
    </row>
    <row r="47" spans="1:26" ht="18" customHeight="1">
      <c r="A47" s="1" t="s">
        <v>529</v>
      </c>
      <c r="B47" s="223"/>
      <c r="C47" s="160" t="s">
        <v>401</v>
      </c>
      <c r="D47" s="148"/>
      <c r="E47" s="147" t="s">
        <v>250</v>
      </c>
      <c r="F47" s="147" t="s">
        <v>247</v>
      </c>
      <c r="G47" s="148" t="s">
        <v>272</v>
      </c>
      <c r="H47" s="149"/>
      <c r="I47" s="158">
        <v>1</v>
      </c>
      <c r="J47" s="158">
        <v>1</v>
      </c>
      <c r="K47" s="150"/>
      <c r="L47" s="150"/>
      <c r="M47" s="150"/>
      <c r="N47" s="150"/>
      <c r="O47" s="147"/>
      <c r="P47" s="151"/>
      <c r="Q47" s="147"/>
      <c r="R47" s="151"/>
      <c r="S47" s="151"/>
      <c r="T47" s="147"/>
      <c r="U47" s="151"/>
      <c r="V47" s="151"/>
      <c r="W47" s="152"/>
      <c r="X47" s="152"/>
      <c r="Y47" s="152"/>
      <c r="Z47" s="153"/>
    </row>
    <row r="48" spans="1:26" ht="18" customHeight="1">
      <c r="A48" s="1" t="s">
        <v>529</v>
      </c>
      <c r="B48" s="223"/>
      <c r="C48" s="147" t="s">
        <v>213</v>
      </c>
      <c r="D48" s="148"/>
      <c r="E48" s="147" t="s">
        <v>250</v>
      </c>
      <c r="F48" s="147" t="s">
        <v>247</v>
      </c>
      <c r="G48" s="148" t="s">
        <v>272</v>
      </c>
      <c r="H48" s="149"/>
      <c r="I48" s="158">
        <v>1</v>
      </c>
      <c r="J48" s="158">
        <v>2</v>
      </c>
      <c r="K48" s="150"/>
      <c r="L48" s="150"/>
      <c r="M48" s="150"/>
      <c r="N48" s="150"/>
      <c r="O48" s="147"/>
      <c r="P48" s="151"/>
      <c r="Q48" s="147"/>
      <c r="R48" s="151"/>
      <c r="S48" s="151"/>
      <c r="T48" s="147"/>
      <c r="U48" s="151"/>
      <c r="V48" s="151"/>
      <c r="W48" s="152"/>
      <c r="X48" s="152"/>
      <c r="Y48" s="152"/>
      <c r="Z48" s="153"/>
    </row>
    <row r="49" spans="1:26" ht="18" customHeight="1">
      <c r="A49" s="1" t="s">
        <v>529</v>
      </c>
      <c r="B49" s="223"/>
      <c r="C49" s="147"/>
      <c r="D49" s="148"/>
      <c r="E49" s="147" t="s">
        <v>250</v>
      </c>
      <c r="F49" s="147" t="s">
        <v>247</v>
      </c>
      <c r="G49" s="148" t="s">
        <v>387</v>
      </c>
      <c r="H49" s="149"/>
      <c r="I49" s="158">
        <v>1</v>
      </c>
      <c r="J49" s="158">
        <v>9</v>
      </c>
      <c r="K49" s="150"/>
      <c r="L49" s="150"/>
      <c r="M49" s="150"/>
      <c r="N49" s="150"/>
      <c r="O49" s="147"/>
      <c r="P49" s="151"/>
      <c r="Q49" s="147"/>
      <c r="R49" s="151"/>
      <c r="S49" s="151"/>
      <c r="T49" s="147"/>
      <c r="U49" s="151"/>
      <c r="V49" s="151"/>
      <c r="W49" s="152"/>
      <c r="X49" s="152"/>
      <c r="Y49" s="152"/>
      <c r="Z49" s="153"/>
    </row>
    <row r="50" spans="1:26" ht="18" customHeight="1">
      <c r="A50" s="1" t="s">
        <v>529</v>
      </c>
      <c r="B50" s="223"/>
      <c r="C50" s="147" t="s">
        <v>214</v>
      </c>
      <c r="D50" s="148"/>
      <c r="E50" s="147" t="s">
        <v>250</v>
      </c>
      <c r="F50" s="147" t="s">
        <v>247</v>
      </c>
      <c r="G50" s="148" t="s">
        <v>272</v>
      </c>
      <c r="H50" s="149"/>
      <c r="I50" s="158">
        <v>1</v>
      </c>
      <c r="J50" s="158">
        <v>2</v>
      </c>
      <c r="K50" s="150"/>
      <c r="L50" s="150"/>
      <c r="M50" s="150"/>
      <c r="N50" s="150"/>
      <c r="O50" s="147"/>
      <c r="P50" s="151"/>
      <c r="Q50" s="147"/>
      <c r="R50" s="151"/>
      <c r="S50" s="151"/>
      <c r="T50" s="147"/>
      <c r="U50" s="151"/>
      <c r="V50" s="151"/>
      <c r="W50" s="152"/>
      <c r="X50" s="152"/>
      <c r="Y50" s="152"/>
      <c r="Z50" s="153"/>
    </row>
    <row r="51" spans="1:26" ht="18" customHeight="1">
      <c r="A51" s="1" t="s">
        <v>529</v>
      </c>
      <c r="B51" s="223"/>
      <c r="C51" s="147"/>
      <c r="D51" s="148"/>
      <c r="E51" s="147" t="s">
        <v>250</v>
      </c>
      <c r="F51" s="147" t="s">
        <v>247</v>
      </c>
      <c r="G51" s="148" t="s">
        <v>387</v>
      </c>
      <c r="H51" s="149"/>
      <c r="I51" s="158">
        <v>1</v>
      </c>
      <c r="J51" s="158">
        <v>5</v>
      </c>
      <c r="K51" s="150"/>
      <c r="L51" s="150"/>
      <c r="M51" s="150"/>
      <c r="N51" s="150"/>
      <c r="O51" s="147"/>
      <c r="P51" s="151"/>
      <c r="Q51" s="147"/>
      <c r="R51" s="151"/>
      <c r="S51" s="151"/>
      <c r="T51" s="147"/>
      <c r="U51" s="151"/>
      <c r="V51" s="151"/>
      <c r="W51" s="152"/>
      <c r="X51" s="152"/>
      <c r="Y51" s="152"/>
      <c r="Z51" s="153"/>
    </row>
    <row r="52" spans="1:26" ht="18" customHeight="1">
      <c r="A52" s="1" t="s">
        <v>522</v>
      </c>
      <c r="B52" s="223"/>
      <c r="C52" s="160" t="s">
        <v>475</v>
      </c>
      <c r="D52" s="148"/>
      <c r="E52" s="147" t="s">
        <v>250</v>
      </c>
      <c r="F52" s="147" t="s">
        <v>247</v>
      </c>
      <c r="G52" s="148" t="s">
        <v>272</v>
      </c>
      <c r="H52" s="149"/>
      <c r="I52" s="158">
        <v>1</v>
      </c>
      <c r="J52" s="158">
        <v>3</v>
      </c>
      <c r="K52" s="150"/>
      <c r="L52" s="150"/>
      <c r="M52" s="150"/>
      <c r="N52" s="150"/>
      <c r="O52" s="147"/>
      <c r="P52" s="151"/>
      <c r="Q52" s="147"/>
      <c r="R52" s="151"/>
      <c r="S52" s="151"/>
      <c r="T52" s="147"/>
      <c r="U52" s="151"/>
      <c r="V52" s="151"/>
      <c r="W52" s="152"/>
      <c r="X52" s="152"/>
      <c r="Y52" s="152"/>
      <c r="Z52" s="153"/>
    </row>
    <row r="53" spans="1:26" ht="18" customHeight="1">
      <c r="A53" s="1" t="s">
        <v>516</v>
      </c>
      <c r="B53" s="223"/>
      <c r="C53" s="9" t="s">
        <v>345</v>
      </c>
      <c r="D53" s="119"/>
      <c r="E53" s="9" t="s">
        <v>250</v>
      </c>
      <c r="F53" s="9" t="s">
        <v>247</v>
      </c>
      <c r="G53" s="119"/>
      <c r="H53" s="14" t="s">
        <v>550</v>
      </c>
      <c r="I53" s="32">
        <v>2</v>
      </c>
      <c r="J53" s="32">
        <v>1</v>
      </c>
      <c r="K53" s="18">
        <v>73</v>
      </c>
      <c r="L53" s="18">
        <v>1680</v>
      </c>
      <c r="M53" s="18">
        <f t="shared" si="0"/>
        <v>122.64</v>
      </c>
      <c r="N53" s="18">
        <f t="shared" si="1"/>
        <v>2984.0764800000002</v>
      </c>
      <c r="O53" s="11"/>
      <c r="P53" s="23">
        <f t="shared" si="2"/>
        <v>1</v>
      </c>
      <c r="Q53" s="11"/>
      <c r="R53" s="23">
        <f t="shared" si="3"/>
        <v>1680</v>
      </c>
      <c r="S53" s="23">
        <f t="shared" si="4"/>
        <v>0</v>
      </c>
      <c r="T53" s="9">
        <f t="shared" si="5"/>
        <v>0</v>
      </c>
      <c r="U53" s="23">
        <f t="shared" si="6"/>
        <v>122.64</v>
      </c>
      <c r="V53" s="23">
        <f t="shared" si="7"/>
        <v>2984.0764800000002</v>
      </c>
      <c r="W53" s="37"/>
      <c r="X53" s="26">
        <f t="shared" si="8"/>
        <v>0</v>
      </c>
      <c r="Y53" s="37"/>
      <c r="Z53" s="28">
        <f t="shared" si="9"/>
        <v>0</v>
      </c>
    </row>
    <row r="54" spans="1:26" ht="18" customHeight="1">
      <c r="A54" s="1" t="s">
        <v>516</v>
      </c>
      <c r="B54" s="223"/>
      <c r="C54" s="9"/>
      <c r="D54" s="119"/>
      <c r="E54" s="9" t="s">
        <v>250</v>
      </c>
      <c r="F54" s="9" t="s">
        <v>247</v>
      </c>
      <c r="G54" s="119"/>
      <c r="H54" s="91" t="s">
        <v>553</v>
      </c>
      <c r="I54" s="32">
        <v>2</v>
      </c>
      <c r="J54" s="32">
        <v>1</v>
      </c>
      <c r="K54" s="18">
        <v>41</v>
      </c>
      <c r="L54" s="18">
        <v>1680</v>
      </c>
      <c r="M54" s="18">
        <f t="shared" si="0"/>
        <v>68.88</v>
      </c>
      <c r="N54" s="18">
        <f t="shared" si="1"/>
        <v>1675.9881599999999</v>
      </c>
      <c r="O54" s="11"/>
      <c r="P54" s="23">
        <f t="shared" si="2"/>
        <v>1</v>
      </c>
      <c r="Q54" s="11"/>
      <c r="R54" s="23">
        <f t="shared" si="3"/>
        <v>1680</v>
      </c>
      <c r="S54" s="23">
        <f t="shared" si="4"/>
        <v>0</v>
      </c>
      <c r="T54" s="9">
        <f t="shared" si="5"/>
        <v>0</v>
      </c>
      <c r="U54" s="23">
        <f t="shared" si="6"/>
        <v>68.88</v>
      </c>
      <c r="V54" s="23">
        <f t="shared" si="7"/>
        <v>1675.9881599999999</v>
      </c>
      <c r="W54" s="37"/>
      <c r="X54" s="26">
        <f t="shared" si="8"/>
        <v>0</v>
      </c>
      <c r="Y54" s="37"/>
      <c r="Z54" s="28">
        <f t="shared" si="9"/>
        <v>0</v>
      </c>
    </row>
    <row r="55" spans="1:26" ht="18" customHeight="1">
      <c r="A55" s="280" t="s">
        <v>2</v>
      </c>
      <c r="B55" s="223"/>
      <c r="C55" s="9"/>
      <c r="D55" s="119"/>
      <c r="E55" s="9" t="s">
        <v>250</v>
      </c>
      <c r="F55" s="9" t="s">
        <v>2</v>
      </c>
      <c r="G55" s="119" t="s">
        <v>474</v>
      </c>
      <c r="H55" s="80" t="s">
        <v>491</v>
      </c>
      <c r="I55" s="32">
        <v>1</v>
      </c>
      <c r="J55" s="32">
        <v>1</v>
      </c>
      <c r="K55" s="18">
        <v>15</v>
      </c>
      <c r="L55" s="18">
        <v>8760</v>
      </c>
      <c r="M55" s="18">
        <f t="shared" si="0"/>
        <v>131.4</v>
      </c>
      <c r="N55" s="18">
        <f t="shared" si="1"/>
        <v>3197.2248000000004</v>
      </c>
      <c r="O55" s="11"/>
      <c r="P55" s="23">
        <f t="shared" si="2"/>
        <v>1</v>
      </c>
      <c r="Q55" s="11"/>
      <c r="R55" s="23">
        <f t="shared" si="3"/>
        <v>8760</v>
      </c>
      <c r="S55" s="23">
        <f t="shared" si="4"/>
        <v>0</v>
      </c>
      <c r="T55" s="9">
        <f t="shared" si="5"/>
        <v>0</v>
      </c>
      <c r="U55" s="23">
        <f t="shared" si="6"/>
        <v>131.4</v>
      </c>
      <c r="V55" s="23">
        <f t="shared" si="7"/>
        <v>3197.2248000000004</v>
      </c>
      <c r="W55" s="37"/>
      <c r="X55" s="26">
        <f t="shared" si="8"/>
        <v>0</v>
      </c>
      <c r="Y55" s="37"/>
      <c r="Z55" s="28">
        <f t="shared" si="9"/>
        <v>0</v>
      </c>
    </row>
    <row r="56" spans="1:26" ht="18" customHeight="1">
      <c r="A56" s="1" t="s">
        <v>516</v>
      </c>
      <c r="B56" s="223"/>
      <c r="C56" s="9" t="s">
        <v>408</v>
      </c>
      <c r="D56" s="119"/>
      <c r="E56" s="9" t="s">
        <v>250</v>
      </c>
      <c r="F56" s="9" t="s">
        <v>247</v>
      </c>
      <c r="G56" s="119"/>
      <c r="H56" s="14" t="s">
        <v>550</v>
      </c>
      <c r="I56" s="32">
        <v>2</v>
      </c>
      <c r="J56" s="32">
        <v>1</v>
      </c>
      <c r="K56" s="18">
        <v>73</v>
      </c>
      <c r="L56" s="18">
        <v>1680</v>
      </c>
      <c r="M56" s="18">
        <f t="shared" si="0"/>
        <v>122.64</v>
      </c>
      <c r="N56" s="18">
        <f t="shared" si="1"/>
        <v>2984.0764800000002</v>
      </c>
      <c r="O56" s="11"/>
      <c r="P56" s="23">
        <f t="shared" si="2"/>
        <v>1</v>
      </c>
      <c r="Q56" s="11"/>
      <c r="R56" s="23">
        <f t="shared" si="3"/>
        <v>1680</v>
      </c>
      <c r="S56" s="23">
        <f t="shared" si="4"/>
        <v>0</v>
      </c>
      <c r="T56" s="9">
        <f t="shared" si="5"/>
        <v>0</v>
      </c>
      <c r="U56" s="23">
        <f t="shared" si="6"/>
        <v>122.64</v>
      </c>
      <c r="V56" s="23">
        <f t="shared" si="7"/>
        <v>2984.0764800000002</v>
      </c>
      <c r="W56" s="37"/>
      <c r="X56" s="26">
        <f t="shared" si="8"/>
        <v>0</v>
      </c>
      <c r="Y56" s="37"/>
      <c r="Z56" s="28">
        <f t="shared" si="9"/>
        <v>0</v>
      </c>
    </row>
    <row r="57" spans="1:26" ht="18" customHeight="1">
      <c r="A57" s="1" t="s">
        <v>516</v>
      </c>
      <c r="B57" s="223"/>
      <c r="C57" s="9"/>
      <c r="D57" s="119"/>
      <c r="E57" s="9" t="s">
        <v>250</v>
      </c>
      <c r="F57" s="9" t="s">
        <v>247</v>
      </c>
      <c r="G57" s="119"/>
      <c r="H57" s="91" t="s">
        <v>553</v>
      </c>
      <c r="I57" s="32">
        <v>2</v>
      </c>
      <c r="J57" s="32">
        <v>1</v>
      </c>
      <c r="K57" s="18">
        <v>41</v>
      </c>
      <c r="L57" s="18">
        <v>1680</v>
      </c>
      <c r="M57" s="18">
        <f t="shared" si="0"/>
        <v>68.88</v>
      </c>
      <c r="N57" s="18">
        <f t="shared" si="1"/>
        <v>1675.9881599999999</v>
      </c>
      <c r="O57" s="11"/>
      <c r="P57" s="23">
        <f t="shared" si="2"/>
        <v>1</v>
      </c>
      <c r="Q57" s="11"/>
      <c r="R57" s="23">
        <f t="shared" si="3"/>
        <v>1680</v>
      </c>
      <c r="S57" s="23">
        <f t="shared" si="4"/>
        <v>0</v>
      </c>
      <c r="T57" s="9">
        <f t="shared" si="5"/>
        <v>0</v>
      </c>
      <c r="U57" s="23">
        <f t="shared" si="6"/>
        <v>68.88</v>
      </c>
      <c r="V57" s="23">
        <f t="shared" si="7"/>
        <v>1675.9881599999999</v>
      </c>
      <c r="W57" s="37"/>
      <c r="X57" s="26">
        <f t="shared" si="8"/>
        <v>0</v>
      </c>
      <c r="Y57" s="37"/>
      <c r="Z57" s="28">
        <f t="shared" si="9"/>
        <v>0</v>
      </c>
    </row>
    <row r="58" spans="1:26" ht="18" customHeight="1">
      <c r="A58" s="280" t="s">
        <v>2</v>
      </c>
      <c r="B58" s="223"/>
      <c r="C58" s="9"/>
      <c r="D58" s="119"/>
      <c r="E58" s="9" t="s">
        <v>250</v>
      </c>
      <c r="F58" s="9" t="s">
        <v>2</v>
      </c>
      <c r="G58" s="119"/>
      <c r="H58" s="14" t="s">
        <v>286</v>
      </c>
      <c r="I58" s="32">
        <v>1</v>
      </c>
      <c r="J58" s="32">
        <v>1</v>
      </c>
      <c r="K58" s="18">
        <v>4</v>
      </c>
      <c r="L58" s="18">
        <v>8760</v>
      </c>
      <c r="M58" s="18">
        <f t="shared" si="0"/>
        <v>35.04</v>
      </c>
      <c r="N58" s="18">
        <f t="shared" si="1"/>
        <v>852.59328000000005</v>
      </c>
      <c r="O58" s="11"/>
      <c r="P58" s="23">
        <f t="shared" si="2"/>
        <v>1</v>
      </c>
      <c r="Q58" s="11"/>
      <c r="R58" s="23">
        <f t="shared" si="3"/>
        <v>8760</v>
      </c>
      <c r="S58" s="23">
        <f t="shared" si="4"/>
        <v>0</v>
      </c>
      <c r="T58" s="9">
        <f t="shared" si="5"/>
        <v>0</v>
      </c>
      <c r="U58" s="23">
        <f t="shared" si="6"/>
        <v>35.04</v>
      </c>
      <c r="V58" s="23">
        <f t="shared" si="7"/>
        <v>852.59328000000005</v>
      </c>
      <c r="W58" s="37"/>
      <c r="X58" s="26">
        <f t="shared" si="8"/>
        <v>0</v>
      </c>
      <c r="Y58" s="37"/>
      <c r="Z58" s="28">
        <f t="shared" si="9"/>
        <v>0</v>
      </c>
    </row>
    <row r="59" spans="1:26" ht="18" customHeight="1">
      <c r="A59" s="279" t="s">
        <v>517</v>
      </c>
      <c r="B59" s="223"/>
      <c r="C59" s="9" t="s">
        <v>262</v>
      </c>
      <c r="D59" s="119"/>
      <c r="E59" s="9" t="s">
        <v>250</v>
      </c>
      <c r="F59" s="9" t="s">
        <v>247</v>
      </c>
      <c r="G59" s="119" t="s">
        <v>252</v>
      </c>
      <c r="H59" s="91" t="s">
        <v>266</v>
      </c>
      <c r="I59" s="32">
        <v>1</v>
      </c>
      <c r="J59" s="32">
        <v>1</v>
      </c>
      <c r="K59" s="18">
        <v>54</v>
      </c>
      <c r="L59" s="18">
        <v>1</v>
      </c>
      <c r="M59" s="18">
        <f t="shared" si="0"/>
        <v>5.3999999999999999E-2</v>
      </c>
      <c r="N59" s="18">
        <f t="shared" si="1"/>
        <v>1.313928</v>
      </c>
      <c r="O59" s="11"/>
      <c r="P59" s="23">
        <f t="shared" si="2"/>
        <v>1</v>
      </c>
      <c r="Q59" s="11"/>
      <c r="R59" s="23">
        <f t="shared" si="3"/>
        <v>1</v>
      </c>
      <c r="S59" s="23">
        <f t="shared" si="4"/>
        <v>0</v>
      </c>
      <c r="T59" s="9">
        <f t="shared" si="5"/>
        <v>0</v>
      </c>
      <c r="U59" s="23">
        <f t="shared" si="6"/>
        <v>5.3999999999999999E-2</v>
      </c>
      <c r="V59" s="23">
        <f t="shared" si="7"/>
        <v>1.313928</v>
      </c>
      <c r="W59" s="37"/>
      <c r="X59" s="26">
        <f t="shared" si="8"/>
        <v>0</v>
      </c>
      <c r="Y59" s="37"/>
      <c r="Z59" s="28">
        <f t="shared" si="9"/>
        <v>0</v>
      </c>
    </row>
    <row r="60" spans="1:26" ht="18" customHeight="1">
      <c r="A60" s="279" t="s">
        <v>517</v>
      </c>
      <c r="B60" s="223"/>
      <c r="C60" s="9" t="s">
        <v>391</v>
      </c>
      <c r="D60" s="119"/>
      <c r="E60" s="9" t="s">
        <v>250</v>
      </c>
      <c r="F60" s="9" t="s">
        <v>247</v>
      </c>
      <c r="G60" s="119" t="s">
        <v>252</v>
      </c>
      <c r="H60" s="91" t="s">
        <v>266</v>
      </c>
      <c r="I60" s="32">
        <v>1</v>
      </c>
      <c r="J60" s="32">
        <v>1</v>
      </c>
      <c r="K60" s="18">
        <v>54</v>
      </c>
      <c r="L60" s="18">
        <v>1</v>
      </c>
      <c r="M60" s="18">
        <f t="shared" si="0"/>
        <v>5.3999999999999999E-2</v>
      </c>
      <c r="N60" s="18">
        <f t="shared" si="1"/>
        <v>1.313928</v>
      </c>
      <c r="O60" s="11"/>
      <c r="P60" s="23">
        <f t="shared" si="2"/>
        <v>1</v>
      </c>
      <c r="Q60" s="11"/>
      <c r="R60" s="23">
        <f t="shared" si="3"/>
        <v>1</v>
      </c>
      <c r="S60" s="23">
        <f t="shared" si="4"/>
        <v>0</v>
      </c>
      <c r="T60" s="9">
        <f t="shared" si="5"/>
        <v>0</v>
      </c>
      <c r="U60" s="23">
        <f t="shared" si="6"/>
        <v>5.3999999999999999E-2</v>
      </c>
      <c r="V60" s="23">
        <f t="shared" si="7"/>
        <v>1.313928</v>
      </c>
      <c r="W60" s="37"/>
      <c r="X60" s="26">
        <f t="shared" si="8"/>
        <v>0</v>
      </c>
      <c r="Y60" s="37"/>
      <c r="Z60" s="28">
        <f t="shared" si="9"/>
        <v>0</v>
      </c>
    </row>
    <row r="61" spans="1:26" ht="18" customHeight="1">
      <c r="A61" s="287" t="s">
        <v>519</v>
      </c>
      <c r="B61" s="223"/>
      <c r="C61" s="9" t="s">
        <v>181</v>
      </c>
      <c r="D61" s="119"/>
      <c r="E61" s="9" t="s">
        <v>246</v>
      </c>
      <c r="F61" s="9" t="s">
        <v>247</v>
      </c>
      <c r="G61" s="119" t="s">
        <v>248</v>
      </c>
      <c r="H61" s="14" t="s">
        <v>550</v>
      </c>
      <c r="I61" s="32">
        <v>2</v>
      </c>
      <c r="J61" s="32">
        <v>4</v>
      </c>
      <c r="K61" s="18">
        <v>73</v>
      </c>
      <c r="L61" s="18">
        <v>1050</v>
      </c>
      <c r="M61" s="18">
        <f t="shared" si="0"/>
        <v>306.60000000000002</v>
      </c>
      <c r="N61" s="18">
        <f t="shared" si="1"/>
        <v>7460.1912000000011</v>
      </c>
      <c r="O61" s="11"/>
      <c r="P61" s="23">
        <f t="shared" si="2"/>
        <v>4</v>
      </c>
      <c r="Q61" s="11"/>
      <c r="R61" s="23">
        <f t="shared" si="3"/>
        <v>1050</v>
      </c>
      <c r="S61" s="23">
        <f t="shared" si="4"/>
        <v>0</v>
      </c>
      <c r="T61" s="9">
        <f t="shared" si="5"/>
        <v>0</v>
      </c>
      <c r="U61" s="23">
        <f t="shared" si="6"/>
        <v>306.60000000000002</v>
      </c>
      <c r="V61" s="23">
        <f t="shared" si="7"/>
        <v>7460.1912000000011</v>
      </c>
      <c r="W61" s="37"/>
      <c r="X61" s="26">
        <f t="shared" si="8"/>
        <v>0</v>
      </c>
      <c r="Y61" s="37"/>
      <c r="Z61" s="28">
        <f t="shared" si="9"/>
        <v>0</v>
      </c>
    </row>
    <row r="62" spans="1:26" ht="18" customHeight="1">
      <c r="A62" s="287" t="s">
        <v>519</v>
      </c>
      <c r="B62" s="223"/>
      <c r="C62" s="9"/>
      <c r="D62" s="119"/>
      <c r="E62" s="9" t="s">
        <v>250</v>
      </c>
      <c r="F62" s="9" t="s">
        <v>247</v>
      </c>
      <c r="G62" s="119" t="s">
        <v>343</v>
      </c>
      <c r="H62" s="14" t="s">
        <v>258</v>
      </c>
      <c r="I62" s="14">
        <v>1</v>
      </c>
      <c r="J62" s="14">
        <v>1</v>
      </c>
      <c r="K62" s="18">
        <v>21</v>
      </c>
      <c r="L62" s="18">
        <v>1050</v>
      </c>
      <c r="M62" s="18">
        <f t="shared" si="0"/>
        <v>22.05</v>
      </c>
      <c r="N62" s="18">
        <f t="shared" si="1"/>
        <v>536.52060000000006</v>
      </c>
      <c r="O62" s="11"/>
      <c r="P62" s="23">
        <f t="shared" si="2"/>
        <v>1</v>
      </c>
      <c r="Q62" s="11"/>
      <c r="R62" s="23">
        <f t="shared" si="3"/>
        <v>1050</v>
      </c>
      <c r="S62" s="23">
        <f t="shared" si="4"/>
        <v>0</v>
      </c>
      <c r="T62" s="9">
        <f t="shared" si="5"/>
        <v>0</v>
      </c>
      <c r="U62" s="23">
        <f t="shared" si="6"/>
        <v>22.05</v>
      </c>
      <c r="V62" s="23">
        <f t="shared" si="7"/>
        <v>536.52060000000006</v>
      </c>
      <c r="W62" s="37"/>
      <c r="X62" s="26">
        <f t="shared" si="8"/>
        <v>0</v>
      </c>
      <c r="Y62" s="37"/>
      <c r="Z62" s="28">
        <f t="shared" si="9"/>
        <v>0</v>
      </c>
    </row>
    <row r="63" spans="1:26" ht="18" customHeight="1">
      <c r="A63" s="279" t="s">
        <v>538</v>
      </c>
      <c r="B63" s="223"/>
      <c r="C63" s="9" t="s">
        <v>257</v>
      </c>
      <c r="D63" s="119"/>
      <c r="E63" s="9" t="s">
        <v>250</v>
      </c>
      <c r="F63" s="9" t="s">
        <v>247</v>
      </c>
      <c r="G63" s="119"/>
      <c r="H63" s="14" t="s">
        <v>550</v>
      </c>
      <c r="I63" s="32">
        <v>2</v>
      </c>
      <c r="J63" s="32">
        <v>1</v>
      </c>
      <c r="K63" s="18">
        <v>73</v>
      </c>
      <c r="L63" s="18">
        <v>2160</v>
      </c>
      <c r="M63" s="18">
        <f t="shared" si="0"/>
        <v>157.68</v>
      </c>
      <c r="N63" s="18">
        <f t="shared" si="1"/>
        <v>3836.6697600000002</v>
      </c>
      <c r="O63" s="11"/>
      <c r="P63" s="23">
        <f t="shared" si="2"/>
        <v>1</v>
      </c>
      <c r="Q63" s="11"/>
      <c r="R63" s="23">
        <f t="shared" si="3"/>
        <v>2160</v>
      </c>
      <c r="S63" s="23">
        <f t="shared" si="4"/>
        <v>0</v>
      </c>
      <c r="T63" s="9">
        <f t="shared" si="5"/>
        <v>0</v>
      </c>
      <c r="U63" s="23">
        <f t="shared" si="6"/>
        <v>157.68</v>
      </c>
      <c r="V63" s="23">
        <f t="shared" si="7"/>
        <v>3836.6697600000002</v>
      </c>
      <c r="W63" s="37"/>
      <c r="X63" s="26">
        <f t="shared" si="8"/>
        <v>0</v>
      </c>
      <c r="Y63" s="37"/>
      <c r="Z63" s="28">
        <f t="shared" si="9"/>
        <v>0</v>
      </c>
    </row>
    <row r="64" spans="1:26" ht="18" customHeight="1">
      <c r="A64" s="279" t="s">
        <v>538</v>
      </c>
      <c r="B64" s="223"/>
      <c r="C64" s="9"/>
      <c r="D64" s="119"/>
      <c r="E64" s="9" t="s">
        <v>250</v>
      </c>
      <c r="F64" s="9" t="s">
        <v>247</v>
      </c>
      <c r="G64" s="119"/>
      <c r="H64" s="14" t="s">
        <v>258</v>
      </c>
      <c r="I64" s="32">
        <v>1</v>
      </c>
      <c r="J64" s="32">
        <v>3</v>
      </c>
      <c r="K64" s="18">
        <v>21</v>
      </c>
      <c r="L64" s="18">
        <v>2160</v>
      </c>
      <c r="M64" s="18">
        <f t="shared" si="0"/>
        <v>136.08000000000001</v>
      </c>
      <c r="N64" s="18">
        <f t="shared" si="1"/>
        <v>3311.0985600000004</v>
      </c>
      <c r="O64" s="11"/>
      <c r="P64" s="23">
        <f t="shared" si="2"/>
        <v>3</v>
      </c>
      <c r="Q64" s="11"/>
      <c r="R64" s="23">
        <f t="shared" si="3"/>
        <v>2160</v>
      </c>
      <c r="S64" s="23">
        <f t="shared" si="4"/>
        <v>0</v>
      </c>
      <c r="T64" s="9">
        <f t="shared" si="5"/>
        <v>0</v>
      </c>
      <c r="U64" s="23">
        <f t="shared" si="6"/>
        <v>136.08000000000001</v>
      </c>
      <c r="V64" s="23">
        <f t="shared" si="7"/>
        <v>3311.0985600000004</v>
      </c>
      <c r="W64" s="37"/>
      <c r="X64" s="26">
        <f t="shared" si="8"/>
        <v>0</v>
      </c>
      <c r="Y64" s="37"/>
      <c r="Z64" s="28">
        <f t="shared" si="9"/>
        <v>0</v>
      </c>
    </row>
    <row r="65" spans="1:26" ht="18" customHeight="1">
      <c r="A65" s="279" t="s">
        <v>538</v>
      </c>
      <c r="B65" s="223"/>
      <c r="C65" s="9"/>
      <c r="D65" s="119"/>
      <c r="E65" s="9" t="s">
        <v>246</v>
      </c>
      <c r="F65" s="9" t="s">
        <v>247</v>
      </c>
      <c r="G65" s="119" t="s">
        <v>259</v>
      </c>
      <c r="H65" s="91" t="s">
        <v>348</v>
      </c>
      <c r="I65" s="32">
        <v>2</v>
      </c>
      <c r="J65" s="32">
        <v>1</v>
      </c>
      <c r="K65" s="18">
        <v>62</v>
      </c>
      <c r="L65" s="18">
        <v>2160</v>
      </c>
      <c r="M65" s="18">
        <f t="shared" si="0"/>
        <v>133.91999999999999</v>
      </c>
      <c r="N65" s="18">
        <f t="shared" si="1"/>
        <v>3258.54144</v>
      </c>
      <c r="O65" s="11"/>
      <c r="P65" s="23">
        <f t="shared" si="2"/>
        <v>1</v>
      </c>
      <c r="Q65" s="11"/>
      <c r="R65" s="23">
        <f t="shared" si="3"/>
        <v>2160</v>
      </c>
      <c r="S65" s="23">
        <f t="shared" si="4"/>
        <v>0</v>
      </c>
      <c r="T65" s="9">
        <f t="shared" si="5"/>
        <v>0</v>
      </c>
      <c r="U65" s="23">
        <f t="shared" si="6"/>
        <v>133.91999999999999</v>
      </c>
      <c r="V65" s="23">
        <f t="shared" si="7"/>
        <v>3258.54144</v>
      </c>
      <c r="W65" s="37"/>
      <c r="X65" s="26">
        <f t="shared" si="8"/>
        <v>0</v>
      </c>
      <c r="Y65" s="37"/>
      <c r="Z65" s="28">
        <f t="shared" si="9"/>
        <v>0</v>
      </c>
    </row>
    <row r="66" spans="1:26" ht="18" customHeight="1">
      <c r="A66" s="1"/>
      <c r="B66" s="223" t="s">
        <v>14</v>
      </c>
      <c r="C66" s="226"/>
      <c r="D66" s="227"/>
      <c r="E66" s="228"/>
      <c r="F66" s="229"/>
      <c r="G66" s="227"/>
      <c r="H66" s="229"/>
      <c r="I66" s="230"/>
      <c r="J66" s="230"/>
      <c r="K66" s="231"/>
      <c r="L66" s="231"/>
      <c r="M66" s="231"/>
      <c r="N66" s="231"/>
      <c r="O66" s="228"/>
      <c r="P66" s="232"/>
      <c r="Q66" s="228"/>
      <c r="R66" s="232"/>
      <c r="S66" s="232"/>
      <c r="T66" s="228"/>
      <c r="U66" s="232"/>
      <c r="V66" s="232"/>
      <c r="W66" s="233"/>
      <c r="X66" s="233"/>
      <c r="Y66" s="233"/>
      <c r="Z66" s="234"/>
    </row>
    <row r="67" spans="1:26" ht="18" customHeight="1">
      <c r="A67" s="288" t="s">
        <v>521</v>
      </c>
      <c r="B67" s="224"/>
      <c r="C67" s="9" t="s">
        <v>215</v>
      </c>
      <c r="D67" s="119"/>
      <c r="E67" s="9" t="s">
        <v>246</v>
      </c>
      <c r="F67" s="9" t="s">
        <v>247</v>
      </c>
      <c r="G67" s="119" t="s">
        <v>251</v>
      </c>
      <c r="H67" s="80" t="s">
        <v>249</v>
      </c>
      <c r="I67" s="14">
        <v>1</v>
      </c>
      <c r="J67" s="14">
        <v>2</v>
      </c>
      <c r="K67" s="18">
        <v>38</v>
      </c>
      <c r="L67" s="18">
        <v>1470</v>
      </c>
      <c r="M67" s="18">
        <f t="shared" si="0"/>
        <v>111.72</v>
      </c>
      <c r="N67" s="18">
        <f t="shared" si="1"/>
        <v>2718.37104</v>
      </c>
      <c r="O67" s="11"/>
      <c r="P67" s="23">
        <f t="shared" si="2"/>
        <v>2</v>
      </c>
      <c r="Q67" s="11"/>
      <c r="R67" s="23">
        <f t="shared" si="3"/>
        <v>1470</v>
      </c>
      <c r="S67" s="23">
        <f t="shared" si="4"/>
        <v>0</v>
      </c>
      <c r="T67" s="9">
        <f t="shared" si="5"/>
        <v>0</v>
      </c>
      <c r="U67" s="23">
        <f t="shared" si="6"/>
        <v>111.72</v>
      </c>
      <c r="V67" s="23">
        <f t="shared" si="7"/>
        <v>2718.37104</v>
      </c>
      <c r="W67" s="37"/>
      <c r="X67" s="26">
        <f t="shared" si="8"/>
        <v>0</v>
      </c>
      <c r="Y67" s="37"/>
      <c r="Z67" s="28">
        <f t="shared" si="9"/>
        <v>0</v>
      </c>
    </row>
    <row r="68" spans="1:26" ht="18" customHeight="1">
      <c r="A68" s="288" t="s">
        <v>521</v>
      </c>
      <c r="B68" s="224"/>
      <c r="C68" s="9"/>
      <c r="D68" s="119"/>
      <c r="E68" s="9" t="s">
        <v>246</v>
      </c>
      <c r="F68" s="9" t="s">
        <v>247</v>
      </c>
      <c r="G68" s="119" t="s">
        <v>248</v>
      </c>
      <c r="H68" s="14" t="s">
        <v>550</v>
      </c>
      <c r="I68" s="14">
        <v>2</v>
      </c>
      <c r="J68" s="14">
        <v>5</v>
      </c>
      <c r="K68" s="18">
        <v>73</v>
      </c>
      <c r="L68" s="18">
        <v>1470</v>
      </c>
      <c r="M68" s="18">
        <f t="shared" si="0"/>
        <v>536.54999999999995</v>
      </c>
      <c r="N68" s="18">
        <f t="shared" si="1"/>
        <v>13055.3346</v>
      </c>
      <c r="O68" s="11"/>
      <c r="P68" s="23">
        <f t="shared" si="2"/>
        <v>5</v>
      </c>
      <c r="Q68" s="11"/>
      <c r="R68" s="23">
        <f t="shared" si="3"/>
        <v>1470</v>
      </c>
      <c r="S68" s="23">
        <f t="shared" si="4"/>
        <v>0</v>
      </c>
      <c r="T68" s="9">
        <f t="shared" si="5"/>
        <v>0</v>
      </c>
      <c r="U68" s="23">
        <f t="shared" si="6"/>
        <v>536.54999999999995</v>
      </c>
      <c r="V68" s="23">
        <f t="shared" si="7"/>
        <v>13055.3346</v>
      </c>
      <c r="W68" s="37"/>
      <c r="X68" s="26">
        <f t="shared" si="8"/>
        <v>0</v>
      </c>
      <c r="Y68" s="37"/>
      <c r="Z68" s="28">
        <f t="shared" si="9"/>
        <v>0</v>
      </c>
    </row>
    <row r="69" spans="1:26" ht="18" customHeight="1">
      <c r="A69" s="288" t="s">
        <v>521</v>
      </c>
      <c r="B69" s="224"/>
      <c r="C69" s="9"/>
      <c r="D69" s="119"/>
      <c r="E69" s="9" t="s">
        <v>246</v>
      </c>
      <c r="F69" s="9" t="s">
        <v>247</v>
      </c>
      <c r="G69" s="119" t="s">
        <v>248</v>
      </c>
      <c r="H69" s="14" t="s">
        <v>533</v>
      </c>
      <c r="I69" s="14">
        <v>2</v>
      </c>
      <c r="J69" s="14">
        <v>1</v>
      </c>
      <c r="K69" s="18">
        <v>71</v>
      </c>
      <c r="L69" s="18">
        <v>1470</v>
      </c>
      <c r="M69" s="18">
        <f t="shared" si="0"/>
        <v>104.37</v>
      </c>
      <c r="N69" s="18">
        <f t="shared" si="1"/>
        <v>2539.5308400000004</v>
      </c>
      <c r="O69" s="11"/>
      <c r="P69" s="23">
        <f t="shared" si="2"/>
        <v>1</v>
      </c>
      <c r="Q69" s="11"/>
      <c r="R69" s="23">
        <f t="shared" si="3"/>
        <v>1470</v>
      </c>
      <c r="S69" s="23">
        <f t="shared" si="4"/>
        <v>0</v>
      </c>
      <c r="T69" s="9">
        <f t="shared" si="5"/>
        <v>0</v>
      </c>
      <c r="U69" s="23">
        <f t="shared" si="6"/>
        <v>104.37</v>
      </c>
      <c r="V69" s="23">
        <f t="shared" si="7"/>
        <v>2539.5308400000004</v>
      </c>
      <c r="W69" s="37"/>
      <c r="X69" s="26">
        <f t="shared" si="8"/>
        <v>0</v>
      </c>
      <c r="Y69" s="37"/>
      <c r="Z69" s="28">
        <f t="shared" si="9"/>
        <v>0</v>
      </c>
    </row>
    <row r="70" spans="1:26" ht="18" customHeight="1">
      <c r="A70" s="288" t="s">
        <v>521</v>
      </c>
      <c r="B70" s="224"/>
      <c r="C70" s="9" t="s">
        <v>216</v>
      </c>
      <c r="D70" s="119"/>
      <c r="E70" s="9" t="s">
        <v>246</v>
      </c>
      <c r="F70" s="9" t="s">
        <v>247</v>
      </c>
      <c r="G70" s="119" t="s">
        <v>251</v>
      </c>
      <c r="H70" s="80" t="s">
        <v>249</v>
      </c>
      <c r="I70" s="14">
        <v>1</v>
      </c>
      <c r="J70" s="14">
        <v>2</v>
      </c>
      <c r="K70" s="18">
        <v>38</v>
      </c>
      <c r="L70" s="18">
        <v>1470</v>
      </c>
      <c r="M70" s="18">
        <f t="shared" si="0"/>
        <v>111.72</v>
      </c>
      <c r="N70" s="18">
        <f t="shared" si="1"/>
        <v>2718.37104</v>
      </c>
      <c r="O70" s="11"/>
      <c r="P70" s="23">
        <f t="shared" si="2"/>
        <v>2</v>
      </c>
      <c r="Q70" s="11"/>
      <c r="R70" s="23">
        <f t="shared" si="3"/>
        <v>1470</v>
      </c>
      <c r="S70" s="23">
        <f t="shared" si="4"/>
        <v>0</v>
      </c>
      <c r="T70" s="9">
        <f t="shared" si="5"/>
        <v>0</v>
      </c>
      <c r="U70" s="23">
        <f t="shared" si="6"/>
        <v>111.72</v>
      </c>
      <c r="V70" s="23">
        <f t="shared" si="7"/>
        <v>2718.37104</v>
      </c>
      <c r="W70" s="37"/>
      <c r="X70" s="26">
        <f t="shared" si="8"/>
        <v>0</v>
      </c>
      <c r="Y70" s="37"/>
      <c r="Z70" s="28">
        <f t="shared" si="9"/>
        <v>0</v>
      </c>
    </row>
    <row r="71" spans="1:26" ht="18" customHeight="1">
      <c r="A71" s="288" t="s">
        <v>521</v>
      </c>
      <c r="B71" s="224"/>
      <c r="C71" s="9"/>
      <c r="D71" s="119" t="s">
        <v>130</v>
      </c>
      <c r="E71" s="9" t="s">
        <v>246</v>
      </c>
      <c r="F71" s="9" t="s">
        <v>247</v>
      </c>
      <c r="G71" s="119" t="s">
        <v>248</v>
      </c>
      <c r="H71" s="14" t="s">
        <v>550</v>
      </c>
      <c r="I71" s="14">
        <v>2</v>
      </c>
      <c r="J71" s="14">
        <v>6</v>
      </c>
      <c r="K71" s="18">
        <v>73</v>
      </c>
      <c r="L71" s="18">
        <v>1470</v>
      </c>
      <c r="M71" s="18">
        <f t="shared" si="0"/>
        <v>643.86</v>
      </c>
      <c r="N71" s="18">
        <f t="shared" si="1"/>
        <v>15666.401520000001</v>
      </c>
      <c r="O71" s="11"/>
      <c r="P71" s="23">
        <f t="shared" si="2"/>
        <v>6</v>
      </c>
      <c r="Q71" s="11"/>
      <c r="R71" s="23">
        <f t="shared" si="3"/>
        <v>1470</v>
      </c>
      <c r="S71" s="23">
        <f t="shared" si="4"/>
        <v>0</v>
      </c>
      <c r="T71" s="9">
        <f t="shared" si="5"/>
        <v>0</v>
      </c>
      <c r="U71" s="23">
        <f t="shared" si="6"/>
        <v>643.86</v>
      </c>
      <c r="V71" s="23">
        <f t="shared" si="7"/>
        <v>15666.401520000001</v>
      </c>
      <c r="W71" s="37"/>
      <c r="X71" s="26">
        <f t="shared" si="8"/>
        <v>0</v>
      </c>
      <c r="Y71" s="37"/>
      <c r="Z71" s="28">
        <f t="shared" si="9"/>
        <v>0</v>
      </c>
    </row>
    <row r="72" spans="1:26" ht="18" customHeight="1">
      <c r="A72" s="280" t="s">
        <v>514</v>
      </c>
      <c r="B72" s="224"/>
      <c r="C72" s="9" t="s">
        <v>18</v>
      </c>
      <c r="D72" s="119" t="s">
        <v>79</v>
      </c>
      <c r="E72" s="9" t="s">
        <v>250</v>
      </c>
      <c r="F72" s="9" t="s">
        <v>247</v>
      </c>
      <c r="G72" s="119"/>
      <c r="H72" s="14" t="s">
        <v>550</v>
      </c>
      <c r="I72" s="14">
        <v>2</v>
      </c>
      <c r="J72" s="14">
        <v>3</v>
      </c>
      <c r="K72" s="18">
        <v>73</v>
      </c>
      <c r="L72" s="18">
        <v>210</v>
      </c>
      <c r="M72" s="18">
        <f t="shared" si="0"/>
        <v>45.99</v>
      </c>
      <c r="N72" s="18">
        <f t="shared" si="1"/>
        <v>1119.0286800000001</v>
      </c>
      <c r="O72" s="11"/>
      <c r="P72" s="23">
        <f t="shared" si="2"/>
        <v>3</v>
      </c>
      <c r="Q72" s="11"/>
      <c r="R72" s="23">
        <f t="shared" si="3"/>
        <v>210</v>
      </c>
      <c r="S72" s="23">
        <f t="shared" si="4"/>
        <v>0</v>
      </c>
      <c r="T72" s="9">
        <f t="shared" si="5"/>
        <v>0</v>
      </c>
      <c r="U72" s="23">
        <f t="shared" si="6"/>
        <v>45.99</v>
      </c>
      <c r="V72" s="23">
        <f t="shared" si="7"/>
        <v>1119.0286800000001</v>
      </c>
      <c r="W72" s="37"/>
      <c r="X72" s="26">
        <f t="shared" si="8"/>
        <v>0</v>
      </c>
      <c r="Y72" s="37"/>
      <c r="Z72" s="28">
        <f t="shared" si="9"/>
        <v>0</v>
      </c>
    </row>
    <row r="73" spans="1:26" ht="18" customHeight="1">
      <c r="A73" s="289" t="s">
        <v>522</v>
      </c>
      <c r="B73" s="224"/>
      <c r="C73" s="9" t="s">
        <v>24</v>
      </c>
      <c r="D73" s="119" t="s">
        <v>136</v>
      </c>
      <c r="E73" s="9" t="s">
        <v>250</v>
      </c>
      <c r="F73" s="9" t="s">
        <v>247</v>
      </c>
      <c r="G73" s="119"/>
      <c r="H73" s="80" t="s">
        <v>249</v>
      </c>
      <c r="I73" s="14">
        <v>1</v>
      </c>
      <c r="J73" s="14">
        <v>6</v>
      </c>
      <c r="K73" s="18">
        <v>38</v>
      </c>
      <c r="L73" s="18">
        <v>240</v>
      </c>
      <c r="M73" s="18">
        <f t="shared" si="0"/>
        <v>54.72</v>
      </c>
      <c r="N73" s="18">
        <f t="shared" si="1"/>
        <v>1331.44704</v>
      </c>
      <c r="O73" s="11"/>
      <c r="P73" s="23">
        <f t="shared" si="2"/>
        <v>6</v>
      </c>
      <c r="Q73" s="11"/>
      <c r="R73" s="23">
        <f t="shared" si="3"/>
        <v>240</v>
      </c>
      <c r="S73" s="23">
        <f t="shared" si="4"/>
        <v>0</v>
      </c>
      <c r="T73" s="9">
        <f t="shared" si="5"/>
        <v>0</v>
      </c>
      <c r="U73" s="23">
        <f t="shared" si="6"/>
        <v>54.72</v>
      </c>
      <c r="V73" s="23">
        <f t="shared" si="7"/>
        <v>1331.44704</v>
      </c>
      <c r="W73" s="37"/>
      <c r="X73" s="26">
        <f t="shared" si="8"/>
        <v>0</v>
      </c>
      <c r="Y73" s="37"/>
      <c r="Z73" s="28">
        <f t="shared" si="9"/>
        <v>0</v>
      </c>
    </row>
    <row r="74" spans="1:26" ht="18" customHeight="1">
      <c r="A74" s="289" t="s">
        <v>522</v>
      </c>
      <c r="B74" s="224"/>
      <c r="C74" s="9" t="s">
        <v>26</v>
      </c>
      <c r="D74" s="119" t="s">
        <v>136</v>
      </c>
      <c r="E74" s="9" t="s">
        <v>250</v>
      </c>
      <c r="F74" s="9" t="s">
        <v>247</v>
      </c>
      <c r="G74" s="119"/>
      <c r="H74" s="80" t="s">
        <v>249</v>
      </c>
      <c r="I74" s="14">
        <v>1</v>
      </c>
      <c r="J74" s="14">
        <v>2</v>
      </c>
      <c r="K74" s="18">
        <v>38</v>
      </c>
      <c r="L74" s="18">
        <v>240</v>
      </c>
      <c r="M74" s="18">
        <f t="shared" si="0"/>
        <v>18.239999999999998</v>
      </c>
      <c r="N74" s="18">
        <f t="shared" si="1"/>
        <v>443.81567999999999</v>
      </c>
      <c r="O74" s="11"/>
      <c r="P74" s="23">
        <f t="shared" si="2"/>
        <v>2</v>
      </c>
      <c r="Q74" s="11"/>
      <c r="R74" s="23">
        <f t="shared" si="3"/>
        <v>240</v>
      </c>
      <c r="S74" s="23">
        <f t="shared" si="4"/>
        <v>0</v>
      </c>
      <c r="T74" s="9">
        <f t="shared" si="5"/>
        <v>0</v>
      </c>
      <c r="U74" s="23">
        <f t="shared" si="6"/>
        <v>18.239999999999998</v>
      </c>
      <c r="V74" s="23">
        <f t="shared" si="7"/>
        <v>443.81567999999999</v>
      </c>
      <c r="W74" s="37"/>
      <c r="X74" s="26">
        <f t="shared" si="8"/>
        <v>0</v>
      </c>
      <c r="Y74" s="37"/>
      <c r="Z74" s="28">
        <f t="shared" si="9"/>
        <v>0</v>
      </c>
    </row>
    <row r="75" spans="1:26" ht="18" customHeight="1">
      <c r="A75" s="289" t="s">
        <v>522</v>
      </c>
      <c r="B75" s="224"/>
      <c r="C75" s="9"/>
      <c r="D75" s="119" t="s">
        <v>79</v>
      </c>
      <c r="E75" s="9" t="s">
        <v>246</v>
      </c>
      <c r="F75" s="9" t="s">
        <v>247</v>
      </c>
      <c r="G75" s="119" t="s">
        <v>248</v>
      </c>
      <c r="H75" s="14" t="s">
        <v>550</v>
      </c>
      <c r="I75" s="14">
        <v>2</v>
      </c>
      <c r="J75" s="14">
        <v>2</v>
      </c>
      <c r="K75" s="18">
        <v>73</v>
      </c>
      <c r="L75" s="18">
        <v>240</v>
      </c>
      <c r="M75" s="18">
        <f t="shared" ref="M75:M138" si="10">(J75*K75*L75)/1000</f>
        <v>35.04</v>
      </c>
      <c r="N75" s="18">
        <f t="shared" ref="N75:N138" si="11">M75*$E$3</f>
        <v>852.59328000000005</v>
      </c>
      <c r="O75" s="11"/>
      <c r="P75" s="23">
        <f t="shared" si="2"/>
        <v>2</v>
      </c>
      <c r="Q75" s="11"/>
      <c r="R75" s="23">
        <f t="shared" si="3"/>
        <v>240</v>
      </c>
      <c r="S75" s="23">
        <f t="shared" si="4"/>
        <v>0</v>
      </c>
      <c r="T75" s="9">
        <f t="shared" si="5"/>
        <v>0</v>
      </c>
      <c r="U75" s="23">
        <f t="shared" si="6"/>
        <v>35.04</v>
      </c>
      <c r="V75" s="23">
        <f t="shared" si="7"/>
        <v>852.59328000000005</v>
      </c>
      <c r="W75" s="37"/>
      <c r="X75" s="26">
        <f t="shared" si="8"/>
        <v>0</v>
      </c>
      <c r="Y75" s="37"/>
      <c r="Z75" s="28">
        <f t="shared" si="9"/>
        <v>0</v>
      </c>
    </row>
    <row r="76" spans="1:26" ht="18" customHeight="1">
      <c r="A76" s="280" t="s">
        <v>19</v>
      </c>
      <c r="B76" s="224"/>
      <c r="C76" s="9" t="s">
        <v>19</v>
      </c>
      <c r="D76" s="119" t="s">
        <v>147</v>
      </c>
      <c r="E76" s="9" t="s">
        <v>250</v>
      </c>
      <c r="F76" s="9" t="s">
        <v>247</v>
      </c>
      <c r="G76" s="119"/>
      <c r="H76" s="14" t="s">
        <v>550</v>
      </c>
      <c r="I76" s="14">
        <v>2</v>
      </c>
      <c r="J76" s="14">
        <v>18</v>
      </c>
      <c r="K76" s="18">
        <v>73</v>
      </c>
      <c r="L76" s="18">
        <v>2880</v>
      </c>
      <c r="M76" s="18">
        <f t="shared" si="10"/>
        <v>3784.32</v>
      </c>
      <c r="N76" s="18">
        <f t="shared" si="11"/>
        <v>92080.074240000002</v>
      </c>
      <c r="O76" s="11"/>
      <c r="P76" s="23">
        <f t="shared" si="2"/>
        <v>18</v>
      </c>
      <c r="Q76" s="11"/>
      <c r="R76" s="23">
        <f t="shared" ref="R76:R138" si="12">L76</f>
        <v>2880</v>
      </c>
      <c r="S76" s="23">
        <f t="shared" ref="S76:S138" si="13">P76*Q76*R76</f>
        <v>0</v>
      </c>
      <c r="T76" s="9">
        <f t="shared" ref="T76:T138" si="14">$E$3*S76</f>
        <v>0</v>
      </c>
      <c r="U76" s="23">
        <f t="shared" ref="U76:U138" si="15">M76-S76</f>
        <v>3784.32</v>
      </c>
      <c r="V76" s="23">
        <f t="shared" ref="V76:V138" si="16">N76-T76</f>
        <v>92080.074240000002</v>
      </c>
      <c r="W76" s="37"/>
      <c r="X76" s="26">
        <f t="shared" ref="X76:X138" si="17">P76*W76</f>
        <v>0</v>
      </c>
      <c r="Y76" s="37"/>
      <c r="Z76" s="28">
        <f t="shared" ref="Z76:Z138" si="18">X76+Y76</f>
        <v>0</v>
      </c>
    </row>
    <row r="77" spans="1:26" ht="18" customHeight="1">
      <c r="A77" s="280" t="s">
        <v>19</v>
      </c>
      <c r="B77" s="224"/>
      <c r="C77" s="9"/>
      <c r="D77" s="119" t="s">
        <v>112</v>
      </c>
      <c r="E77" s="9" t="s">
        <v>250</v>
      </c>
      <c r="F77" s="9" t="s">
        <v>247</v>
      </c>
      <c r="G77" s="119"/>
      <c r="H77" s="80" t="s">
        <v>249</v>
      </c>
      <c r="I77" s="14">
        <v>1</v>
      </c>
      <c r="J77" s="14">
        <v>6</v>
      </c>
      <c r="K77" s="18">
        <v>38</v>
      </c>
      <c r="L77" s="18">
        <v>2880</v>
      </c>
      <c r="M77" s="18">
        <f t="shared" si="10"/>
        <v>656.64</v>
      </c>
      <c r="N77" s="18">
        <f t="shared" si="11"/>
        <v>15977.36448</v>
      </c>
      <c r="O77" s="11"/>
      <c r="P77" s="23">
        <f t="shared" si="2"/>
        <v>6</v>
      </c>
      <c r="Q77" s="11"/>
      <c r="R77" s="23">
        <f t="shared" si="12"/>
        <v>2880</v>
      </c>
      <c r="S77" s="23">
        <f t="shared" si="13"/>
        <v>0</v>
      </c>
      <c r="T77" s="9">
        <f t="shared" si="14"/>
        <v>0</v>
      </c>
      <c r="U77" s="23">
        <f t="shared" si="15"/>
        <v>656.64</v>
      </c>
      <c r="V77" s="23">
        <f t="shared" si="16"/>
        <v>15977.36448</v>
      </c>
      <c r="W77" s="37"/>
      <c r="X77" s="26">
        <f t="shared" si="17"/>
        <v>0</v>
      </c>
      <c r="Y77" s="37"/>
      <c r="Z77" s="28">
        <f t="shared" si="18"/>
        <v>0</v>
      </c>
    </row>
    <row r="78" spans="1:26" ht="18" customHeight="1">
      <c r="A78" s="289" t="s">
        <v>522</v>
      </c>
      <c r="B78" s="224"/>
      <c r="C78" s="9" t="s">
        <v>20</v>
      </c>
      <c r="D78" s="119" t="s">
        <v>137</v>
      </c>
      <c r="E78" s="9" t="s">
        <v>246</v>
      </c>
      <c r="F78" s="9" t="s">
        <v>247</v>
      </c>
      <c r="G78" s="119" t="s">
        <v>248</v>
      </c>
      <c r="H78" s="14" t="s">
        <v>533</v>
      </c>
      <c r="I78" s="14">
        <v>2</v>
      </c>
      <c r="J78" s="14">
        <v>4</v>
      </c>
      <c r="K78" s="18">
        <v>71</v>
      </c>
      <c r="L78" s="18">
        <v>240</v>
      </c>
      <c r="M78" s="18">
        <f t="shared" si="10"/>
        <v>68.16</v>
      </c>
      <c r="N78" s="18">
        <f t="shared" si="11"/>
        <v>1658.46912</v>
      </c>
      <c r="O78" s="11"/>
      <c r="P78" s="23">
        <f t="shared" si="2"/>
        <v>4</v>
      </c>
      <c r="Q78" s="11"/>
      <c r="R78" s="23">
        <f t="shared" si="12"/>
        <v>240</v>
      </c>
      <c r="S78" s="23">
        <f t="shared" si="13"/>
        <v>0</v>
      </c>
      <c r="T78" s="9">
        <f t="shared" si="14"/>
        <v>0</v>
      </c>
      <c r="U78" s="23">
        <f t="shared" si="15"/>
        <v>68.16</v>
      </c>
      <c r="V78" s="23">
        <f t="shared" si="16"/>
        <v>1658.46912</v>
      </c>
      <c r="W78" s="37"/>
      <c r="X78" s="26">
        <f t="shared" si="17"/>
        <v>0</v>
      </c>
      <c r="Y78" s="37"/>
      <c r="Z78" s="28">
        <f t="shared" si="18"/>
        <v>0</v>
      </c>
    </row>
    <row r="79" spans="1:26" ht="18" customHeight="1">
      <c r="A79" s="289" t="s">
        <v>522</v>
      </c>
      <c r="B79" s="224"/>
      <c r="C79" s="9"/>
      <c r="D79" s="119"/>
      <c r="E79" s="9" t="s">
        <v>250</v>
      </c>
      <c r="F79" s="9" t="s">
        <v>247</v>
      </c>
      <c r="G79" s="119"/>
      <c r="H79" s="80" t="s">
        <v>249</v>
      </c>
      <c r="I79" s="14">
        <v>1</v>
      </c>
      <c r="J79" s="14">
        <v>2</v>
      </c>
      <c r="K79" s="18">
        <v>38</v>
      </c>
      <c r="L79" s="18">
        <v>240</v>
      </c>
      <c r="M79" s="18">
        <f t="shared" si="10"/>
        <v>18.239999999999998</v>
      </c>
      <c r="N79" s="18">
        <f t="shared" si="11"/>
        <v>443.81567999999999</v>
      </c>
      <c r="O79" s="11"/>
      <c r="P79" s="23">
        <f t="shared" si="2"/>
        <v>2</v>
      </c>
      <c r="Q79" s="11"/>
      <c r="R79" s="23">
        <f t="shared" si="12"/>
        <v>240</v>
      </c>
      <c r="S79" s="23">
        <f t="shared" si="13"/>
        <v>0</v>
      </c>
      <c r="T79" s="9">
        <f t="shared" si="14"/>
        <v>0</v>
      </c>
      <c r="U79" s="23">
        <f t="shared" si="15"/>
        <v>18.239999999999998</v>
      </c>
      <c r="V79" s="23">
        <f t="shared" si="16"/>
        <v>443.81567999999999</v>
      </c>
      <c r="W79" s="37"/>
      <c r="X79" s="26">
        <f t="shared" si="17"/>
        <v>0</v>
      </c>
      <c r="Y79" s="37"/>
      <c r="Z79" s="28">
        <f t="shared" si="18"/>
        <v>0</v>
      </c>
    </row>
    <row r="80" spans="1:26" ht="18" customHeight="1">
      <c r="A80" s="289" t="s">
        <v>522</v>
      </c>
      <c r="B80" s="224"/>
      <c r="C80" s="9"/>
      <c r="D80" s="119"/>
      <c r="E80" s="9"/>
      <c r="F80" s="9"/>
      <c r="G80" s="106" t="s">
        <v>402</v>
      </c>
      <c r="H80" s="91" t="s">
        <v>490</v>
      </c>
      <c r="I80" s="14">
        <v>1</v>
      </c>
      <c r="J80" s="14">
        <v>8</v>
      </c>
      <c r="K80" s="18">
        <v>150</v>
      </c>
      <c r="L80" s="18">
        <v>240</v>
      </c>
      <c r="M80" s="18">
        <f t="shared" si="10"/>
        <v>288</v>
      </c>
      <c r="N80" s="18">
        <f t="shared" si="11"/>
        <v>7007.616</v>
      </c>
      <c r="O80" s="11"/>
      <c r="P80" s="23">
        <f t="shared" si="2"/>
        <v>8</v>
      </c>
      <c r="Q80" s="11"/>
      <c r="R80" s="23">
        <f t="shared" si="12"/>
        <v>240</v>
      </c>
      <c r="S80" s="23">
        <f t="shared" si="13"/>
        <v>0</v>
      </c>
      <c r="T80" s="9">
        <f t="shared" si="14"/>
        <v>0</v>
      </c>
      <c r="U80" s="23">
        <f t="shared" si="15"/>
        <v>288</v>
      </c>
      <c r="V80" s="23">
        <f t="shared" si="16"/>
        <v>7007.616</v>
      </c>
      <c r="W80" s="37"/>
      <c r="X80" s="26">
        <f t="shared" si="17"/>
        <v>0</v>
      </c>
      <c r="Y80" s="37"/>
      <c r="Z80" s="28">
        <f t="shared" si="18"/>
        <v>0</v>
      </c>
    </row>
    <row r="81" spans="1:26" ht="18" customHeight="1">
      <c r="A81" s="289" t="s">
        <v>522</v>
      </c>
      <c r="B81" s="224"/>
      <c r="C81" s="9"/>
      <c r="D81" s="119"/>
      <c r="E81" s="9"/>
      <c r="F81" s="9"/>
      <c r="G81" s="106" t="s">
        <v>403</v>
      </c>
      <c r="H81" s="91" t="s">
        <v>404</v>
      </c>
      <c r="I81" s="14">
        <v>1</v>
      </c>
      <c r="J81" s="14">
        <v>6</v>
      </c>
      <c r="K81" s="18">
        <v>100</v>
      </c>
      <c r="L81" s="18">
        <v>240</v>
      </c>
      <c r="M81" s="18">
        <f t="shared" si="10"/>
        <v>144</v>
      </c>
      <c r="N81" s="18">
        <f t="shared" si="11"/>
        <v>3503.808</v>
      </c>
      <c r="O81" s="11"/>
      <c r="P81" s="23">
        <f t="shared" si="2"/>
        <v>6</v>
      </c>
      <c r="Q81" s="11"/>
      <c r="R81" s="23">
        <f t="shared" si="12"/>
        <v>240</v>
      </c>
      <c r="S81" s="23">
        <f t="shared" si="13"/>
        <v>0</v>
      </c>
      <c r="T81" s="9">
        <f t="shared" si="14"/>
        <v>0</v>
      </c>
      <c r="U81" s="23">
        <f t="shared" si="15"/>
        <v>144</v>
      </c>
      <c r="V81" s="23">
        <f t="shared" si="16"/>
        <v>3503.808</v>
      </c>
      <c r="W81" s="37"/>
      <c r="X81" s="26">
        <f t="shared" si="17"/>
        <v>0</v>
      </c>
      <c r="Y81" s="37"/>
      <c r="Z81" s="28">
        <f t="shared" si="18"/>
        <v>0</v>
      </c>
    </row>
    <row r="82" spans="1:26" ht="18" customHeight="1">
      <c r="A82" s="289" t="s">
        <v>522</v>
      </c>
      <c r="B82" s="224"/>
      <c r="C82" s="9"/>
      <c r="D82" s="145" t="s">
        <v>110</v>
      </c>
      <c r="E82" s="9" t="s">
        <v>250</v>
      </c>
      <c r="F82" s="9" t="s">
        <v>247</v>
      </c>
      <c r="G82" s="145" t="s">
        <v>405</v>
      </c>
      <c r="H82" s="14" t="s">
        <v>258</v>
      </c>
      <c r="I82" s="14">
        <v>1</v>
      </c>
      <c r="J82" s="14">
        <v>2</v>
      </c>
      <c r="K82" s="18">
        <v>21</v>
      </c>
      <c r="L82" s="18">
        <v>240</v>
      </c>
      <c r="M82" s="18">
        <f t="shared" si="10"/>
        <v>10.08</v>
      </c>
      <c r="N82" s="18">
        <f t="shared" si="11"/>
        <v>245.26656</v>
      </c>
      <c r="O82" s="11"/>
      <c r="P82" s="23">
        <f t="shared" si="2"/>
        <v>2</v>
      </c>
      <c r="Q82" s="11"/>
      <c r="R82" s="23">
        <f t="shared" si="12"/>
        <v>240</v>
      </c>
      <c r="S82" s="23">
        <f t="shared" si="13"/>
        <v>0</v>
      </c>
      <c r="T82" s="9">
        <f t="shared" si="14"/>
        <v>0</v>
      </c>
      <c r="U82" s="23">
        <f t="shared" si="15"/>
        <v>10.08</v>
      </c>
      <c r="V82" s="23">
        <f t="shared" si="16"/>
        <v>245.26656</v>
      </c>
      <c r="W82" s="37"/>
      <c r="X82" s="26">
        <f t="shared" si="17"/>
        <v>0</v>
      </c>
      <c r="Y82" s="37"/>
      <c r="Z82" s="28">
        <f t="shared" si="18"/>
        <v>0</v>
      </c>
    </row>
    <row r="83" spans="1:26" ht="18" customHeight="1">
      <c r="A83" s="279" t="s">
        <v>21</v>
      </c>
      <c r="B83" s="224"/>
      <c r="C83" s="147" t="s">
        <v>21</v>
      </c>
      <c r="D83" s="148" t="s">
        <v>135</v>
      </c>
      <c r="E83" s="147" t="s">
        <v>250</v>
      </c>
      <c r="F83" s="147" t="s">
        <v>247</v>
      </c>
      <c r="G83" s="148" t="s">
        <v>272</v>
      </c>
      <c r="H83" s="149"/>
      <c r="I83" s="149">
        <v>3</v>
      </c>
      <c r="J83" s="149">
        <v>3</v>
      </c>
      <c r="K83" s="150"/>
      <c r="L83" s="150"/>
      <c r="M83" s="150"/>
      <c r="N83" s="150"/>
      <c r="O83" s="147"/>
      <c r="P83" s="151"/>
      <c r="Q83" s="147"/>
      <c r="R83" s="151"/>
      <c r="S83" s="151"/>
      <c r="T83" s="147"/>
      <c r="U83" s="151"/>
      <c r="V83" s="151"/>
      <c r="W83" s="152"/>
      <c r="X83" s="152"/>
      <c r="Y83" s="152"/>
      <c r="Z83" s="153"/>
    </row>
    <row r="84" spans="1:26" ht="18" customHeight="1">
      <c r="A84" s="279" t="s">
        <v>520</v>
      </c>
      <c r="B84" s="224"/>
      <c r="C84" s="93" t="s">
        <v>406</v>
      </c>
      <c r="D84" s="119" t="s">
        <v>130</v>
      </c>
      <c r="E84" s="9" t="s">
        <v>246</v>
      </c>
      <c r="F84" s="9" t="s">
        <v>247</v>
      </c>
      <c r="G84" s="119" t="s">
        <v>251</v>
      </c>
      <c r="H84" s="80" t="s">
        <v>249</v>
      </c>
      <c r="I84" s="14">
        <v>1</v>
      </c>
      <c r="J84" s="14">
        <v>2</v>
      </c>
      <c r="K84" s="18">
        <v>38</v>
      </c>
      <c r="L84" s="18">
        <v>240</v>
      </c>
      <c r="M84" s="18">
        <f t="shared" si="10"/>
        <v>18.239999999999998</v>
      </c>
      <c r="N84" s="18">
        <f t="shared" si="11"/>
        <v>443.81567999999999</v>
      </c>
      <c r="O84" s="11"/>
      <c r="P84" s="23">
        <f t="shared" si="2"/>
        <v>2</v>
      </c>
      <c r="Q84" s="11"/>
      <c r="R84" s="23">
        <f t="shared" si="12"/>
        <v>240</v>
      </c>
      <c r="S84" s="23">
        <f t="shared" si="13"/>
        <v>0</v>
      </c>
      <c r="T84" s="9">
        <f t="shared" si="14"/>
        <v>0</v>
      </c>
      <c r="U84" s="23">
        <f t="shared" si="15"/>
        <v>18.239999999999998</v>
      </c>
      <c r="V84" s="23">
        <f t="shared" si="16"/>
        <v>443.81567999999999</v>
      </c>
      <c r="W84" s="37"/>
      <c r="X84" s="26">
        <f t="shared" si="17"/>
        <v>0</v>
      </c>
      <c r="Y84" s="37"/>
      <c r="Z84" s="28">
        <f t="shared" si="18"/>
        <v>0</v>
      </c>
    </row>
    <row r="85" spans="1:26" ht="18" customHeight="1">
      <c r="A85" s="279" t="s">
        <v>520</v>
      </c>
      <c r="B85" s="224"/>
      <c r="C85" s="9"/>
      <c r="D85" s="119" t="s">
        <v>112</v>
      </c>
      <c r="E85" s="9" t="s">
        <v>246</v>
      </c>
      <c r="F85" s="9" t="s">
        <v>247</v>
      </c>
      <c r="G85" s="119" t="s">
        <v>248</v>
      </c>
      <c r="H85" s="14" t="s">
        <v>550</v>
      </c>
      <c r="I85" s="14">
        <v>2</v>
      </c>
      <c r="J85" s="14">
        <v>6</v>
      </c>
      <c r="K85" s="18">
        <v>73</v>
      </c>
      <c r="L85" s="18">
        <v>240</v>
      </c>
      <c r="M85" s="18">
        <f t="shared" si="10"/>
        <v>105.12</v>
      </c>
      <c r="N85" s="18">
        <f t="shared" si="11"/>
        <v>2557.7798400000001</v>
      </c>
      <c r="O85" s="11"/>
      <c r="P85" s="23">
        <f t="shared" si="2"/>
        <v>6</v>
      </c>
      <c r="Q85" s="11"/>
      <c r="R85" s="23">
        <f t="shared" si="12"/>
        <v>240</v>
      </c>
      <c r="S85" s="23">
        <f t="shared" si="13"/>
        <v>0</v>
      </c>
      <c r="T85" s="9">
        <f t="shared" si="14"/>
        <v>0</v>
      </c>
      <c r="U85" s="23">
        <f t="shared" si="15"/>
        <v>105.12</v>
      </c>
      <c r="V85" s="23">
        <f t="shared" si="16"/>
        <v>2557.7798400000001</v>
      </c>
      <c r="W85" s="37"/>
      <c r="X85" s="26">
        <f t="shared" si="17"/>
        <v>0</v>
      </c>
      <c r="Y85" s="37"/>
      <c r="Z85" s="28">
        <f t="shared" si="18"/>
        <v>0</v>
      </c>
    </row>
    <row r="86" spans="1:26" ht="18" customHeight="1">
      <c r="A86" s="279" t="s">
        <v>521</v>
      </c>
      <c r="B86" s="224"/>
      <c r="C86" s="9" t="s">
        <v>7</v>
      </c>
      <c r="D86" s="119" t="s">
        <v>130</v>
      </c>
      <c r="E86" s="9" t="s">
        <v>246</v>
      </c>
      <c r="F86" s="9" t="s">
        <v>247</v>
      </c>
      <c r="G86" s="119" t="s">
        <v>251</v>
      </c>
      <c r="H86" s="80" t="s">
        <v>249</v>
      </c>
      <c r="I86" s="14">
        <v>1</v>
      </c>
      <c r="J86" s="14">
        <v>2</v>
      </c>
      <c r="K86" s="18">
        <v>38</v>
      </c>
      <c r="L86" s="18">
        <v>1470</v>
      </c>
      <c r="M86" s="18">
        <f t="shared" si="10"/>
        <v>111.72</v>
      </c>
      <c r="N86" s="18">
        <f t="shared" si="11"/>
        <v>2718.37104</v>
      </c>
      <c r="O86" s="11"/>
      <c r="P86" s="23">
        <f t="shared" si="2"/>
        <v>2</v>
      </c>
      <c r="Q86" s="11"/>
      <c r="R86" s="23">
        <f t="shared" si="12"/>
        <v>1470</v>
      </c>
      <c r="S86" s="23">
        <f t="shared" si="13"/>
        <v>0</v>
      </c>
      <c r="T86" s="9">
        <f t="shared" si="14"/>
        <v>0</v>
      </c>
      <c r="U86" s="23">
        <f t="shared" si="15"/>
        <v>111.72</v>
      </c>
      <c r="V86" s="23">
        <f t="shared" si="16"/>
        <v>2718.37104</v>
      </c>
      <c r="W86" s="37"/>
      <c r="X86" s="26">
        <f t="shared" si="17"/>
        <v>0</v>
      </c>
      <c r="Y86" s="37"/>
      <c r="Z86" s="28">
        <f t="shared" si="18"/>
        <v>0</v>
      </c>
    </row>
    <row r="87" spans="1:26" ht="18" customHeight="1">
      <c r="A87" s="279" t="s">
        <v>521</v>
      </c>
      <c r="B87" s="224"/>
      <c r="C87" s="9"/>
      <c r="D87" s="119"/>
      <c r="E87" s="9" t="s">
        <v>246</v>
      </c>
      <c r="F87" s="9" t="s">
        <v>247</v>
      </c>
      <c r="G87" s="119" t="s">
        <v>248</v>
      </c>
      <c r="H87" s="14" t="s">
        <v>550</v>
      </c>
      <c r="I87" s="14">
        <v>2</v>
      </c>
      <c r="J87" s="14">
        <v>5</v>
      </c>
      <c r="K87" s="18">
        <v>73</v>
      </c>
      <c r="L87" s="18">
        <v>1470</v>
      </c>
      <c r="M87" s="18">
        <f t="shared" si="10"/>
        <v>536.54999999999995</v>
      </c>
      <c r="N87" s="18">
        <f t="shared" si="11"/>
        <v>13055.3346</v>
      </c>
      <c r="O87" s="11"/>
      <c r="P87" s="23">
        <f t="shared" si="2"/>
        <v>5</v>
      </c>
      <c r="Q87" s="11"/>
      <c r="R87" s="23">
        <f t="shared" si="12"/>
        <v>1470</v>
      </c>
      <c r="S87" s="23">
        <f t="shared" si="13"/>
        <v>0</v>
      </c>
      <c r="T87" s="9">
        <f t="shared" si="14"/>
        <v>0</v>
      </c>
      <c r="U87" s="23">
        <f t="shared" si="15"/>
        <v>536.54999999999995</v>
      </c>
      <c r="V87" s="23">
        <f t="shared" si="16"/>
        <v>13055.3346</v>
      </c>
      <c r="W87" s="37"/>
      <c r="X87" s="26">
        <f t="shared" si="17"/>
        <v>0</v>
      </c>
      <c r="Y87" s="37"/>
      <c r="Z87" s="28">
        <f t="shared" si="18"/>
        <v>0</v>
      </c>
    </row>
    <row r="88" spans="1:26" ht="18" customHeight="1">
      <c r="A88" s="279" t="s">
        <v>521</v>
      </c>
      <c r="B88" s="224"/>
      <c r="C88" s="9"/>
      <c r="D88" s="119" t="s">
        <v>112</v>
      </c>
      <c r="E88" s="9" t="s">
        <v>246</v>
      </c>
      <c r="F88" s="9" t="s">
        <v>247</v>
      </c>
      <c r="G88" s="119" t="s">
        <v>248</v>
      </c>
      <c r="H88" s="14" t="s">
        <v>533</v>
      </c>
      <c r="I88" s="14">
        <v>2</v>
      </c>
      <c r="J88" s="14">
        <v>1</v>
      </c>
      <c r="K88" s="18">
        <v>71</v>
      </c>
      <c r="L88" s="18">
        <v>1470</v>
      </c>
      <c r="M88" s="18">
        <f t="shared" si="10"/>
        <v>104.37</v>
      </c>
      <c r="N88" s="18">
        <f t="shared" si="11"/>
        <v>2539.5308400000004</v>
      </c>
      <c r="O88" s="11"/>
      <c r="P88" s="23">
        <f t="shared" si="2"/>
        <v>1</v>
      </c>
      <c r="Q88" s="11"/>
      <c r="R88" s="23">
        <f t="shared" si="12"/>
        <v>1470</v>
      </c>
      <c r="S88" s="23">
        <f t="shared" si="13"/>
        <v>0</v>
      </c>
      <c r="T88" s="9">
        <f t="shared" si="14"/>
        <v>0</v>
      </c>
      <c r="U88" s="23">
        <f t="shared" si="15"/>
        <v>104.37</v>
      </c>
      <c r="V88" s="23">
        <f t="shared" si="16"/>
        <v>2539.5308400000004</v>
      </c>
      <c r="W88" s="37"/>
      <c r="X88" s="26">
        <f t="shared" si="17"/>
        <v>0</v>
      </c>
      <c r="Y88" s="37"/>
      <c r="Z88" s="28">
        <f t="shared" si="18"/>
        <v>0</v>
      </c>
    </row>
    <row r="89" spans="1:26" ht="18" customHeight="1">
      <c r="A89" s="279" t="s">
        <v>521</v>
      </c>
      <c r="B89" s="224"/>
      <c r="C89" s="9" t="s">
        <v>8</v>
      </c>
      <c r="D89" s="119" t="s">
        <v>130</v>
      </c>
      <c r="E89" s="9" t="s">
        <v>246</v>
      </c>
      <c r="F89" s="9" t="s">
        <v>247</v>
      </c>
      <c r="G89" s="119" t="s">
        <v>251</v>
      </c>
      <c r="H89" s="80" t="s">
        <v>249</v>
      </c>
      <c r="I89" s="14">
        <v>1</v>
      </c>
      <c r="J89" s="14">
        <v>2</v>
      </c>
      <c r="K89" s="18">
        <v>38</v>
      </c>
      <c r="L89" s="18">
        <v>1470</v>
      </c>
      <c r="M89" s="18">
        <f t="shared" si="10"/>
        <v>111.72</v>
      </c>
      <c r="N89" s="18">
        <f t="shared" si="11"/>
        <v>2718.37104</v>
      </c>
      <c r="O89" s="11"/>
      <c r="P89" s="23">
        <f t="shared" si="2"/>
        <v>2</v>
      </c>
      <c r="Q89" s="11"/>
      <c r="R89" s="23">
        <f t="shared" si="12"/>
        <v>1470</v>
      </c>
      <c r="S89" s="23">
        <f t="shared" si="13"/>
        <v>0</v>
      </c>
      <c r="T89" s="9">
        <f t="shared" si="14"/>
        <v>0</v>
      </c>
      <c r="U89" s="23">
        <f t="shared" si="15"/>
        <v>111.72</v>
      </c>
      <c r="V89" s="23">
        <f t="shared" si="16"/>
        <v>2718.37104</v>
      </c>
      <c r="W89" s="37"/>
      <c r="X89" s="26">
        <f t="shared" si="17"/>
        <v>0</v>
      </c>
      <c r="Y89" s="37"/>
      <c r="Z89" s="28">
        <f t="shared" si="18"/>
        <v>0</v>
      </c>
    </row>
    <row r="90" spans="1:26" ht="18" customHeight="1">
      <c r="A90" s="279" t="s">
        <v>521</v>
      </c>
      <c r="B90" s="224"/>
      <c r="C90" s="9"/>
      <c r="D90" s="119" t="s">
        <v>112</v>
      </c>
      <c r="E90" s="9" t="s">
        <v>246</v>
      </c>
      <c r="F90" s="9" t="s">
        <v>247</v>
      </c>
      <c r="G90" s="119" t="s">
        <v>248</v>
      </c>
      <c r="H90" s="14" t="s">
        <v>550</v>
      </c>
      <c r="I90" s="14">
        <v>2</v>
      </c>
      <c r="J90" s="14">
        <v>6</v>
      </c>
      <c r="K90" s="18">
        <v>73</v>
      </c>
      <c r="L90" s="18">
        <v>1470</v>
      </c>
      <c r="M90" s="18">
        <f t="shared" si="10"/>
        <v>643.86</v>
      </c>
      <c r="N90" s="18">
        <f t="shared" si="11"/>
        <v>15666.401520000001</v>
      </c>
      <c r="O90" s="11"/>
      <c r="P90" s="23">
        <f t="shared" si="2"/>
        <v>6</v>
      </c>
      <c r="Q90" s="11"/>
      <c r="R90" s="23">
        <f t="shared" si="12"/>
        <v>1470</v>
      </c>
      <c r="S90" s="23">
        <f t="shared" si="13"/>
        <v>0</v>
      </c>
      <c r="T90" s="9">
        <f t="shared" si="14"/>
        <v>0</v>
      </c>
      <c r="U90" s="23">
        <f t="shared" si="15"/>
        <v>643.86</v>
      </c>
      <c r="V90" s="23">
        <f t="shared" si="16"/>
        <v>15666.401520000001</v>
      </c>
      <c r="W90" s="37"/>
      <c r="X90" s="26">
        <f t="shared" si="17"/>
        <v>0</v>
      </c>
      <c r="Y90" s="37"/>
      <c r="Z90" s="28">
        <f t="shared" si="18"/>
        <v>0</v>
      </c>
    </row>
    <row r="91" spans="1:26" ht="18" customHeight="1">
      <c r="A91" s="280" t="s">
        <v>514</v>
      </c>
      <c r="B91" s="224"/>
      <c r="C91" s="93" t="s">
        <v>407</v>
      </c>
      <c r="D91" s="119" t="s">
        <v>130</v>
      </c>
      <c r="E91" s="9" t="s">
        <v>246</v>
      </c>
      <c r="F91" s="9" t="s">
        <v>247</v>
      </c>
      <c r="G91" s="119" t="s">
        <v>248</v>
      </c>
      <c r="H91" s="14" t="s">
        <v>550</v>
      </c>
      <c r="I91" s="14">
        <v>2</v>
      </c>
      <c r="J91" s="14">
        <v>3</v>
      </c>
      <c r="K91" s="18">
        <v>73</v>
      </c>
      <c r="L91" s="18">
        <v>210</v>
      </c>
      <c r="M91" s="18">
        <f t="shared" si="10"/>
        <v>45.99</v>
      </c>
      <c r="N91" s="18">
        <f t="shared" si="11"/>
        <v>1119.0286800000001</v>
      </c>
      <c r="O91" s="11"/>
      <c r="P91" s="23">
        <f t="shared" si="2"/>
        <v>3</v>
      </c>
      <c r="Q91" s="11"/>
      <c r="R91" s="23">
        <f t="shared" si="12"/>
        <v>210</v>
      </c>
      <c r="S91" s="23">
        <f t="shared" si="13"/>
        <v>0</v>
      </c>
      <c r="T91" s="9">
        <f t="shared" si="14"/>
        <v>0</v>
      </c>
      <c r="U91" s="23">
        <f t="shared" si="15"/>
        <v>45.99</v>
      </c>
      <c r="V91" s="23">
        <f t="shared" si="16"/>
        <v>1119.0286800000001</v>
      </c>
      <c r="W91" s="37"/>
      <c r="X91" s="26">
        <f t="shared" si="17"/>
        <v>0</v>
      </c>
      <c r="Y91" s="37"/>
      <c r="Z91" s="28">
        <f t="shared" si="18"/>
        <v>0</v>
      </c>
    </row>
    <row r="92" spans="1:26" ht="18" customHeight="1">
      <c r="A92" s="280" t="s">
        <v>515</v>
      </c>
      <c r="B92" s="224"/>
      <c r="C92" s="9" t="s">
        <v>40</v>
      </c>
      <c r="D92" s="119" t="s">
        <v>138</v>
      </c>
      <c r="E92" s="9" t="s">
        <v>246</v>
      </c>
      <c r="F92" s="9" t="s">
        <v>247</v>
      </c>
      <c r="G92" s="119" t="s">
        <v>248</v>
      </c>
      <c r="H92" s="14" t="s">
        <v>550</v>
      </c>
      <c r="I92" s="14">
        <v>2</v>
      </c>
      <c r="J92" s="14">
        <v>18</v>
      </c>
      <c r="K92" s="18">
        <v>73</v>
      </c>
      <c r="L92" s="18">
        <v>630</v>
      </c>
      <c r="M92" s="18">
        <f t="shared" si="10"/>
        <v>827.82</v>
      </c>
      <c r="N92" s="18">
        <f t="shared" si="11"/>
        <v>20142.516240000001</v>
      </c>
      <c r="O92" s="11"/>
      <c r="P92" s="23">
        <f t="shared" si="2"/>
        <v>18</v>
      </c>
      <c r="Q92" s="11"/>
      <c r="R92" s="23">
        <f t="shared" si="12"/>
        <v>630</v>
      </c>
      <c r="S92" s="23">
        <f t="shared" si="13"/>
        <v>0</v>
      </c>
      <c r="T92" s="9">
        <f t="shared" si="14"/>
        <v>0</v>
      </c>
      <c r="U92" s="23">
        <f t="shared" si="15"/>
        <v>827.82</v>
      </c>
      <c r="V92" s="23">
        <f t="shared" si="16"/>
        <v>20142.516240000001</v>
      </c>
      <c r="W92" s="37"/>
      <c r="X92" s="26">
        <f t="shared" si="17"/>
        <v>0</v>
      </c>
      <c r="Y92" s="37"/>
      <c r="Z92" s="28">
        <f t="shared" si="18"/>
        <v>0</v>
      </c>
    </row>
    <row r="93" spans="1:26" ht="18" customHeight="1">
      <c r="A93" s="280" t="s">
        <v>514</v>
      </c>
      <c r="B93" s="224"/>
      <c r="C93" s="9" t="s">
        <v>299</v>
      </c>
      <c r="D93" s="119" t="s">
        <v>79</v>
      </c>
      <c r="E93" s="9" t="s">
        <v>246</v>
      </c>
      <c r="F93" s="9" t="s">
        <v>247</v>
      </c>
      <c r="G93" s="119" t="s">
        <v>248</v>
      </c>
      <c r="H93" s="14" t="s">
        <v>550</v>
      </c>
      <c r="I93" s="14">
        <v>2</v>
      </c>
      <c r="J93" s="14">
        <v>3</v>
      </c>
      <c r="K93" s="18">
        <v>73</v>
      </c>
      <c r="L93" s="18">
        <v>210</v>
      </c>
      <c r="M93" s="18">
        <f t="shared" si="10"/>
        <v>45.99</v>
      </c>
      <c r="N93" s="18">
        <f t="shared" si="11"/>
        <v>1119.0286800000001</v>
      </c>
      <c r="O93" s="11"/>
      <c r="P93" s="23">
        <f t="shared" ref="P93:P100" si="19">J93</f>
        <v>3</v>
      </c>
      <c r="Q93" s="11"/>
      <c r="R93" s="23">
        <f t="shared" si="12"/>
        <v>210</v>
      </c>
      <c r="S93" s="23">
        <f t="shared" si="13"/>
        <v>0</v>
      </c>
      <c r="T93" s="9">
        <f t="shared" si="14"/>
        <v>0</v>
      </c>
      <c r="U93" s="23">
        <f t="shared" si="15"/>
        <v>45.99</v>
      </c>
      <c r="V93" s="23">
        <f t="shared" si="16"/>
        <v>1119.0286800000001</v>
      </c>
      <c r="W93" s="37"/>
      <c r="X93" s="26">
        <f t="shared" si="17"/>
        <v>0</v>
      </c>
      <c r="Y93" s="37"/>
      <c r="Z93" s="28">
        <f t="shared" si="18"/>
        <v>0</v>
      </c>
    </row>
    <row r="94" spans="1:26" ht="18" customHeight="1">
      <c r="A94" s="280" t="s">
        <v>515</v>
      </c>
      <c r="B94" s="224"/>
      <c r="C94" s="9" t="s">
        <v>217</v>
      </c>
      <c r="D94" s="119" t="s">
        <v>127</v>
      </c>
      <c r="E94" s="9" t="s">
        <v>246</v>
      </c>
      <c r="F94" s="9" t="s">
        <v>247</v>
      </c>
      <c r="G94" s="119" t="s">
        <v>251</v>
      </c>
      <c r="H94" s="80" t="s">
        <v>249</v>
      </c>
      <c r="I94" s="14">
        <v>1</v>
      </c>
      <c r="J94" s="14">
        <v>2</v>
      </c>
      <c r="K94" s="18">
        <v>38</v>
      </c>
      <c r="L94" s="18">
        <v>630</v>
      </c>
      <c r="M94" s="18">
        <f t="shared" si="10"/>
        <v>47.88</v>
      </c>
      <c r="N94" s="18">
        <f t="shared" si="11"/>
        <v>1165.0161600000001</v>
      </c>
      <c r="O94" s="11"/>
      <c r="P94" s="23">
        <f t="shared" si="19"/>
        <v>2</v>
      </c>
      <c r="Q94" s="11"/>
      <c r="R94" s="23">
        <f t="shared" si="12"/>
        <v>630</v>
      </c>
      <c r="S94" s="23">
        <f t="shared" si="13"/>
        <v>0</v>
      </c>
      <c r="T94" s="9">
        <f t="shared" si="14"/>
        <v>0</v>
      </c>
      <c r="U94" s="23">
        <f t="shared" si="15"/>
        <v>47.88</v>
      </c>
      <c r="V94" s="23">
        <f t="shared" si="16"/>
        <v>1165.0161600000001</v>
      </c>
      <c r="W94" s="37"/>
      <c r="X94" s="26">
        <f t="shared" si="17"/>
        <v>0</v>
      </c>
      <c r="Y94" s="37"/>
      <c r="Z94" s="28">
        <f t="shared" si="18"/>
        <v>0</v>
      </c>
    </row>
    <row r="95" spans="1:26" ht="18" customHeight="1">
      <c r="A95" s="280" t="s">
        <v>515</v>
      </c>
      <c r="B95" s="224"/>
      <c r="C95" s="9"/>
      <c r="D95" s="119"/>
      <c r="E95" s="9" t="s">
        <v>246</v>
      </c>
      <c r="F95" s="9" t="s">
        <v>247</v>
      </c>
      <c r="G95" s="119" t="s">
        <v>248</v>
      </c>
      <c r="H95" s="14" t="s">
        <v>550</v>
      </c>
      <c r="I95" s="14">
        <v>2</v>
      </c>
      <c r="J95" s="14">
        <v>12</v>
      </c>
      <c r="K95" s="18">
        <v>73</v>
      </c>
      <c r="L95" s="18">
        <v>630</v>
      </c>
      <c r="M95" s="18">
        <f t="shared" si="10"/>
        <v>551.88</v>
      </c>
      <c r="N95" s="18">
        <f t="shared" si="11"/>
        <v>13428.344160000001</v>
      </c>
      <c r="O95" s="11"/>
      <c r="P95" s="23">
        <f t="shared" si="19"/>
        <v>12</v>
      </c>
      <c r="Q95" s="11"/>
      <c r="R95" s="23">
        <f t="shared" si="12"/>
        <v>630</v>
      </c>
      <c r="S95" s="23">
        <f t="shared" si="13"/>
        <v>0</v>
      </c>
      <c r="T95" s="9">
        <f t="shared" si="14"/>
        <v>0</v>
      </c>
      <c r="U95" s="23">
        <f t="shared" si="15"/>
        <v>551.88</v>
      </c>
      <c r="V95" s="23">
        <f t="shared" si="16"/>
        <v>13428.344160000001</v>
      </c>
      <c r="W95" s="37"/>
      <c r="X95" s="26">
        <f t="shared" si="17"/>
        <v>0</v>
      </c>
      <c r="Y95" s="37"/>
      <c r="Z95" s="28">
        <f t="shared" si="18"/>
        <v>0</v>
      </c>
    </row>
    <row r="96" spans="1:26" ht="18" customHeight="1">
      <c r="A96" s="280" t="s">
        <v>515</v>
      </c>
      <c r="B96" s="224"/>
      <c r="C96" s="9"/>
      <c r="D96" s="119"/>
      <c r="E96" s="9" t="s">
        <v>246</v>
      </c>
      <c r="F96" s="9" t="s">
        <v>247</v>
      </c>
      <c r="G96" s="119" t="s">
        <v>248</v>
      </c>
      <c r="H96" s="14" t="s">
        <v>531</v>
      </c>
      <c r="I96" s="14">
        <v>1</v>
      </c>
      <c r="J96" s="14">
        <v>3</v>
      </c>
      <c r="K96" s="18">
        <v>36</v>
      </c>
      <c r="L96" s="18">
        <v>630</v>
      </c>
      <c r="M96" s="18">
        <f t="shared" si="10"/>
        <v>68.040000000000006</v>
      </c>
      <c r="N96" s="18">
        <f t="shared" si="11"/>
        <v>1655.5492800000002</v>
      </c>
      <c r="O96" s="11"/>
      <c r="P96" s="23">
        <f t="shared" si="19"/>
        <v>3</v>
      </c>
      <c r="Q96" s="11"/>
      <c r="R96" s="23">
        <f t="shared" si="12"/>
        <v>630</v>
      </c>
      <c r="S96" s="23">
        <f t="shared" si="13"/>
        <v>0</v>
      </c>
      <c r="T96" s="9">
        <f t="shared" si="14"/>
        <v>0</v>
      </c>
      <c r="U96" s="23">
        <f t="shared" si="15"/>
        <v>68.040000000000006</v>
      </c>
      <c r="V96" s="23">
        <f t="shared" si="16"/>
        <v>1655.5492800000002</v>
      </c>
      <c r="W96" s="37"/>
      <c r="X96" s="26">
        <f t="shared" si="17"/>
        <v>0</v>
      </c>
      <c r="Y96" s="37"/>
      <c r="Z96" s="28">
        <f t="shared" si="18"/>
        <v>0</v>
      </c>
    </row>
    <row r="97" spans="1:26" ht="18" customHeight="1">
      <c r="A97" s="1" t="s">
        <v>516</v>
      </c>
      <c r="B97" s="224"/>
      <c r="C97" s="9" t="s">
        <v>13</v>
      </c>
      <c r="D97" s="119"/>
      <c r="E97" s="9" t="s">
        <v>250</v>
      </c>
      <c r="F97" s="9" t="s">
        <v>247</v>
      </c>
      <c r="G97" s="119"/>
      <c r="H97" s="91" t="s">
        <v>553</v>
      </c>
      <c r="I97" s="14">
        <v>2</v>
      </c>
      <c r="J97" s="14">
        <v>8</v>
      </c>
      <c r="K97" s="18">
        <v>41</v>
      </c>
      <c r="L97" s="18">
        <v>1680</v>
      </c>
      <c r="M97" s="18">
        <f t="shared" si="10"/>
        <v>551.04</v>
      </c>
      <c r="N97" s="18">
        <f t="shared" si="11"/>
        <v>13407.905279999999</v>
      </c>
      <c r="O97" s="11"/>
      <c r="P97" s="23">
        <f t="shared" si="19"/>
        <v>8</v>
      </c>
      <c r="Q97" s="11"/>
      <c r="R97" s="23">
        <f t="shared" si="12"/>
        <v>1680</v>
      </c>
      <c r="S97" s="23">
        <f t="shared" si="13"/>
        <v>0</v>
      </c>
      <c r="T97" s="9">
        <f t="shared" si="14"/>
        <v>0</v>
      </c>
      <c r="U97" s="23">
        <f t="shared" si="15"/>
        <v>551.04</v>
      </c>
      <c r="V97" s="23">
        <f t="shared" si="16"/>
        <v>13407.905279999999</v>
      </c>
      <c r="W97" s="37"/>
      <c r="X97" s="26">
        <f t="shared" si="17"/>
        <v>0</v>
      </c>
      <c r="Y97" s="37"/>
      <c r="Z97" s="28">
        <f t="shared" si="18"/>
        <v>0</v>
      </c>
    </row>
    <row r="98" spans="1:26" ht="18" customHeight="1">
      <c r="A98" s="1" t="s">
        <v>516</v>
      </c>
      <c r="B98" s="224"/>
      <c r="C98" s="9"/>
      <c r="D98" s="119"/>
      <c r="E98" s="9" t="s">
        <v>250</v>
      </c>
      <c r="F98" s="9" t="s">
        <v>247</v>
      </c>
      <c r="G98" s="119"/>
      <c r="H98" s="14" t="s">
        <v>533</v>
      </c>
      <c r="I98" s="14">
        <v>2</v>
      </c>
      <c r="J98" s="14">
        <v>4</v>
      </c>
      <c r="K98" s="18">
        <v>71</v>
      </c>
      <c r="L98" s="18">
        <v>1680</v>
      </c>
      <c r="M98" s="18">
        <f t="shared" si="10"/>
        <v>477.12</v>
      </c>
      <c r="N98" s="18">
        <f t="shared" si="11"/>
        <v>11609.28384</v>
      </c>
      <c r="O98" s="11"/>
      <c r="P98" s="23">
        <f t="shared" si="19"/>
        <v>4</v>
      </c>
      <c r="Q98" s="11"/>
      <c r="R98" s="23">
        <f t="shared" si="12"/>
        <v>1680</v>
      </c>
      <c r="S98" s="23">
        <f t="shared" si="13"/>
        <v>0</v>
      </c>
      <c r="T98" s="9">
        <f t="shared" si="14"/>
        <v>0</v>
      </c>
      <c r="U98" s="23">
        <f t="shared" si="15"/>
        <v>477.12</v>
      </c>
      <c r="V98" s="23">
        <f t="shared" si="16"/>
        <v>11609.28384</v>
      </c>
      <c r="W98" s="37"/>
      <c r="X98" s="26">
        <f t="shared" si="17"/>
        <v>0</v>
      </c>
      <c r="Y98" s="37"/>
      <c r="Z98" s="28">
        <f t="shared" si="18"/>
        <v>0</v>
      </c>
    </row>
    <row r="99" spans="1:26" ht="18" customHeight="1">
      <c r="A99" s="1" t="s">
        <v>516</v>
      </c>
      <c r="B99" s="224"/>
      <c r="C99" s="9"/>
      <c r="D99" s="119"/>
      <c r="E99" s="9" t="s">
        <v>250</v>
      </c>
      <c r="F99" s="9" t="s">
        <v>247</v>
      </c>
      <c r="G99" s="119"/>
      <c r="H99" s="14" t="s">
        <v>531</v>
      </c>
      <c r="I99" s="14">
        <v>1</v>
      </c>
      <c r="J99" s="14">
        <v>1</v>
      </c>
      <c r="K99" s="18">
        <v>36</v>
      </c>
      <c r="L99" s="18">
        <v>1680</v>
      </c>
      <c r="M99" s="18">
        <f t="shared" si="10"/>
        <v>60.48</v>
      </c>
      <c r="N99" s="18">
        <f t="shared" si="11"/>
        <v>1471.5993599999999</v>
      </c>
      <c r="O99" s="11"/>
      <c r="P99" s="23">
        <f t="shared" si="19"/>
        <v>1</v>
      </c>
      <c r="Q99" s="11"/>
      <c r="R99" s="23">
        <f t="shared" si="12"/>
        <v>1680</v>
      </c>
      <c r="S99" s="23">
        <f t="shared" si="13"/>
        <v>0</v>
      </c>
      <c r="T99" s="9">
        <f t="shared" si="14"/>
        <v>0</v>
      </c>
      <c r="U99" s="23">
        <f t="shared" si="15"/>
        <v>60.48</v>
      </c>
      <c r="V99" s="23">
        <f t="shared" si="16"/>
        <v>1471.5993599999999</v>
      </c>
      <c r="W99" s="37"/>
      <c r="X99" s="26">
        <f t="shared" si="17"/>
        <v>0</v>
      </c>
      <c r="Y99" s="37"/>
      <c r="Z99" s="28">
        <f t="shared" si="18"/>
        <v>0</v>
      </c>
    </row>
    <row r="100" spans="1:26" ht="18" customHeight="1">
      <c r="A100" s="280" t="s">
        <v>2</v>
      </c>
      <c r="B100" s="224"/>
      <c r="C100" s="9"/>
      <c r="D100" s="119"/>
      <c r="E100" s="65" t="s">
        <v>246</v>
      </c>
      <c r="F100" s="65" t="s">
        <v>2</v>
      </c>
      <c r="G100" s="75" t="s">
        <v>476</v>
      </c>
      <c r="H100" s="80" t="s">
        <v>491</v>
      </c>
      <c r="I100" s="142">
        <v>1</v>
      </c>
      <c r="J100" s="142">
        <v>1</v>
      </c>
      <c r="K100" s="18">
        <v>15</v>
      </c>
      <c r="L100" s="18">
        <v>8760</v>
      </c>
      <c r="M100" s="18">
        <f t="shared" si="10"/>
        <v>131.4</v>
      </c>
      <c r="N100" s="18">
        <f t="shared" si="11"/>
        <v>3197.2248000000004</v>
      </c>
      <c r="O100" s="11"/>
      <c r="P100" s="23">
        <f t="shared" si="19"/>
        <v>1</v>
      </c>
      <c r="Q100" s="11"/>
      <c r="R100" s="23">
        <f t="shared" si="12"/>
        <v>8760</v>
      </c>
      <c r="S100" s="23">
        <f t="shared" si="13"/>
        <v>0</v>
      </c>
      <c r="T100" s="9">
        <f t="shared" si="14"/>
        <v>0</v>
      </c>
      <c r="U100" s="23">
        <f t="shared" si="15"/>
        <v>131.4</v>
      </c>
      <c r="V100" s="23">
        <f t="shared" si="16"/>
        <v>3197.2248000000004</v>
      </c>
      <c r="W100" s="37"/>
      <c r="X100" s="26">
        <f t="shared" si="17"/>
        <v>0</v>
      </c>
      <c r="Y100" s="37"/>
      <c r="Z100" s="28">
        <f t="shared" si="18"/>
        <v>0</v>
      </c>
    </row>
    <row r="101" spans="1:26" ht="18" customHeight="1">
      <c r="A101" s="1" t="s">
        <v>516</v>
      </c>
      <c r="B101" s="224"/>
      <c r="C101" s="147"/>
      <c r="D101" s="148" t="s">
        <v>130</v>
      </c>
      <c r="E101" s="147" t="s">
        <v>246</v>
      </c>
      <c r="F101" s="147" t="s">
        <v>2</v>
      </c>
      <c r="G101" s="148" t="s">
        <v>382</v>
      </c>
      <c r="H101" s="149"/>
      <c r="I101" s="158">
        <v>1</v>
      </c>
      <c r="J101" s="158">
        <v>2</v>
      </c>
      <c r="K101" s="150"/>
      <c r="L101" s="150"/>
      <c r="M101" s="150"/>
      <c r="N101" s="150"/>
      <c r="O101" s="147"/>
      <c r="P101" s="151"/>
      <c r="Q101" s="147"/>
      <c r="R101" s="151"/>
      <c r="S101" s="151"/>
      <c r="T101" s="147"/>
      <c r="U101" s="151"/>
      <c r="V101" s="151"/>
      <c r="W101" s="152"/>
      <c r="X101" s="152"/>
      <c r="Y101" s="152"/>
      <c r="Z101" s="153"/>
    </row>
    <row r="102" spans="1:26" ht="18" customHeight="1">
      <c r="A102" s="1" t="s">
        <v>516</v>
      </c>
      <c r="B102" s="224"/>
      <c r="C102" s="147"/>
      <c r="D102" s="148"/>
      <c r="E102" s="147" t="s">
        <v>246</v>
      </c>
      <c r="F102" s="147" t="s">
        <v>2</v>
      </c>
      <c r="G102" s="148" t="s">
        <v>382</v>
      </c>
      <c r="H102" s="149"/>
      <c r="I102" s="158">
        <v>2</v>
      </c>
      <c r="J102" s="158">
        <v>2</v>
      </c>
      <c r="K102" s="150"/>
      <c r="L102" s="150"/>
      <c r="M102" s="150"/>
      <c r="N102" s="150"/>
      <c r="O102" s="147"/>
      <c r="P102" s="151"/>
      <c r="Q102" s="147"/>
      <c r="R102" s="151"/>
      <c r="S102" s="151"/>
      <c r="T102" s="147"/>
      <c r="U102" s="151"/>
      <c r="V102" s="151"/>
      <c r="W102" s="152"/>
      <c r="X102" s="152"/>
      <c r="Y102" s="152"/>
      <c r="Z102" s="153"/>
    </row>
    <row r="103" spans="1:26" ht="18" customHeight="1">
      <c r="A103" s="280" t="s">
        <v>529</v>
      </c>
      <c r="B103" s="224"/>
      <c r="C103" s="147" t="s">
        <v>211</v>
      </c>
      <c r="D103" s="148" t="s">
        <v>112</v>
      </c>
      <c r="E103" s="147" t="s">
        <v>250</v>
      </c>
      <c r="F103" s="147" t="s">
        <v>247</v>
      </c>
      <c r="G103" s="148" t="s">
        <v>272</v>
      </c>
      <c r="H103" s="149"/>
      <c r="I103" s="158">
        <v>1</v>
      </c>
      <c r="J103" s="158">
        <v>2</v>
      </c>
      <c r="K103" s="150"/>
      <c r="L103" s="150"/>
      <c r="M103" s="150"/>
      <c r="N103" s="150"/>
      <c r="O103" s="147"/>
      <c r="P103" s="151"/>
      <c r="Q103" s="147"/>
      <c r="R103" s="151"/>
      <c r="S103" s="151"/>
      <c r="T103" s="147"/>
      <c r="U103" s="151"/>
      <c r="V103" s="151"/>
      <c r="W103" s="152"/>
      <c r="X103" s="152"/>
      <c r="Y103" s="152"/>
      <c r="Z103" s="153"/>
    </row>
    <row r="104" spans="1:26" ht="18" customHeight="1">
      <c r="A104" s="280" t="s">
        <v>529</v>
      </c>
      <c r="B104" s="224"/>
      <c r="C104" s="147"/>
      <c r="D104" s="148"/>
      <c r="E104" s="147" t="s">
        <v>250</v>
      </c>
      <c r="F104" s="147" t="s">
        <v>247</v>
      </c>
      <c r="G104" s="148" t="s">
        <v>387</v>
      </c>
      <c r="H104" s="149"/>
      <c r="I104" s="158">
        <v>1</v>
      </c>
      <c r="J104" s="158">
        <v>9</v>
      </c>
      <c r="K104" s="150"/>
      <c r="L104" s="150"/>
      <c r="M104" s="150"/>
      <c r="N104" s="150"/>
      <c r="O104" s="147"/>
      <c r="P104" s="151"/>
      <c r="Q104" s="147"/>
      <c r="R104" s="151"/>
      <c r="S104" s="151"/>
      <c r="T104" s="147"/>
      <c r="U104" s="151"/>
      <c r="V104" s="151"/>
      <c r="W104" s="152"/>
      <c r="X104" s="152"/>
      <c r="Y104" s="152"/>
      <c r="Z104" s="153"/>
    </row>
    <row r="105" spans="1:26" ht="18" customHeight="1">
      <c r="A105" s="280" t="s">
        <v>529</v>
      </c>
      <c r="B105" s="224"/>
      <c r="C105" s="147" t="s">
        <v>212</v>
      </c>
      <c r="D105" s="148" t="s">
        <v>130</v>
      </c>
      <c r="E105" s="147" t="s">
        <v>250</v>
      </c>
      <c r="F105" s="147" t="s">
        <v>247</v>
      </c>
      <c r="G105" s="148" t="s">
        <v>272</v>
      </c>
      <c r="H105" s="149"/>
      <c r="I105" s="158">
        <v>1</v>
      </c>
      <c r="J105" s="158">
        <v>2</v>
      </c>
      <c r="K105" s="150"/>
      <c r="L105" s="150"/>
      <c r="M105" s="150"/>
      <c r="N105" s="150"/>
      <c r="O105" s="147"/>
      <c r="P105" s="151"/>
      <c r="Q105" s="147"/>
      <c r="R105" s="151"/>
      <c r="S105" s="151"/>
      <c r="T105" s="147"/>
      <c r="U105" s="151"/>
      <c r="V105" s="151"/>
      <c r="W105" s="152"/>
      <c r="X105" s="152"/>
      <c r="Y105" s="152"/>
      <c r="Z105" s="153"/>
    </row>
    <row r="106" spans="1:26" ht="18" customHeight="1">
      <c r="A106" s="280" t="s">
        <v>529</v>
      </c>
      <c r="B106" s="224"/>
      <c r="C106" s="147"/>
      <c r="D106" s="148" t="s">
        <v>112</v>
      </c>
      <c r="E106" s="147" t="s">
        <v>250</v>
      </c>
      <c r="F106" s="147" t="s">
        <v>247</v>
      </c>
      <c r="G106" s="148" t="s">
        <v>387</v>
      </c>
      <c r="H106" s="149"/>
      <c r="I106" s="158">
        <v>1</v>
      </c>
      <c r="J106" s="158">
        <v>5</v>
      </c>
      <c r="K106" s="150"/>
      <c r="L106" s="150"/>
      <c r="M106" s="150"/>
      <c r="N106" s="150"/>
      <c r="O106" s="147"/>
      <c r="P106" s="151"/>
      <c r="Q106" s="147"/>
      <c r="R106" s="151"/>
      <c r="S106" s="151"/>
      <c r="T106" s="147"/>
      <c r="U106" s="151"/>
      <c r="V106" s="151"/>
      <c r="W106" s="152"/>
      <c r="X106" s="152"/>
      <c r="Y106" s="152"/>
      <c r="Z106" s="153"/>
    </row>
    <row r="107" spans="1:26" ht="18" customHeight="1">
      <c r="A107" s="280" t="s">
        <v>529</v>
      </c>
      <c r="B107" s="224"/>
      <c r="C107" s="147" t="s">
        <v>319</v>
      </c>
      <c r="D107" s="148"/>
      <c r="E107" s="147" t="s">
        <v>250</v>
      </c>
      <c r="F107" s="147" t="s">
        <v>247</v>
      </c>
      <c r="G107" s="148" t="s">
        <v>387</v>
      </c>
      <c r="H107" s="149"/>
      <c r="I107" s="158">
        <v>1</v>
      </c>
      <c r="J107" s="158">
        <v>10</v>
      </c>
      <c r="K107" s="150"/>
      <c r="L107" s="150"/>
      <c r="M107" s="150"/>
      <c r="N107" s="150"/>
      <c r="O107" s="147"/>
      <c r="P107" s="151"/>
      <c r="Q107" s="147"/>
      <c r="R107" s="151"/>
      <c r="S107" s="151"/>
      <c r="T107" s="147"/>
      <c r="U107" s="151"/>
      <c r="V107" s="151"/>
      <c r="W107" s="152"/>
      <c r="X107" s="152"/>
      <c r="Y107" s="152"/>
      <c r="Z107" s="153"/>
    </row>
    <row r="108" spans="1:26" ht="18" customHeight="1">
      <c r="A108" s="280" t="s">
        <v>529</v>
      </c>
      <c r="B108" s="224"/>
      <c r="C108" s="147" t="s">
        <v>320</v>
      </c>
      <c r="D108" s="148"/>
      <c r="E108" s="147" t="s">
        <v>250</v>
      </c>
      <c r="F108" s="147" t="s">
        <v>247</v>
      </c>
      <c r="G108" s="148" t="s">
        <v>272</v>
      </c>
      <c r="H108" s="149"/>
      <c r="I108" s="158">
        <v>1</v>
      </c>
      <c r="J108" s="158">
        <v>1</v>
      </c>
      <c r="K108" s="150"/>
      <c r="L108" s="150"/>
      <c r="M108" s="150"/>
      <c r="N108" s="150"/>
      <c r="O108" s="147"/>
      <c r="P108" s="151"/>
      <c r="Q108" s="147"/>
      <c r="R108" s="151"/>
      <c r="S108" s="151"/>
      <c r="T108" s="147"/>
      <c r="U108" s="151"/>
      <c r="V108" s="151"/>
      <c r="W108" s="152"/>
      <c r="X108" s="152"/>
      <c r="Y108" s="152"/>
      <c r="Z108" s="153"/>
    </row>
    <row r="109" spans="1:26" ht="18" customHeight="1">
      <c r="A109" s="280" t="s">
        <v>529</v>
      </c>
      <c r="B109" s="224"/>
      <c r="C109" s="147"/>
      <c r="D109" s="148"/>
      <c r="E109" s="147" t="s">
        <v>250</v>
      </c>
      <c r="F109" s="147" t="s">
        <v>247</v>
      </c>
      <c r="G109" s="148" t="s">
        <v>387</v>
      </c>
      <c r="H109" s="149"/>
      <c r="I109" s="158">
        <v>1</v>
      </c>
      <c r="J109" s="158">
        <v>5</v>
      </c>
      <c r="K109" s="150"/>
      <c r="L109" s="150"/>
      <c r="M109" s="150"/>
      <c r="N109" s="150"/>
      <c r="O109" s="147"/>
      <c r="P109" s="151"/>
      <c r="Q109" s="147"/>
      <c r="R109" s="151"/>
      <c r="S109" s="151"/>
      <c r="T109" s="147"/>
      <c r="U109" s="151"/>
      <c r="V109" s="151"/>
      <c r="W109" s="152"/>
      <c r="X109" s="152"/>
      <c r="Y109" s="152"/>
      <c r="Z109" s="153"/>
    </row>
    <row r="110" spans="1:26" ht="18" customHeight="1">
      <c r="A110" s="280" t="s">
        <v>529</v>
      </c>
      <c r="B110" s="224"/>
      <c r="C110" s="147" t="s">
        <v>213</v>
      </c>
      <c r="D110" s="148" t="s">
        <v>112</v>
      </c>
      <c r="E110" s="147" t="s">
        <v>250</v>
      </c>
      <c r="F110" s="147" t="s">
        <v>247</v>
      </c>
      <c r="G110" s="148" t="s">
        <v>272</v>
      </c>
      <c r="H110" s="149"/>
      <c r="I110" s="158">
        <v>1</v>
      </c>
      <c r="J110" s="158">
        <v>2</v>
      </c>
      <c r="K110" s="150"/>
      <c r="L110" s="150"/>
      <c r="M110" s="150"/>
      <c r="N110" s="150"/>
      <c r="O110" s="147"/>
      <c r="P110" s="151"/>
      <c r="Q110" s="147"/>
      <c r="R110" s="151"/>
      <c r="S110" s="151"/>
      <c r="T110" s="147"/>
      <c r="U110" s="151"/>
      <c r="V110" s="151"/>
      <c r="W110" s="152"/>
      <c r="X110" s="152"/>
      <c r="Y110" s="152"/>
      <c r="Z110" s="153"/>
    </row>
    <row r="111" spans="1:26" ht="18" customHeight="1">
      <c r="A111" s="280" t="s">
        <v>529</v>
      </c>
      <c r="B111" s="224"/>
      <c r="C111" s="147"/>
      <c r="D111" s="148"/>
      <c r="E111" s="147" t="s">
        <v>250</v>
      </c>
      <c r="F111" s="147" t="s">
        <v>247</v>
      </c>
      <c r="G111" s="148" t="s">
        <v>387</v>
      </c>
      <c r="H111" s="149"/>
      <c r="I111" s="158">
        <v>1</v>
      </c>
      <c r="J111" s="158">
        <v>9</v>
      </c>
      <c r="K111" s="150"/>
      <c r="L111" s="150"/>
      <c r="M111" s="150"/>
      <c r="N111" s="150"/>
      <c r="O111" s="147"/>
      <c r="P111" s="151"/>
      <c r="Q111" s="147"/>
      <c r="R111" s="151"/>
      <c r="S111" s="151"/>
      <c r="T111" s="147"/>
      <c r="U111" s="151"/>
      <c r="V111" s="151"/>
      <c r="W111" s="152"/>
      <c r="X111" s="152"/>
      <c r="Y111" s="152"/>
      <c r="Z111" s="153"/>
    </row>
    <row r="112" spans="1:26" ht="18" customHeight="1">
      <c r="A112" s="280" t="s">
        <v>529</v>
      </c>
      <c r="B112" s="224"/>
      <c r="C112" s="147" t="s">
        <v>214</v>
      </c>
      <c r="D112" s="148" t="s">
        <v>130</v>
      </c>
      <c r="E112" s="147" t="s">
        <v>250</v>
      </c>
      <c r="F112" s="147" t="s">
        <v>247</v>
      </c>
      <c r="G112" s="148" t="s">
        <v>272</v>
      </c>
      <c r="H112" s="149"/>
      <c r="I112" s="158">
        <v>1</v>
      </c>
      <c r="J112" s="158">
        <v>2</v>
      </c>
      <c r="K112" s="150"/>
      <c r="L112" s="150"/>
      <c r="M112" s="150"/>
      <c r="N112" s="150"/>
      <c r="O112" s="147"/>
      <c r="P112" s="151"/>
      <c r="Q112" s="147"/>
      <c r="R112" s="151"/>
      <c r="S112" s="151"/>
      <c r="T112" s="147"/>
      <c r="U112" s="151"/>
      <c r="V112" s="151"/>
      <c r="W112" s="152"/>
      <c r="X112" s="152"/>
      <c r="Y112" s="152"/>
      <c r="Z112" s="153"/>
    </row>
    <row r="113" spans="1:26" ht="18" customHeight="1">
      <c r="A113" s="280" t="s">
        <v>529</v>
      </c>
      <c r="B113" s="224"/>
      <c r="C113" s="147"/>
      <c r="D113" s="148" t="s">
        <v>112</v>
      </c>
      <c r="E113" s="147" t="s">
        <v>250</v>
      </c>
      <c r="F113" s="147" t="s">
        <v>247</v>
      </c>
      <c r="G113" s="148" t="s">
        <v>387</v>
      </c>
      <c r="H113" s="149"/>
      <c r="I113" s="158">
        <v>1</v>
      </c>
      <c r="J113" s="158">
        <v>5</v>
      </c>
      <c r="K113" s="150"/>
      <c r="L113" s="150"/>
      <c r="M113" s="150"/>
      <c r="N113" s="150"/>
      <c r="O113" s="147"/>
      <c r="P113" s="151"/>
      <c r="Q113" s="147"/>
      <c r="R113" s="151"/>
      <c r="S113" s="151"/>
      <c r="T113" s="147"/>
      <c r="U113" s="151"/>
      <c r="V113" s="151"/>
      <c r="W113" s="152"/>
      <c r="X113" s="152"/>
      <c r="Y113" s="152"/>
      <c r="Z113" s="153"/>
    </row>
    <row r="114" spans="1:26" ht="18" customHeight="1">
      <c r="A114" s="1" t="s">
        <v>516</v>
      </c>
      <c r="B114" s="224"/>
      <c r="C114" s="9" t="s">
        <v>345</v>
      </c>
      <c r="D114" s="119"/>
      <c r="E114" s="9" t="s">
        <v>250</v>
      </c>
      <c r="F114" s="9" t="s">
        <v>247</v>
      </c>
      <c r="G114" s="119"/>
      <c r="H114" s="14" t="s">
        <v>550</v>
      </c>
      <c r="I114" s="14">
        <v>2</v>
      </c>
      <c r="J114" s="14">
        <v>2</v>
      </c>
      <c r="K114" s="18">
        <v>73</v>
      </c>
      <c r="L114" s="18">
        <v>1680</v>
      </c>
      <c r="M114" s="18">
        <f t="shared" si="10"/>
        <v>245.28</v>
      </c>
      <c r="N114" s="18">
        <f t="shared" si="11"/>
        <v>5968.1529600000003</v>
      </c>
      <c r="O114" s="11"/>
      <c r="P114" s="23">
        <f t="shared" ref="P114:P160" si="20">J114</f>
        <v>2</v>
      </c>
      <c r="Q114" s="11"/>
      <c r="R114" s="23">
        <f t="shared" si="12"/>
        <v>1680</v>
      </c>
      <c r="S114" s="23">
        <f t="shared" si="13"/>
        <v>0</v>
      </c>
      <c r="T114" s="9">
        <f t="shared" si="14"/>
        <v>0</v>
      </c>
      <c r="U114" s="23">
        <f t="shared" si="15"/>
        <v>245.28</v>
      </c>
      <c r="V114" s="23">
        <f t="shared" si="16"/>
        <v>5968.1529600000003</v>
      </c>
      <c r="W114" s="37"/>
      <c r="X114" s="26">
        <f t="shared" si="17"/>
        <v>0</v>
      </c>
      <c r="Y114" s="37"/>
      <c r="Z114" s="28">
        <f t="shared" si="18"/>
        <v>0</v>
      </c>
    </row>
    <row r="115" spans="1:26" ht="18" customHeight="1">
      <c r="A115" s="1" t="s">
        <v>516</v>
      </c>
      <c r="B115" s="224"/>
      <c r="C115" s="9" t="s">
        <v>408</v>
      </c>
      <c r="D115" s="119"/>
      <c r="E115" s="9" t="s">
        <v>250</v>
      </c>
      <c r="F115" s="9" t="s">
        <v>247</v>
      </c>
      <c r="G115" s="119"/>
      <c r="H115" s="14" t="s">
        <v>550</v>
      </c>
      <c r="I115" s="14">
        <v>2</v>
      </c>
      <c r="J115" s="14">
        <v>1</v>
      </c>
      <c r="K115" s="18">
        <v>73</v>
      </c>
      <c r="L115" s="18">
        <v>1680</v>
      </c>
      <c r="M115" s="18">
        <f t="shared" si="10"/>
        <v>122.64</v>
      </c>
      <c r="N115" s="18">
        <f t="shared" si="11"/>
        <v>2984.0764800000002</v>
      </c>
      <c r="O115" s="11"/>
      <c r="P115" s="23">
        <f t="shared" si="20"/>
        <v>1</v>
      </c>
      <c r="Q115" s="11"/>
      <c r="R115" s="23">
        <f t="shared" si="12"/>
        <v>1680</v>
      </c>
      <c r="S115" s="23">
        <f t="shared" si="13"/>
        <v>0</v>
      </c>
      <c r="T115" s="9">
        <f t="shared" si="14"/>
        <v>0</v>
      </c>
      <c r="U115" s="23">
        <f t="shared" si="15"/>
        <v>122.64</v>
      </c>
      <c r="V115" s="23">
        <f t="shared" si="16"/>
        <v>2984.0764800000002</v>
      </c>
      <c r="W115" s="37"/>
      <c r="X115" s="26">
        <f t="shared" si="17"/>
        <v>0</v>
      </c>
      <c r="Y115" s="37"/>
      <c r="Z115" s="28">
        <f t="shared" si="18"/>
        <v>0</v>
      </c>
    </row>
    <row r="116" spans="1:26" ht="18" customHeight="1">
      <c r="A116" s="1" t="s">
        <v>516</v>
      </c>
      <c r="B116" s="224"/>
      <c r="C116" s="9"/>
      <c r="D116" s="119"/>
      <c r="E116" s="9" t="s">
        <v>250</v>
      </c>
      <c r="F116" s="9" t="s">
        <v>247</v>
      </c>
      <c r="G116" s="119"/>
      <c r="H116" s="14" t="s">
        <v>533</v>
      </c>
      <c r="I116" s="14">
        <v>2</v>
      </c>
      <c r="J116" s="14">
        <v>1</v>
      </c>
      <c r="K116" s="18">
        <v>71</v>
      </c>
      <c r="L116" s="18">
        <v>1680</v>
      </c>
      <c r="M116" s="18">
        <f t="shared" si="10"/>
        <v>119.28</v>
      </c>
      <c r="N116" s="18">
        <f t="shared" si="11"/>
        <v>2902.32096</v>
      </c>
      <c r="O116" s="11"/>
      <c r="P116" s="23">
        <f t="shared" si="20"/>
        <v>1</v>
      </c>
      <c r="Q116" s="11"/>
      <c r="R116" s="23">
        <f t="shared" si="12"/>
        <v>1680</v>
      </c>
      <c r="S116" s="23">
        <f t="shared" si="13"/>
        <v>0</v>
      </c>
      <c r="T116" s="9">
        <f t="shared" si="14"/>
        <v>0</v>
      </c>
      <c r="U116" s="23">
        <f t="shared" si="15"/>
        <v>119.28</v>
      </c>
      <c r="V116" s="23">
        <f t="shared" si="16"/>
        <v>2902.32096</v>
      </c>
      <c r="W116" s="37"/>
      <c r="X116" s="26">
        <f t="shared" si="17"/>
        <v>0</v>
      </c>
      <c r="Y116" s="37"/>
      <c r="Z116" s="28">
        <f t="shared" si="18"/>
        <v>0</v>
      </c>
    </row>
    <row r="117" spans="1:26" ht="18" customHeight="1">
      <c r="A117" s="287" t="s">
        <v>519</v>
      </c>
      <c r="B117" s="224"/>
      <c r="C117" s="9" t="s">
        <v>181</v>
      </c>
      <c r="D117" s="119" t="s">
        <v>130</v>
      </c>
      <c r="E117" s="9" t="s">
        <v>246</v>
      </c>
      <c r="F117" s="9" t="s">
        <v>247</v>
      </c>
      <c r="G117" s="119" t="s">
        <v>248</v>
      </c>
      <c r="H117" s="14" t="s">
        <v>550</v>
      </c>
      <c r="I117" s="14">
        <v>2</v>
      </c>
      <c r="J117" s="14">
        <v>2</v>
      </c>
      <c r="K117" s="18">
        <v>73</v>
      </c>
      <c r="L117" s="18">
        <v>1050</v>
      </c>
      <c r="M117" s="18">
        <f t="shared" si="10"/>
        <v>153.30000000000001</v>
      </c>
      <c r="N117" s="18">
        <f t="shared" si="11"/>
        <v>3730.0956000000006</v>
      </c>
      <c r="O117" s="11"/>
      <c r="P117" s="23">
        <f t="shared" si="20"/>
        <v>2</v>
      </c>
      <c r="Q117" s="11"/>
      <c r="R117" s="23">
        <f t="shared" si="12"/>
        <v>1050</v>
      </c>
      <c r="S117" s="23">
        <f t="shared" si="13"/>
        <v>0</v>
      </c>
      <c r="T117" s="9">
        <f t="shared" si="14"/>
        <v>0</v>
      </c>
      <c r="U117" s="23">
        <f t="shared" si="15"/>
        <v>153.30000000000001</v>
      </c>
      <c r="V117" s="23">
        <f t="shared" si="16"/>
        <v>3730.0956000000006</v>
      </c>
      <c r="W117" s="37"/>
      <c r="X117" s="26">
        <f t="shared" si="17"/>
        <v>0</v>
      </c>
      <c r="Y117" s="37"/>
      <c r="Z117" s="28">
        <f t="shared" si="18"/>
        <v>0</v>
      </c>
    </row>
    <row r="118" spans="1:26" ht="18" customHeight="1">
      <c r="A118" s="280" t="s">
        <v>23</v>
      </c>
      <c r="B118" s="224"/>
      <c r="C118" s="9" t="s">
        <v>23</v>
      </c>
      <c r="D118" s="119" t="s">
        <v>132</v>
      </c>
      <c r="E118" s="9" t="s">
        <v>246</v>
      </c>
      <c r="F118" s="9" t="s">
        <v>247</v>
      </c>
      <c r="G118" s="119" t="s">
        <v>248</v>
      </c>
      <c r="H118" s="14" t="s">
        <v>550</v>
      </c>
      <c r="I118" s="14">
        <v>2</v>
      </c>
      <c r="J118" s="14">
        <v>1</v>
      </c>
      <c r="K118" s="18">
        <v>73</v>
      </c>
      <c r="L118" s="18">
        <v>1920</v>
      </c>
      <c r="M118" s="18">
        <f t="shared" si="10"/>
        <v>140.16</v>
      </c>
      <c r="N118" s="18">
        <f t="shared" si="11"/>
        <v>3410.3731200000002</v>
      </c>
      <c r="O118" s="11"/>
      <c r="P118" s="23">
        <f t="shared" si="20"/>
        <v>1</v>
      </c>
      <c r="Q118" s="11"/>
      <c r="R118" s="23">
        <f t="shared" si="12"/>
        <v>1920</v>
      </c>
      <c r="S118" s="23">
        <f t="shared" si="13"/>
        <v>0</v>
      </c>
      <c r="T118" s="9">
        <f t="shared" si="14"/>
        <v>0</v>
      </c>
      <c r="U118" s="23">
        <f t="shared" si="15"/>
        <v>140.16</v>
      </c>
      <c r="V118" s="23">
        <f t="shared" si="16"/>
        <v>3410.3731200000002</v>
      </c>
      <c r="W118" s="37"/>
      <c r="X118" s="26">
        <f t="shared" si="17"/>
        <v>0</v>
      </c>
      <c r="Y118" s="37"/>
      <c r="Z118" s="28">
        <f t="shared" si="18"/>
        <v>0</v>
      </c>
    </row>
    <row r="119" spans="1:26" ht="18" customHeight="1">
      <c r="A119" s="280" t="s">
        <v>23</v>
      </c>
      <c r="B119" s="224"/>
      <c r="C119" s="9"/>
      <c r="D119" s="119"/>
      <c r="E119" s="9" t="s">
        <v>250</v>
      </c>
      <c r="F119" s="9" t="s">
        <v>247</v>
      </c>
      <c r="G119" s="119"/>
      <c r="H119" s="14" t="s">
        <v>534</v>
      </c>
      <c r="I119" s="14">
        <v>2</v>
      </c>
      <c r="J119" s="14">
        <v>2</v>
      </c>
      <c r="K119" s="18">
        <v>95</v>
      </c>
      <c r="L119" s="18">
        <v>1920</v>
      </c>
      <c r="M119" s="18">
        <f t="shared" si="10"/>
        <v>364.8</v>
      </c>
      <c r="N119" s="18">
        <f t="shared" si="11"/>
        <v>8876.3136000000013</v>
      </c>
      <c r="O119" s="11"/>
      <c r="P119" s="23">
        <f t="shared" si="20"/>
        <v>2</v>
      </c>
      <c r="Q119" s="11"/>
      <c r="R119" s="23">
        <f t="shared" si="12"/>
        <v>1920</v>
      </c>
      <c r="S119" s="23">
        <f t="shared" si="13"/>
        <v>0</v>
      </c>
      <c r="T119" s="9">
        <f t="shared" si="14"/>
        <v>0</v>
      </c>
      <c r="U119" s="23">
        <f t="shared" si="15"/>
        <v>364.8</v>
      </c>
      <c r="V119" s="23">
        <f t="shared" si="16"/>
        <v>8876.3136000000013</v>
      </c>
      <c r="W119" s="37"/>
      <c r="X119" s="26">
        <f t="shared" si="17"/>
        <v>0</v>
      </c>
      <c r="Y119" s="37"/>
      <c r="Z119" s="28">
        <f t="shared" si="18"/>
        <v>0</v>
      </c>
    </row>
    <row r="120" spans="1:26" ht="18" customHeight="1">
      <c r="A120" s="1" t="s">
        <v>516</v>
      </c>
      <c r="B120" s="224"/>
      <c r="C120" s="9" t="s">
        <v>22</v>
      </c>
      <c r="D120" s="119" t="s">
        <v>129</v>
      </c>
      <c r="E120" s="9" t="s">
        <v>269</v>
      </c>
      <c r="F120" s="9" t="s">
        <v>247</v>
      </c>
      <c r="G120" s="119"/>
      <c r="H120" s="14" t="s">
        <v>550</v>
      </c>
      <c r="I120" s="14">
        <v>2</v>
      </c>
      <c r="J120" s="14">
        <v>2</v>
      </c>
      <c r="K120" s="18">
        <v>73</v>
      </c>
      <c r="L120" s="18">
        <v>1680</v>
      </c>
      <c r="M120" s="18">
        <f t="shared" si="10"/>
        <v>245.28</v>
      </c>
      <c r="N120" s="18">
        <f t="shared" si="11"/>
        <v>5968.1529600000003</v>
      </c>
      <c r="O120" s="11"/>
      <c r="P120" s="23">
        <f t="shared" si="20"/>
        <v>2</v>
      </c>
      <c r="Q120" s="11"/>
      <c r="R120" s="23">
        <f t="shared" si="12"/>
        <v>1680</v>
      </c>
      <c r="S120" s="23">
        <f t="shared" si="13"/>
        <v>0</v>
      </c>
      <c r="T120" s="9">
        <f t="shared" si="14"/>
        <v>0</v>
      </c>
      <c r="U120" s="23">
        <f t="shared" si="15"/>
        <v>245.28</v>
      </c>
      <c r="V120" s="23">
        <f t="shared" si="16"/>
        <v>5968.1529600000003</v>
      </c>
      <c r="W120" s="37"/>
      <c r="X120" s="26">
        <f t="shared" si="17"/>
        <v>0</v>
      </c>
      <c r="Y120" s="37"/>
      <c r="Z120" s="28">
        <f t="shared" si="18"/>
        <v>0</v>
      </c>
    </row>
    <row r="121" spans="1:26" ht="18" customHeight="1">
      <c r="A121" s="1"/>
      <c r="B121" s="223" t="s">
        <v>39</v>
      </c>
      <c r="C121" s="226"/>
      <c r="D121" s="227"/>
      <c r="E121" s="228"/>
      <c r="F121" s="229"/>
      <c r="G121" s="227"/>
      <c r="H121" s="229"/>
      <c r="I121" s="229"/>
      <c r="J121" s="229"/>
      <c r="K121" s="231"/>
      <c r="L121" s="231"/>
      <c r="M121" s="231"/>
      <c r="N121" s="231"/>
      <c r="O121" s="228"/>
      <c r="P121" s="232"/>
      <c r="Q121" s="228"/>
      <c r="R121" s="232"/>
      <c r="S121" s="232"/>
      <c r="T121" s="228"/>
      <c r="U121" s="232"/>
      <c r="V121" s="232"/>
      <c r="W121" s="233"/>
      <c r="X121" s="233"/>
      <c r="Y121" s="233"/>
      <c r="Z121" s="234"/>
    </row>
    <row r="122" spans="1:26" ht="18" customHeight="1">
      <c r="A122" s="280" t="s">
        <v>514</v>
      </c>
      <c r="B122" s="223"/>
      <c r="C122" s="93" t="s">
        <v>409</v>
      </c>
      <c r="D122" s="119" t="s">
        <v>112</v>
      </c>
      <c r="E122" s="9" t="s">
        <v>250</v>
      </c>
      <c r="F122" s="9" t="s">
        <v>247</v>
      </c>
      <c r="G122" s="119"/>
      <c r="H122" s="80" t="s">
        <v>249</v>
      </c>
      <c r="I122" s="14">
        <v>1</v>
      </c>
      <c r="J122" s="14">
        <v>5</v>
      </c>
      <c r="K122" s="18">
        <v>38</v>
      </c>
      <c r="L122" s="18">
        <v>210</v>
      </c>
      <c r="M122" s="18">
        <f t="shared" si="10"/>
        <v>39.9</v>
      </c>
      <c r="N122" s="18">
        <f t="shared" si="11"/>
        <v>970.84680000000003</v>
      </c>
      <c r="O122" s="11"/>
      <c r="P122" s="23">
        <f t="shared" si="20"/>
        <v>5</v>
      </c>
      <c r="Q122" s="11"/>
      <c r="R122" s="23">
        <f t="shared" si="12"/>
        <v>210</v>
      </c>
      <c r="S122" s="23">
        <f t="shared" si="13"/>
        <v>0</v>
      </c>
      <c r="T122" s="9">
        <f t="shared" si="14"/>
        <v>0</v>
      </c>
      <c r="U122" s="23">
        <f t="shared" si="15"/>
        <v>39.9</v>
      </c>
      <c r="V122" s="23">
        <f t="shared" si="16"/>
        <v>970.84680000000003</v>
      </c>
      <c r="W122" s="37"/>
      <c r="X122" s="26">
        <f t="shared" si="17"/>
        <v>0</v>
      </c>
      <c r="Y122" s="37"/>
      <c r="Z122" s="28">
        <f t="shared" si="18"/>
        <v>0</v>
      </c>
    </row>
    <row r="123" spans="1:26" ht="18" customHeight="1">
      <c r="A123" s="280" t="s">
        <v>2</v>
      </c>
      <c r="B123" s="223"/>
      <c r="C123" s="9"/>
      <c r="D123" s="119"/>
      <c r="E123" s="9" t="s">
        <v>250</v>
      </c>
      <c r="F123" s="9" t="s">
        <v>2</v>
      </c>
      <c r="G123" s="119"/>
      <c r="H123" s="14" t="s">
        <v>286</v>
      </c>
      <c r="I123" s="32">
        <v>1</v>
      </c>
      <c r="J123" s="32">
        <v>2</v>
      </c>
      <c r="K123" s="18">
        <v>4</v>
      </c>
      <c r="L123" s="18">
        <v>8760</v>
      </c>
      <c r="M123" s="18">
        <f t="shared" si="10"/>
        <v>70.08</v>
      </c>
      <c r="N123" s="18">
        <f t="shared" si="11"/>
        <v>1705.1865600000001</v>
      </c>
      <c r="O123" s="11"/>
      <c r="P123" s="23">
        <f t="shared" si="20"/>
        <v>2</v>
      </c>
      <c r="Q123" s="11"/>
      <c r="R123" s="23">
        <f t="shared" si="12"/>
        <v>8760</v>
      </c>
      <c r="S123" s="23">
        <f t="shared" si="13"/>
        <v>0</v>
      </c>
      <c r="T123" s="9">
        <f t="shared" si="14"/>
        <v>0</v>
      </c>
      <c r="U123" s="23">
        <f t="shared" si="15"/>
        <v>70.08</v>
      </c>
      <c r="V123" s="23">
        <f t="shared" si="16"/>
        <v>1705.1865600000001</v>
      </c>
      <c r="W123" s="37"/>
      <c r="X123" s="26">
        <f t="shared" si="17"/>
        <v>0</v>
      </c>
      <c r="Y123" s="37"/>
      <c r="Z123" s="28">
        <f t="shared" si="18"/>
        <v>0</v>
      </c>
    </row>
    <row r="124" spans="1:26" ht="18" customHeight="1">
      <c r="A124" s="280" t="s">
        <v>514</v>
      </c>
      <c r="B124" s="223"/>
      <c r="C124" s="9"/>
      <c r="D124" s="145" t="s">
        <v>130</v>
      </c>
      <c r="E124" s="9" t="s">
        <v>250</v>
      </c>
      <c r="F124" s="9" t="s">
        <v>356</v>
      </c>
      <c r="G124" s="145" t="s">
        <v>357</v>
      </c>
      <c r="H124" s="14" t="s">
        <v>492</v>
      </c>
      <c r="I124" s="14">
        <v>1</v>
      </c>
      <c r="J124" s="14">
        <v>1</v>
      </c>
      <c r="K124" s="18">
        <v>13</v>
      </c>
      <c r="L124" s="18">
        <v>210</v>
      </c>
      <c r="M124" s="18">
        <f t="shared" si="10"/>
        <v>2.73</v>
      </c>
      <c r="N124" s="18">
        <f t="shared" si="11"/>
        <v>66.426360000000003</v>
      </c>
      <c r="O124" s="11"/>
      <c r="P124" s="23">
        <f t="shared" si="20"/>
        <v>1</v>
      </c>
      <c r="Q124" s="11"/>
      <c r="R124" s="23">
        <f t="shared" si="12"/>
        <v>210</v>
      </c>
      <c r="S124" s="23">
        <f t="shared" si="13"/>
        <v>0</v>
      </c>
      <c r="T124" s="9">
        <f t="shared" si="14"/>
        <v>0</v>
      </c>
      <c r="U124" s="23">
        <f t="shared" si="15"/>
        <v>2.73</v>
      </c>
      <c r="V124" s="23">
        <f t="shared" si="16"/>
        <v>66.426360000000003</v>
      </c>
      <c r="W124" s="37"/>
      <c r="X124" s="26">
        <f t="shared" si="17"/>
        <v>0</v>
      </c>
      <c r="Y124" s="37"/>
      <c r="Z124" s="28">
        <f t="shared" si="18"/>
        <v>0</v>
      </c>
    </row>
    <row r="125" spans="1:26" ht="18" customHeight="1">
      <c r="A125" s="280" t="s">
        <v>514</v>
      </c>
      <c r="B125" s="223"/>
      <c r="C125" s="93" t="s">
        <v>410</v>
      </c>
      <c r="D125" s="119" t="s">
        <v>112</v>
      </c>
      <c r="E125" s="9" t="s">
        <v>250</v>
      </c>
      <c r="F125" s="9" t="s">
        <v>247</v>
      </c>
      <c r="G125" s="119"/>
      <c r="H125" s="80" t="s">
        <v>249</v>
      </c>
      <c r="I125" s="14">
        <v>1</v>
      </c>
      <c r="J125" s="14">
        <v>5</v>
      </c>
      <c r="K125" s="18">
        <v>38</v>
      </c>
      <c r="L125" s="18">
        <v>210</v>
      </c>
      <c r="M125" s="18">
        <f t="shared" si="10"/>
        <v>39.9</v>
      </c>
      <c r="N125" s="18">
        <f t="shared" si="11"/>
        <v>970.84680000000003</v>
      </c>
      <c r="O125" s="11"/>
      <c r="P125" s="23">
        <f t="shared" si="20"/>
        <v>5</v>
      </c>
      <c r="Q125" s="11"/>
      <c r="R125" s="23">
        <f t="shared" si="12"/>
        <v>210</v>
      </c>
      <c r="S125" s="23">
        <f t="shared" si="13"/>
        <v>0</v>
      </c>
      <c r="T125" s="9">
        <f t="shared" si="14"/>
        <v>0</v>
      </c>
      <c r="U125" s="23">
        <f t="shared" si="15"/>
        <v>39.9</v>
      </c>
      <c r="V125" s="23">
        <f t="shared" si="16"/>
        <v>970.84680000000003</v>
      </c>
      <c r="W125" s="37"/>
      <c r="X125" s="26">
        <f t="shared" si="17"/>
        <v>0</v>
      </c>
      <c r="Y125" s="37"/>
      <c r="Z125" s="28">
        <f t="shared" si="18"/>
        <v>0</v>
      </c>
    </row>
    <row r="126" spans="1:26" ht="18" customHeight="1">
      <c r="A126" s="280" t="s">
        <v>2</v>
      </c>
      <c r="B126" s="223"/>
      <c r="C126" s="9"/>
      <c r="D126" s="119"/>
      <c r="E126" s="9" t="s">
        <v>250</v>
      </c>
      <c r="F126" s="9" t="s">
        <v>2</v>
      </c>
      <c r="G126" s="119" t="s">
        <v>477</v>
      </c>
      <c r="H126" s="14" t="s">
        <v>491</v>
      </c>
      <c r="I126" s="32">
        <v>1</v>
      </c>
      <c r="J126" s="32">
        <v>2</v>
      </c>
      <c r="K126" s="18">
        <v>15</v>
      </c>
      <c r="L126" s="18">
        <v>8760</v>
      </c>
      <c r="M126" s="18">
        <f t="shared" si="10"/>
        <v>262.8</v>
      </c>
      <c r="N126" s="18">
        <f t="shared" si="11"/>
        <v>6394.4496000000008</v>
      </c>
      <c r="O126" s="11"/>
      <c r="P126" s="23">
        <f t="shared" si="20"/>
        <v>2</v>
      </c>
      <c r="Q126" s="11"/>
      <c r="R126" s="23">
        <f t="shared" si="12"/>
        <v>8760</v>
      </c>
      <c r="S126" s="23">
        <f t="shared" si="13"/>
        <v>0</v>
      </c>
      <c r="T126" s="9">
        <f t="shared" si="14"/>
        <v>0</v>
      </c>
      <c r="U126" s="23">
        <f t="shared" si="15"/>
        <v>262.8</v>
      </c>
      <c r="V126" s="23">
        <f t="shared" si="16"/>
        <v>6394.4496000000008</v>
      </c>
      <c r="W126" s="37"/>
      <c r="X126" s="26">
        <f t="shared" si="17"/>
        <v>0</v>
      </c>
      <c r="Y126" s="37"/>
      <c r="Z126" s="28">
        <f t="shared" si="18"/>
        <v>0</v>
      </c>
    </row>
    <row r="127" spans="1:26" ht="18" customHeight="1">
      <c r="A127" s="280" t="s">
        <v>514</v>
      </c>
      <c r="B127" s="223"/>
      <c r="C127" s="9"/>
      <c r="D127" s="145" t="s">
        <v>130</v>
      </c>
      <c r="E127" s="9" t="s">
        <v>250</v>
      </c>
      <c r="F127" s="9" t="s">
        <v>356</v>
      </c>
      <c r="G127" s="145" t="s">
        <v>357</v>
      </c>
      <c r="H127" s="14" t="s">
        <v>492</v>
      </c>
      <c r="I127" s="14">
        <v>1</v>
      </c>
      <c r="J127" s="14">
        <v>1</v>
      </c>
      <c r="K127" s="18">
        <v>13</v>
      </c>
      <c r="L127" s="18">
        <v>210</v>
      </c>
      <c r="M127" s="18">
        <f t="shared" si="10"/>
        <v>2.73</v>
      </c>
      <c r="N127" s="18">
        <f t="shared" si="11"/>
        <v>66.426360000000003</v>
      </c>
      <c r="O127" s="11"/>
      <c r="P127" s="23">
        <f t="shared" si="20"/>
        <v>1</v>
      </c>
      <c r="Q127" s="11"/>
      <c r="R127" s="23">
        <f t="shared" si="12"/>
        <v>210</v>
      </c>
      <c r="S127" s="23">
        <f t="shared" si="13"/>
        <v>0</v>
      </c>
      <c r="T127" s="9">
        <f t="shared" si="14"/>
        <v>0</v>
      </c>
      <c r="U127" s="23">
        <f t="shared" si="15"/>
        <v>2.73</v>
      </c>
      <c r="V127" s="23">
        <f t="shared" si="16"/>
        <v>66.426360000000003</v>
      </c>
      <c r="W127" s="37"/>
      <c r="X127" s="26">
        <f t="shared" si="17"/>
        <v>0</v>
      </c>
      <c r="Y127" s="37"/>
      <c r="Z127" s="28">
        <f t="shared" si="18"/>
        <v>0</v>
      </c>
    </row>
    <row r="128" spans="1:26" ht="18" customHeight="1">
      <c r="A128" s="280" t="s">
        <v>514</v>
      </c>
      <c r="B128" s="223"/>
      <c r="C128" s="93" t="s">
        <v>411</v>
      </c>
      <c r="D128" s="119" t="s">
        <v>79</v>
      </c>
      <c r="E128" s="9" t="s">
        <v>250</v>
      </c>
      <c r="F128" s="9" t="s">
        <v>247</v>
      </c>
      <c r="G128" s="119"/>
      <c r="H128" s="80" t="s">
        <v>249</v>
      </c>
      <c r="I128" s="14">
        <v>1</v>
      </c>
      <c r="J128" s="14">
        <v>5</v>
      </c>
      <c r="K128" s="18">
        <v>38</v>
      </c>
      <c r="L128" s="18">
        <v>210</v>
      </c>
      <c r="M128" s="18">
        <f t="shared" si="10"/>
        <v>39.9</v>
      </c>
      <c r="N128" s="18">
        <f t="shared" si="11"/>
        <v>970.84680000000003</v>
      </c>
      <c r="O128" s="11"/>
      <c r="P128" s="23">
        <f t="shared" si="20"/>
        <v>5</v>
      </c>
      <c r="Q128" s="11"/>
      <c r="R128" s="23">
        <f t="shared" si="12"/>
        <v>210</v>
      </c>
      <c r="S128" s="23">
        <f t="shared" si="13"/>
        <v>0</v>
      </c>
      <c r="T128" s="9">
        <f t="shared" si="14"/>
        <v>0</v>
      </c>
      <c r="U128" s="23">
        <f t="shared" si="15"/>
        <v>39.9</v>
      </c>
      <c r="V128" s="23">
        <f t="shared" si="16"/>
        <v>970.84680000000003</v>
      </c>
      <c r="W128" s="37"/>
      <c r="X128" s="26">
        <f t="shared" si="17"/>
        <v>0</v>
      </c>
      <c r="Y128" s="37"/>
      <c r="Z128" s="28">
        <f t="shared" si="18"/>
        <v>0</v>
      </c>
    </row>
    <row r="129" spans="1:26" ht="18" customHeight="1">
      <c r="A129" s="280" t="s">
        <v>2</v>
      </c>
      <c r="B129" s="223"/>
      <c r="C129" s="9"/>
      <c r="D129" s="119"/>
      <c r="E129" s="9" t="s">
        <v>250</v>
      </c>
      <c r="F129" s="9" t="s">
        <v>2</v>
      </c>
      <c r="G129" s="119" t="s">
        <v>477</v>
      </c>
      <c r="H129" s="14" t="s">
        <v>491</v>
      </c>
      <c r="I129" s="32">
        <v>1</v>
      </c>
      <c r="J129" s="32">
        <v>2</v>
      </c>
      <c r="K129" s="18">
        <v>15</v>
      </c>
      <c r="L129" s="18">
        <v>8760</v>
      </c>
      <c r="M129" s="18">
        <f t="shared" si="10"/>
        <v>262.8</v>
      </c>
      <c r="N129" s="18">
        <f t="shared" si="11"/>
        <v>6394.4496000000008</v>
      </c>
      <c r="O129" s="11"/>
      <c r="P129" s="23">
        <f t="shared" si="20"/>
        <v>2</v>
      </c>
      <c r="Q129" s="11"/>
      <c r="R129" s="23">
        <f t="shared" si="12"/>
        <v>8760</v>
      </c>
      <c r="S129" s="23">
        <f t="shared" si="13"/>
        <v>0</v>
      </c>
      <c r="T129" s="9">
        <f t="shared" si="14"/>
        <v>0</v>
      </c>
      <c r="U129" s="23">
        <f t="shared" si="15"/>
        <v>262.8</v>
      </c>
      <c r="V129" s="23">
        <f t="shared" si="16"/>
        <v>6394.4496000000008</v>
      </c>
      <c r="W129" s="37"/>
      <c r="X129" s="26">
        <f t="shared" si="17"/>
        <v>0</v>
      </c>
      <c r="Y129" s="37"/>
      <c r="Z129" s="28">
        <f t="shared" si="18"/>
        <v>0</v>
      </c>
    </row>
    <row r="130" spans="1:26" ht="18" customHeight="1">
      <c r="A130" s="280" t="s">
        <v>514</v>
      </c>
      <c r="B130" s="223"/>
      <c r="C130" s="9"/>
      <c r="D130" s="145" t="s">
        <v>79</v>
      </c>
      <c r="E130" s="9" t="s">
        <v>250</v>
      </c>
      <c r="F130" s="9" t="s">
        <v>356</v>
      </c>
      <c r="G130" s="145" t="s">
        <v>357</v>
      </c>
      <c r="H130" s="14" t="s">
        <v>492</v>
      </c>
      <c r="I130" s="14">
        <v>1</v>
      </c>
      <c r="J130" s="14">
        <v>1</v>
      </c>
      <c r="K130" s="18">
        <v>13</v>
      </c>
      <c r="L130" s="18">
        <v>210</v>
      </c>
      <c r="M130" s="18">
        <f t="shared" si="10"/>
        <v>2.73</v>
      </c>
      <c r="N130" s="18">
        <f t="shared" si="11"/>
        <v>66.426360000000003</v>
      </c>
      <c r="O130" s="11"/>
      <c r="P130" s="23">
        <f t="shared" si="20"/>
        <v>1</v>
      </c>
      <c r="Q130" s="11"/>
      <c r="R130" s="23">
        <f t="shared" si="12"/>
        <v>210</v>
      </c>
      <c r="S130" s="23">
        <f t="shared" si="13"/>
        <v>0</v>
      </c>
      <c r="T130" s="9">
        <f t="shared" si="14"/>
        <v>0</v>
      </c>
      <c r="U130" s="23">
        <f t="shared" si="15"/>
        <v>2.73</v>
      </c>
      <c r="V130" s="23">
        <f t="shared" si="16"/>
        <v>66.426360000000003</v>
      </c>
      <c r="W130" s="37"/>
      <c r="X130" s="26">
        <f t="shared" si="17"/>
        <v>0</v>
      </c>
      <c r="Y130" s="37"/>
      <c r="Z130" s="28">
        <f t="shared" si="18"/>
        <v>0</v>
      </c>
    </row>
    <row r="131" spans="1:26" ht="18" customHeight="1">
      <c r="A131" s="280" t="s">
        <v>521</v>
      </c>
      <c r="B131" s="223"/>
      <c r="C131" s="9" t="s">
        <v>218</v>
      </c>
      <c r="D131" s="119" t="s">
        <v>112</v>
      </c>
      <c r="E131" s="9" t="s">
        <v>250</v>
      </c>
      <c r="F131" s="9" t="s">
        <v>247</v>
      </c>
      <c r="G131" s="119"/>
      <c r="H131" s="80" t="s">
        <v>249</v>
      </c>
      <c r="I131" s="14">
        <v>1</v>
      </c>
      <c r="J131" s="14">
        <v>8</v>
      </c>
      <c r="K131" s="18">
        <v>38</v>
      </c>
      <c r="L131" s="18">
        <v>1470</v>
      </c>
      <c r="M131" s="18">
        <f t="shared" si="10"/>
        <v>446.88</v>
      </c>
      <c r="N131" s="18">
        <f t="shared" si="11"/>
        <v>10873.48416</v>
      </c>
      <c r="O131" s="11"/>
      <c r="P131" s="23">
        <f t="shared" si="20"/>
        <v>8</v>
      </c>
      <c r="Q131" s="11"/>
      <c r="R131" s="23">
        <f t="shared" si="12"/>
        <v>1470</v>
      </c>
      <c r="S131" s="23">
        <f t="shared" si="13"/>
        <v>0</v>
      </c>
      <c r="T131" s="9">
        <f t="shared" si="14"/>
        <v>0</v>
      </c>
      <c r="U131" s="23">
        <f t="shared" si="15"/>
        <v>446.88</v>
      </c>
      <c r="V131" s="23">
        <f t="shared" si="16"/>
        <v>10873.48416</v>
      </c>
      <c r="W131" s="37"/>
      <c r="X131" s="26">
        <f t="shared" si="17"/>
        <v>0</v>
      </c>
      <c r="Y131" s="37"/>
      <c r="Z131" s="28">
        <f t="shared" si="18"/>
        <v>0</v>
      </c>
    </row>
    <row r="132" spans="1:26" ht="18" customHeight="1">
      <c r="A132" s="280" t="s">
        <v>514</v>
      </c>
      <c r="B132" s="223"/>
      <c r="C132" s="93" t="s">
        <v>412</v>
      </c>
      <c r="D132" s="119"/>
      <c r="E132" s="9" t="s">
        <v>250</v>
      </c>
      <c r="F132" s="9" t="s">
        <v>247</v>
      </c>
      <c r="G132" s="135" t="s">
        <v>473</v>
      </c>
      <c r="H132" s="80" t="s">
        <v>249</v>
      </c>
      <c r="I132" s="14">
        <v>1</v>
      </c>
      <c r="J132" s="14">
        <v>2</v>
      </c>
      <c r="K132" s="18">
        <v>38</v>
      </c>
      <c r="L132" s="18">
        <v>210</v>
      </c>
      <c r="M132" s="18">
        <f t="shared" si="10"/>
        <v>15.96</v>
      </c>
      <c r="N132" s="18">
        <f t="shared" si="11"/>
        <v>388.33872000000002</v>
      </c>
      <c r="O132" s="11"/>
      <c r="P132" s="23">
        <f t="shared" si="20"/>
        <v>2</v>
      </c>
      <c r="Q132" s="11"/>
      <c r="R132" s="23">
        <f t="shared" si="12"/>
        <v>210</v>
      </c>
      <c r="S132" s="23">
        <f t="shared" si="13"/>
        <v>0</v>
      </c>
      <c r="T132" s="9">
        <f t="shared" si="14"/>
        <v>0</v>
      </c>
      <c r="U132" s="23">
        <f t="shared" si="15"/>
        <v>15.96</v>
      </c>
      <c r="V132" s="23">
        <f t="shared" si="16"/>
        <v>388.33872000000002</v>
      </c>
      <c r="W132" s="37"/>
      <c r="X132" s="26">
        <f t="shared" si="17"/>
        <v>0</v>
      </c>
      <c r="Y132" s="37"/>
      <c r="Z132" s="28">
        <f t="shared" si="18"/>
        <v>0</v>
      </c>
    </row>
    <row r="133" spans="1:26" ht="18" customHeight="1">
      <c r="A133" s="280" t="s">
        <v>514</v>
      </c>
      <c r="B133" s="223"/>
      <c r="C133" s="9"/>
      <c r="D133" s="119" t="s">
        <v>112</v>
      </c>
      <c r="E133" s="9" t="s">
        <v>250</v>
      </c>
      <c r="F133" s="9" t="s">
        <v>247</v>
      </c>
      <c r="G133" s="135" t="s">
        <v>473</v>
      </c>
      <c r="H133" s="14" t="s">
        <v>550</v>
      </c>
      <c r="I133" s="14">
        <v>2</v>
      </c>
      <c r="J133" s="14">
        <v>6</v>
      </c>
      <c r="K133" s="18">
        <v>73</v>
      </c>
      <c r="L133" s="18">
        <v>210</v>
      </c>
      <c r="M133" s="18">
        <f t="shared" si="10"/>
        <v>91.98</v>
      </c>
      <c r="N133" s="18">
        <f t="shared" si="11"/>
        <v>2238.0573600000002</v>
      </c>
      <c r="O133" s="11"/>
      <c r="P133" s="23">
        <f t="shared" si="20"/>
        <v>6</v>
      </c>
      <c r="Q133" s="11"/>
      <c r="R133" s="23">
        <f t="shared" si="12"/>
        <v>210</v>
      </c>
      <c r="S133" s="23">
        <f t="shared" si="13"/>
        <v>0</v>
      </c>
      <c r="T133" s="9">
        <f t="shared" si="14"/>
        <v>0</v>
      </c>
      <c r="U133" s="23">
        <f t="shared" si="15"/>
        <v>91.98</v>
      </c>
      <c r="V133" s="23">
        <f t="shared" si="16"/>
        <v>2238.0573600000002</v>
      </c>
      <c r="W133" s="37"/>
      <c r="X133" s="26">
        <f t="shared" si="17"/>
        <v>0</v>
      </c>
      <c r="Y133" s="37"/>
      <c r="Z133" s="28">
        <f t="shared" si="18"/>
        <v>0</v>
      </c>
    </row>
    <row r="134" spans="1:26" ht="18" customHeight="1">
      <c r="A134" s="280" t="s">
        <v>514</v>
      </c>
      <c r="B134" s="223"/>
      <c r="C134" s="93" t="s">
        <v>413</v>
      </c>
      <c r="D134" s="119" t="s">
        <v>130</v>
      </c>
      <c r="E134" s="9" t="s">
        <v>250</v>
      </c>
      <c r="F134" s="9" t="s">
        <v>247</v>
      </c>
      <c r="G134" s="135" t="s">
        <v>473</v>
      </c>
      <c r="H134" s="80" t="s">
        <v>249</v>
      </c>
      <c r="I134" s="14">
        <v>1</v>
      </c>
      <c r="J134" s="14">
        <v>2</v>
      </c>
      <c r="K134" s="18">
        <v>38</v>
      </c>
      <c r="L134" s="18">
        <v>210</v>
      </c>
      <c r="M134" s="18">
        <f t="shared" si="10"/>
        <v>15.96</v>
      </c>
      <c r="N134" s="18">
        <f t="shared" si="11"/>
        <v>388.33872000000002</v>
      </c>
      <c r="O134" s="11"/>
      <c r="P134" s="23">
        <f t="shared" si="20"/>
        <v>2</v>
      </c>
      <c r="Q134" s="11"/>
      <c r="R134" s="23">
        <f t="shared" si="12"/>
        <v>210</v>
      </c>
      <c r="S134" s="23">
        <f t="shared" si="13"/>
        <v>0</v>
      </c>
      <c r="T134" s="9">
        <f t="shared" si="14"/>
        <v>0</v>
      </c>
      <c r="U134" s="23">
        <f t="shared" si="15"/>
        <v>15.96</v>
      </c>
      <c r="V134" s="23">
        <f t="shared" si="16"/>
        <v>388.33872000000002</v>
      </c>
      <c r="W134" s="37"/>
      <c r="X134" s="26">
        <f t="shared" si="17"/>
        <v>0</v>
      </c>
      <c r="Y134" s="37"/>
      <c r="Z134" s="28">
        <f t="shared" si="18"/>
        <v>0</v>
      </c>
    </row>
    <row r="135" spans="1:26" ht="18" customHeight="1">
      <c r="A135" s="280" t="s">
        <v>514</v>
      </c>
      <c r="B135" s="223"/>
      <c r="C135" s="9"/>
      <c r="D135" s="119" t="s">
        <v>112</v>
      </c>
      <c r="E135" s="9" t="s">
        <v>250</v>
      </c>
      <c r="F135" s="9" t="s">
        <v>247</v>
      </c>
      <c r="G135" s="135" t="s">
        <v>473</v>
      </c>
      <c r="H135" s="14" t="s">
        <v>550</v>
      </c>
      <c r="I135" s="14">
        <v>2</v>
      </c>
      <c r="J135" s="14">
        <v>4</v>
      </c>
      <c r="K135" s="18">
        <v>73</v>
      </c>
      <c r="L135" s="18">
        <v>210</v>
      </c>
      <c r="M135" s="18">
        <f t="shared" si="10"/>
        <v>61.32</v>
      </c>
      <c r="N135" s="18">
        <f t="shared" si="11"/>
        <v>1492.0382400000001</v>
      </c>
      <c r="O135" s="11"/>
      <c r="P135" s="23">
        <f t="shared" si="20"/>
        <v>4</v>
      </c>
      <c r="Q135" s="11"/>
      <c r="R135" s="23">
        <f t="shared" si="12"/>
        <v>210</v>
      </c>
      <c r="S135" s="23">
        <f t="shared" si="13"/>
        <v>0</v>
      </c>
      <c r="T135" s="9">
        <f t="shared" si="14"/>
        <v>0</v>
      </c>
      <c r="U135" s="23">
        <f t="shared" si="15"/>
        <v>61.32</v>
      </c>
      <c r="V135" s="23">
        <f t="shared" si="16"/>
        <v>1492.0382400000001</v>
      </c>
      <c r="W135" s="37"/>
      <c r="X135" s="26">
        <f t="shared" si="17"/>
        <v>0</v>
      </c>
      <c r="Y135" s="37"/>
      <c r="Z135" s="28">
        <f t="shared" si="18"/>
        <v>0</v>
      </c>
    </row>
    <row r="136" spans="1:26" ht="18" customHeight="1">
      <c r="A136" s="280" t="s">
        <v>514</v>
      </c>
      <c r="B136" s="223"/>
      <c r="C136" s="9" t="s">
        <v>219</v>
      </c>
      <c r="D136" s="119" t="s">
        <v>130</v>
      </c>
      <c r="E136" s="9" t="s">
        <v>250</v>
      </c>
      <c r="F136" s="9" t="s">
        <v>247</v>
      </c>
      <c r="G136" s="119" t="s">
        <v>473</v>
      </c>
      <c r="H136" s="14" t="s">
        <v>550</v>
      </c>
      <c r="I136" s="14">
        <v>2</v>
      </c>
      <c r="J136" s="14">
        <v>3</v>
      </c>
      <c r="K136" s="18">
        <v>73</v>
      </c>
      <c r="L136" s="18">
        <v>210</v>
      </c>
      <c r="M136" s="18">
        <f t="shared" si="10"/>
        <v>45.99</v>
      </c>
      <c r="N136" s="18">
        <f t="shared" si="11"/>
        <v>1119.0286800000001</v>
      </c>
      <c r="O136" s="11"/>
      <c r="P136" s="23">
        <f t="shared" si="20"/>
        <v>3</v>
      </c>
      <c r="Q136" s="11"/>
      <c r="R136" s="23">
        <f t="shared" si="12"/>
        <v>210</v>
      </c>
      <c r="S136" s="23">
        <f t="shared" si="13"/>
        <v>0</v>
      </c>
      <c r="T136" s="9">
        <f t="shared" si="14"/>
        <v>0</v>
      </c>
      <c r="U136" s="23">
        <f t="shared" si="15"/>
        <v>45.99</v>
      </c>
      <c r="V136" s="23">
        <f t="shared" si="16"/>
        <v>1119.0286800000001</v>
      </c>
      <c r="W136" s="37"/>
      <c r="X136" s="26">
        <f t="shared" si="17"/>
        <v>0</v>
      </c>
      <c r="Y136" s="37"/>
      <c r="Z136" s="28">
        <f t="shared" si="18"/>
        <v>0</v>
      </c>
    </row>
    <row r="137" spans="1:26" ht="18" customHeight="1">
      <c r="A137" s="280" t="s">
        <v>521</v>
      </c>
      <c r="B137" s="223"/>
      <c r="C137" s="9" t="s">
        <v>321</v>
      </c>
      <c r="D137" s="119" t="s">
        <v>112</v>
      </c>
      <c r="E137" s="9" t="s">
        <v>246</v>
      </c>
      <c r="F137" s="9" t="s">
        <v>247</v>
      </c>
      <c r="G137" s="119" t="s">
        <v>251</v>
      </c>
      <c r="H137" s="80" t="s">
        <v>249</v>
      </c>
      <c r="I137" s="14">
        <v>1</v>
      </c>
      <c r="J137" s="14">
        <v>2</v>
      </c>
      <c r="K137" s="18">
        <v>38</v>
      </c>
      <c r="L137" s="18">
        <v>1470</v>
      </c>
      <c r="M137" s="18">
        <f t="shared" si="10"/>
        <v>111.72</v>
      </c>
      <c r="N137" s="18">
        <f t="shared" si="11"/>
        <v>2718.37104</v>
      </c>
      <c r="O137" s="11"/>
      <c r="P137" s="23">
        <f t="shared" si="20"/>
        <v>2</v>
      </c>
      <c r="Q137" s="11"/>
      <c r="R137" s="23">
        <f t="shared" si="12"/>
        <v>1470</v>
      </c>
      <c r="S137" s="23">
        <f t="shared" si="13"/>
        <v>0</v>
      </c>
      <c r="T137" s="9">
        <f t="shared" si="14"/>
        <v>0</v>
      </c>
      <c r="U137" s="23">
        <f t="shared" si="15"/>
        <v>111.72</v>
      </c>
      <c r="V137" s="23">
        <f t="shared" si="16"/>
        <v>2718.37104</v>
      </c>
      <c r="W137" s="37"/>
      <c r="X137" s="26">
        <f t="shared" si="17"/>
        <v>0</v>
      </c>
      <c r="Y137" s="37"/>
      <c r="Z137" s="28">
        <f t="shared" si="18"/>
        <v>0</v>
      </c>
    </row>
    <row r="138" spans="1:26" ht="18" customHeight="1">
      <c r="A138" s="280" t="s">
        <v>521</v>
      </c>
      <c r="B138" s="223"/>
      <c r="C138" s="9"/>
      <c r="D138" s="119"/>
      <c r="E138" s="9" t="s">
        <v>246</v>
      </c>
      <c r="F138" s="9" t="s">
        <v>247</v>
      </c>
      <c r="G138" s="119" t="s">
        <v>248</v>
      </c>
      <c r="H138" s="14" t="s">
        <v>550</v>
      </c>
      <c r="I138" s="14">
        <v>2</v>
      </c>
      <c r="J138" s="14">
        <v>2</v>
      </c>
      <c r="K138" s="18">
        <v>73</v>
      </c>
      <c r="L138" s="18">
        <v>1470</v>
      </c>
      <c r="M138" s="18">
        <f t="shared" si="10"/>
        <v>214.62</v>
      </c>
      <c r="N138" s="18">
        <f t="shared" si="11"/>
        <v>5222.1338400000004</v>
      </c>
      <c r="O138" s="11"/>
      <c r="P138" s="23">
        <f t="shared" si="20"/>
        <v>2</v>
      </c>
      <c r="Q138" s="11"/>
      <c r="R138" s="23">
        <f t="shared" si="12"/>
        <v>1470</v>
      </c>
      <c r="S138" s="23">
        <f t="shared" si="13"/>
        <v>0</v>
      </c>
      <c r="T138" s="9">
        <f t="shared" si="14"/>
        <v>0</v>
      </c>
      <c r="U138" s="23">
        <f t="shared" si="15"/>
        <v>214.62</v>
      </c>
      <c r="V138" s="23">
        <f t="shared" si="16"/>
        <v>5222.1338400000004</v>
      </c>
      <c r="W138" s="37"/>
      <c r="X138" s="26">
        <f t="shared" si="17"/>
        <v>0</v>
      </c>
      <c r="Y138" s="37"/>
      <c r="Z138" s="28">
        <f t="shared" si="18"/>
        <v>0</v>
      </c>
    </row>
    <row r="139" spans="1:26" ht="18" customHeight="1">
      <c r="A139" s="280" t="s">
        <v>23</v>
      </c>
      <c r="B139" s="223"/>
      <c r="C139" s="147"/>
      <c r="D139" s="148" t="s">
        <v>130</v>
      </c>
      <c r="E139" s="147"/>
      <c r="F139" s="147"/>
      <c r="G139" s="148" t="s">
        <v>272</v>
      </c>
      <c r="H139" s="149"/>
      <c r="I139" s="149">
        <v>1</v>
      </c>
      <c r="J139" s="149">
        <v>6</v>
      </c>
      <c r="K139" s="150"/>
      <c r="L139" s="150"/>
      <c r="M139" s="150"/>
      <c r="N139" s="150"/>
      <c r="O139" s="147"/>
      <c r="P139" s="151"/>
      <c r="Q139" s="147"/>
      <c r="R139" s="151"/>
      <c r="S139" s="151"/>
      <c r="T139" s="147"/>
      <c r="U139" s="151"/>
      <c r="V139" s="151"/>
      <c r="W139" s="152"/>
      <c r="X139" s="152"/>
      <c r="Y139" s="152"/>
      <c r="Z139" s="153"/>
    </row>
    <row r="140" spans="1:26" ht="18" customHeight="1">
      <c r="A140" s="279" t="s">
        <v>521</v>
      </c>
      <c r="B140" s="223"/>
      <c r="C140" s="9" t="s">
        <v>15</v>
      </c>
      <c r="D140" s="119" t="s">
        <v>130</v>
      </c>
      <c r="E140" s="9" t="s">
        <v>246</v>
      </c>
      <c r="F140" s="9" t="s">
        <v>247</v>
      </c>
      <c r="G140" s="119" t="s">
        <v>251</v>
      </c>
      <c r="H140" s="80" t="s">
        <v>249</v>
      </c>
      <c r="I140" s="14">
        <v>1</v>
      </c>
      <c r="J140" s="14">
        <v>2</v>
      </c>
      <c r="K140" s="18">
        <v>38</v>
      </c>
      <c r="L140" s="18">
        <v>1470</v>
      </c>
      <c r="M140" s="18">
        <f t="shared" ref="M140:M202" si="21">(J140*K140*L140)/1000</f>
        <v>111.72</v>
      </c>
      <c r="N140" s="18">
        <f t="shared" ref="N140:N202" si="22">M140*$E$3</f>
        <v>2718.37104</v>
      </c>
      <c r="O140" s="11"/>
      <c r="P140" s="23">
        <f t="shared" si="20"/>
        <v>2</v>
      </c>
      <c r="Q140" s="11"/>
      <c r="R140" s="23">
        <f t="shared" ref="R140:R203" si="23">L140</f>
        <v>1470</v>
      </c>
      <c r="S140" s="23">
        <f t="shared" ref="S140:S203" si="24">P140*Q140*R140</f>
        <v>0</v>
      </c>
      <c r="T140" s="9">
        <f t="shared" ref="T140:T203" si="25">$E$3*S140</f>
        <v>0</v>
      </c>
      <c r="U140" s="23">
        <f t="shared" ref="U140:U203" si="26">M140-S140</f>
        <v>111.72</v>
      </c>
      <c r="V140" s="23">
        <f t="shared" ref="V140:V203" si="27">N140-T140</f>
        <v>2718.37104</v>
      </c>
      <c r="W140" s="37"/>
      <c r="X140" s="26">
        <f t="shared" ref="X140:X203" si="28">P140*W140</f>
        <v>0</v>
      </c>
      <c r="Y140" s="37"/>
      <c r="Z140" s="28">
        <f t="shared" ref="Z140:Z203" si="29">X140+Y140</f>
        <v>0</v>
      </c>
    </row>
    <row r="141" spans="1:26" ht="18" customHeight="1">
      <c r="A141" s="279" t="s">
        <v>521</v>
      </c>
      <c r="B141" s="223"/>
      <c r="C141" s="9"/>
      <c r="D141" s="119"/>
      <c r="E141" s="9" t="s">
        <v>246</v>
      </c>
      <c r="F141" s="9" t="s">
        <v>247</v>
      </c>
      <c r="G141" s="119" t="s">
        <v>248</v>
      </c>
      <c r="H141" s="14" t="s">
        <v>550</v>
      </c>
      <c r="I141" s="14">
        <v>2</v>
      </c>
      <c r="J141" s="14">
        <v>5</v>
      </c>
      <c r="K141" s="18">
        <v>73</v>
      </c>
      <c r="L141" s="18">
        <v>1470</v>
      </c>
      <c r="M141" s="18">
        <f t="shared" si="21"/>
        <v>536.54999999999995</v>
      </c>
      <c r="N141" s="18">
        <f t="shared" si="22"/>
        <v>13055.3346</v>
      </c>
      <c r="O141" s="11"/>
      <c r="P141" s="23">
        <f t="shared" si="20"/>
        <v>5</v>
      </c>
      <c r="Q141" s="11"/>
      <c r="R141" s="23">
        <f t="shared" si="23"/>
        <v>1470</v>
      </c>
      <c r="S141" s="23">
        <f t="shared" si="24"/>
        <v>0</v>
      </c>
      <c r="T141" s="9">
        <f t="shared" si="25"/>
        <v>0</v>
      </c>
      <c r="U141" s="23">
        <f t="shared" si="26"/>
        <v>536.54999999999995</v>
      </c>
      <c r="V141" s="23">
        <f t="shared" si="27"/>
        <v>13055.3346</v>
      </c>
      <c r="W141" s="37"/>
      <c r="X141" s="26">
        <f t="shared" si="28"/>
        <v>0</v>
      </c>
      <c r="Y141" s="37"/>
      <c r="Z141" s="28">
        <f t="shared" si="29"/>
        <v>0</v>
      </c>
    </row>
    <row r="142" spans="1:26" ht="18" customHeight="1">
      <c r="A142" s="279" t="s">
        <v>521</v>
      </c>
      <c r="B142" s="223"/>
      <c r="C142" s="9"/>
      <c r="D142" s="119" t="s">
        <v>112</v>
      </c>
      <c r="E142" s="9" t="s">
        <v>246</v>
      </c>
      <c r="F142" s="9" t="s">
        <v>247</v>
      </c>
      <c r="G142" s="119" t="s">
        <v>248</v>
      </c>
      <c r="H142" s="14" t="s">
        <v>533</v>
      </c>
      <c r="I142" s="14">
        <v>2</v>
      </c>
      <c r="J142" s="14">
        <v>1</v>
      </c>
      <c r="K142" s="18">
        <v>71</v>
      </c>
      <c r="L142" s="18">
        <v>1470</v>
      </c>
      <c r="M142" s="18">
        <f t="shared" si="21"/>
        <v>104.37</v>
      </c>
      <c r="N142" s="18">
        <f t="shared" si="22"/>
        <v>2539.5308400000004</v>
      </c>
      <c r="O142" s="11"/>
      <c r="P142" s="23">
        <f t="shared" si="20"/>
        <v>1</v>
      </c>
      <c r="Q142" s="11"/>
      <c r="R142" s="23">
        <f t="shared" si="23"/>
        <v>1470</v>
      </c>
      <c r="S142" s="23">
        <f t="shared" si="24"/>
        <v>0</v>
      </c>
      <c r="T142" s="9">
        <f t="shared" si="25"/>
        <v>0</v>
      </c>
      <c r="U142" s="23">
        <f t="shared" si="26"/>
        <v>104.37</v>
      </c>
      <c r="V142" s="23">
        <f t="shared" si="27"/>
        <v>2539.5308400000004</v>
      </c>
      <c r="W142" s="37"/>
      <c r="X142" s="26">
        <f t="shared" si="28"/>
        <v>0</v>
      </c>
      <c r="Y142" s="37"/>
      <c r="Z142" s="28">
        <f t="shared" si="29"/>
        <v>0</v>
      </c>
    </row>
    <row r="143" spans="1:26" ht="18" customHeight="1">
      <c r="A143" s="279" t="s">
        <v>521</v>
      </c>
      <c r="B143" s="223"/>
      <c r="C143" s="9" t="s">
        <v>16</v>
      </c>
      <c r="D143" s="119" t="s">
        <v>130</v>
      </c>
      <c r="E143" s="9" t="s">
        <v>246</v>
      </c>
      <c r="F143" s="9" t="s">
        <v>247</v>
      </c>
      <c r="G143" s="119" t="s">
        <v>251</v>
      </c>
      <c r="H143" s="80" t="s">
        <v>249</v>
      </c>
      <c r="I143" s="14">
        <v>1</v>
      </c>
      <c r="J143" s="14">
        <v>2</v>
      </c>
      <c r="K143" s="18">
        <v>38</v>
      </c>
      <c r="L143" s="18">
        <v>1470</v>
      </c>
      <c r="M143" s="18">
        <f t="shared" si="21"/>
        <v>111.72</v>
      </c>
      <c r="N143" s="18">
        <f t="shared" si="22"/>
        <v>2718.37104</v>
      </c>
      <c r="O143" s="11"/>
      <c r="P143" s="23">
        <f t="shared" si="20"/>
        <v>2</v>
      </c>
      <c r="Q143" s="11"/>
      <c r="R143" s="23">
        <f t="shared" si="23"/>
        <v>1470</v>
      </c>
      <c r="S143" s="23">
        <f t="shared" si="24"/>
        <v>0</v>
      </c>
      <c r="T143" s="9">
        <f t="shared" si="25"/>
        <v>0</v>
      </c>
      <c r="U143" s="23">
        <f t="shared" si="26"/>
        <v>111.72</v>
      </c>
      <c r="V143" s="23">
        <f t="shared" si="27"/>
        <v>2718.37104</v>
      </c>
      <c r="W143" s="37"/>
      <c r="X143" s="26">
        <f t="shared" si="28"/>
        <v>0</v>
      </c>
      <c r="Y143" s="37"/>
      <c r="Z143" s="28">
        <f t="shared" si="29"/>
        <v>0</v>
      </c>
    </row>
    <row r="144" spans="1:26" ht="18" customHeight="1">
      <c r="A144" s="279" t="s">
        <v>521</v>
      </c>
      <c r="B144" s="223"/>
      <c r="C144" s="9"/>
      <c r="D144" s="119" t="s">
        <v>112</v>
      </c>
      <c r="E144" s="9" t="s">
        <v>246</v>
      </c>
      <c r="F144" s="9" t="s">
        <v>247</v>
      </c>
      <c r="G144" s="119" t="s">
        <v>248</v>
      </c>
      <c r="H144" s="14" t="s">
        <v>550</v>
      </c>
      <c r="I144" s="14">
        <v>2</v>
      </c>
      <c r="J144" s="14">
        <v>6</v>
      </c>
      <c r="K144" s="18">
        <v>73</v>
      </c>
      <c r="L144" s="18">
        <v>1470</v>
      </c>
      <c r="M144" s="18">
        <f t="shared" si="21"/>
        <v>643.86</v>
      </c>
      <c r="N144" s="18">
        <f t="shared" si="22"/>
        <v>15666.401520000001</v>
      </c>
      <c r="O144" s="11"/>
      <c r="P144" s="23">
        <f t="shared" si="20"/>
        <v>6</v>
      </c>
      <c r="Q144" s="11"/>
      <c r="R144" s="23">
        <f t="shared" si="23"/>
        <v>1470</v>
      </c>
      <c r="S144" s="23">
        <f t="shared" si="24"/>
        <v>0</v>
      </c>
      <c r="T144" s="9">
        <f t="shared" si="25"/>
        <v>0</v>
      </c>
      <c r="U144" s="23">
        <f t="shared" si="26"/>
        <v>643.86</v>
      </c>
      <c r="V144" s="23">
        <f t="shared" si="27"/>
        <v>15666.401520000001</v>
      </c>
      <c r="W144" s="37"/>
      <c r="X144" s="26">
        <f t="shared" si="28"/>
        <v>0</v>
      </c>
      <c r="Y144" s="37"/>
      <c r="Z144" s="28">
        <f t="shared" si="29"/>
        <v>0</v>
      </c>
    </row>
    <row r="145" spans="1:26" ht="18" customHeight="1">
      <c r="A145" s="279" t="s">
        <v>521</v>
      </c>
      <c r="B145" s="223"/>
      <c r="C145" s="9" t="s">
        <v>17</v>
      </c>
      <c r="D145" s="119" t="s">
        <v>130</v>
      </c>
      <c r="E145" s="9" t="s">
        <v>246</v>
      </c>
      <c r="F145" s="9" t="s">
        <v>247</v>
      </c>
      <c r="G145" s="119" t="s">
        <v>251</v>
      </c>
      <c r="H145" s="80" t="s">
        <v>249</v>
      </c>
      <c r="I145" s="14">
        <v>1</v>
      </c>
      <c r="J145" s="14">
        <v>2</v>
      </c>
      <c r="K145" s="18">
        <v>38</v>
      </c>
      <c r="L145" s="18">
        <v>1470</v>
      </c>
      <c r="M145" s="18">
        <f t="shared" si="21"/>
        <v>111.72</v>
      </c>
      <c r="N145" s="18">
        <f t="shared" si="22"/>
        <v>2718.37104</v>
      </c>
      <c r="O145" s="11"/>
      <c r="P145" s="23">
        <f t="shared" si="20"/>
        <v>2</v>
      </c>
      <c r="Q145" s="11"/>
      <c r="R145" s="23">
        <f t="shared" si="23"/>
        <v>1470</v>
      </c>
      <c r="S145" s="23">
        <f t="shared" si="24"/>
        <v>0</v>
      </c>
      <c r="T145" s="9">
        <f t="shared" si="25"/>
        <v>0</v>
      </c>
      <c r="U145" s="23">
        <f t="shared" si="26"/>
        <v>111.72</v>
      </c>
      <c r="V145" s="23">
        <f t="shared" si="27"/>
        <v>2718.37104</v>
      </c>
      <c r="W145" s="37"/>
      <c r="X145" s="26">
        <f t="shared" si="28"/>
        <v>0</v>
      </c>
      <c r="Y145" s="37"/>
      <c r="Z145" s="28">
        <f t="shared" si="29"/>
        <v>0</v>
      </c>
    </row>
    <row r="146" spans="1:26" ht="18" customHeight="1">
      <c r="A146" s="279" t="s">
        <v>521</v>
      </c>
      <c r="B146" s="223"/>
      <c r="C146" s="9"/>
      <c r="D146" s="119" t="s">
        <v>112</v>
      </c>
      <c r="E146" s="9" t="s">
        <v>246</v>
      </c>
      <c r="F146" s="9" t="s">
        <v>247</v>
      </c>
      <c r="G146" s="119" t="s">
        <v>248</v>
      </c>
      <c r="H146" s="14" t="s">
        <v>550</v>
      </c>
      <c r="I146" s="14">
        <v>2</v>
      </c>
      <c r="J146" s="14">
        <v>6</v>
      </c>
      <c r="K146" s="18">
        <v>73</v>
      </c>
      <c r="L146" s="18">
        <v>1470</v>
      </c>
      <c r="M146" s="18">
        <f t="shared" si="21"/>
        <v>643.86</v>
      </c>
      <c r="N146" s="18">
        <f t="shared" si="22"/>
        <v>15666.401520000001</v>
      </c>
      <c r="O146" s="11"/>
      <c r="P146" s="23">
        <f t="shared" si="20"/>
        <v>6</v>
      </c>
      <c r="Q146" s="11"/>
      <c r="R146" s="23">
        <f t="shared" si="23"/>
        <v>1470</v>
      </c>
      <c r="S146" s="23">
        <f t="shared" si="24"/>
        <v>0</v>
      </c>
      <c r="T146" s="9">
        <f t="shared" si="25"/>
        <v>0</v>
      </c>
      <c r="U146" s="23">
        <f t="shared" si="26"/>
        <v>643.86</v>
      </c>
      <c r="V146" s="23">
        <f t="shared" si="27"/>
        <v>15666.401520000001</v>
      </c>
      <c r="W146" s="37"/>
      <c r="X146" s="26">
        <f t="shared" si="28"/>
        <v>0</v>
      </c>
      <c r="Y146" s="37"/>
      <c r="Z146" s="28">
        <f t="shared" si="29"/>
        <v>0</v>
      </c>
    </row>
    <row r="147" spans="1:26" ht="18" customHeight="1">
      <c r="A147" s="279" t="s">
        <v>521</v>
      </c>
      <c r="B147" s="223"/>
      <c r="C147" s="9" t="s">
        <v>220</v>
      </c>
      <c r="D147" s="119" t="s">
        <v>130</v>
      </c>
      <c r="E147" s="9" t="s">
        <v>246</v>
      </c>
      <c r="F147" s="9" t="s">
        <v>247</v>
      </c>
      <c r="G147" s="119" t="s">
        <v>251</v>
      </c>
      <c r="H147" s="80" t="s">
        <v>249</v>
      </c>
      <c r="I147" s="14">
        <v>1</v>
      </c>
      <c r="J147" s="14">
        <v>2</v>
      </c>
      <c r="K147" s="18">
        <v>38</v>
      </c>
      <c r="L147" s="18">
        <v>1470</v>
      </c>
      <c r="M147" s="18">
        <f t="shared" si="21"/>
        <v>111.72</v>
      </c>
      <c r="N147" s="18">
        <f t="shared" si="22"/>
        <v>2718.37104</v>
      </c>
      <c r="O147" s="11"/>
      <c r="P147" s="23">
        <f t="shared" si="20"/>
        <v>2</v>
      </c>
      <c r="Q147" s="11"/>
      <c r="R147" s="23">
        <f t="shared" si="23"/>
        <v>1470</v>
      </c>
      <c r="S147" s="23">
        <f t="shared" si="24"/>
        <v>0</v>
      </c>
      <c r="T147" s="9">
        <f t="shared" si="25"/>
        <v>0</v>
      </c>
      <c r="U147" s="23">
        <f t="shared" si="26"/>
        <v>111.72</v>
      </c>
      <c r="V147" s="23">
        <f t="shared" si="27"/>
        <v>2718.37104</v>
      </c>
      <c r="W147" s="37"/>
      <c r="X147" s="26">
        <f t="shared" si="28"/>
        <v>0</v>
      </c>
      <c r="Y147" s="37"/>
      <c r="Z147" s="28">
        <f t="shared" si="29"/>
        <v>0</v>
      </c>
    </row>
    <row r="148" spans="1:26" ht="18" customHeight="1">
      <c r="A148" s="279" t="s">
        <v>521</v>
      </c>
      <c r="B148" s="223"/>
      <c r="C148" s="9"/>
      <c r="D148" s="119" t="s">
        <v>112</v>
      </c>
      <c r="E148" s="9" t="s">
        <v>246</v>
      </c>
      <c r="F148" s="9" t="s">
        <v>247</v>
      </c>
      <c r="G148" s="119" t="s">
        <v>248</v>
      </c>
      <c r="H148" s="14" t="s">
        <v>550</v>
      </c>
      <c r="I148" s="14">
        <v>2</v>
      </c>
      <c r="J148" s="14">
        <v>6</v>
      </c>
      <c r="K148" s="18">
        <v>73</v>
      </c>
      <c r="L148" s="18">
        <v>1470</v>
      </c>
      <c r="M148" s="18">
        <f t="shared" si="21"/>
        <v>643.86</v>
      </c>
      <c r="N148" s="18">
        <f t="shared" si="22"/>
        <v>15666.401520000001</v>
      </c>
      <c r="O148" s="11"/>
      <c r="P148" s="23">
        <f t="shared" si="20"/>
        <v>6</v>
      </c>
      <c r="Q148" s="11"/>
      <c r="R148" s="23">
        <f t="shared" si="23"/>
        <v>1470</v>
      </c>
      <c r="S148" s="23">
        <f t="shared" si="24"/>
        <v>0</v>
      </c>
      <c r="T148" s="9">
        <f t="shared" si="25"/>
        <v>0</v>
      </c>
      <c r="U148" s="23">
        <f t="shared" si="26"/>
        <v>643.86</v>
      </c>
      <c r="V148" s="23">
        <f t="shared" si="27"/>
        <v>15666.401520000001</v>
      </c>
      <c r="W148" s="37"/>
      <c r="X148" s="26">
        <f t="shared" si="28"/>
        <v>0</v>
      </c>
      <c r="Y148" s="37"/>
      <c r="Z148" s="28">
        <f t="shared" si="29"/>
        <v>0</v>
      </c>
    </row>
    <row r="149" spans="1:26" ht="18" customHeight="1">
      <c r="A149" s="280" t="s">
        <v>541</v>
      </c>
      <c r="B149" s="223"/>
      <c r="C149" s="9" t="s">
        <v>480</v>
      </c>
      <c r="D149" s="119"/>
      <c r="E149" s="9"/>
      <c r="F149" s="9"/>
      <c r="G149" s="119" t="s">
        <v>414</v>
      </c>
      <c r="H149" s="103" t="s">
        <v>266</v>
      </c>
      <c r="I149" s="14">
        <v>1</v>
      </c>
      <c r="J149" s="14">
        <v>1</v>
      </c>
      <c r="K149" s="18">
        <v>54</v>
      </c>
      <c r="L149" s="18">
        <v>1</v>
      </c>
      <c r="M149" s="18">
        <f t="shared" si="21"/>
        <v>5.3999999999999999E-2</v>
      </c>
      <c r="N149" s="18">
        <f t="shared" si="22"/>
        <v>1.313928</v>
      </c>
      <c r="O149" s="11"/>
      <c r="P149" s="23">
        <f t="shared" si="20"/>
        <v>1</v>
      </c>
      <c r="Q149" s="11"/>
      <c r="R149" s="23">
        <f t="shared" si="23"/>
        <v>1</v>
      </c>
      <c r="S149" s="23">
        <f t="shared" si="24"/>
        <v>0</v>
      </c>
      <c r="T149" s="9">
        <f t="shared" si="25"/>
        <v>0</v>
      </c>
      <c r="U149" s="23">
        <f t="shared" si="26"/>
        <v>5.3999999999999999E-2</v>
      </c>
      <c r="V149" s="23">
        <f t="shared" si="27"/>
        <v>1.313928</v>
      </c>
      <c r="W149" s="37"/>
      <c r="X149" s="26">
        <f t="shared" si="28"/>
        <v>0</v>
      </c>
      <c r="Y149" s="37"/>
      <c r="Z149" s="28">
        <f t="shared" si="29"/>
        <v>0</v>
      </c>
    </row>
    <row r="150" spans="1:26" ht="18" customHeight="1">
      <c r="A150" s="280" t="s">
        <v>514</v>
      </c>
      <c r="B150" s="223"/>
      <c r="C150" s="9" t="s">
        <v>479</v>
      </c>
      <c r="D150" s="119"/>
      <c r="E150" s="9" t="s">
        <v>269</v>
      </c>
      <c r="F150" s="9" t="s">
        <v>247</v>
      </c>
      <c r="G150" s="119"/>
      <c r="H150" s="14" t="s">
        <v>550</v>
      </c>
      <c r="I150" s="14">
        <v>2</v>
      </c>
      <c r="J150" s="14">
        <v>4</v>
      </c>
      <c r="K150" s="18">
        <v>73</v>
      </c>
      <c r="L150" s="18">
        <v>210</v>
      </c>
      <c r="M150" s="18">
        <f t="shared" si="21"/>
        <v>61.32</v>
      </c>
      <c r="N150" s="18">
        <f t="shared" si="22"/>
        <v>1492.0382400000001</v>
      </c>
      <c r="O150" s="11"/>
      <c r="P150" s="23">
        <f t="shared" si="20"/>
        <v>4</v>
      </c>
      <c r="Q150" s="11"/>
      <c r="R150" s="23">
        <f t="shared" si="23"/>
        <v>210</v>
      </c>
      <c r="S150" s="23">
        <f t="shared" si="24"/>
        <v>0</v>
      </c>
      <c r="T150" s="9">
        <f t="shared" si="25"/>
        <v>0</v>
      </c>
      <c r="U150" s="23">
        <f t="shared" si="26"/>
        <v>61.32</v>
      </c>
      <c r="V150" s="23">
        <f t="shared" si="27"/>
        <v>1492.0382400000001</v>
      </c>
      <c r="W150" s="37"/>
      <c r="X150" s="26">
        <f t="shared" si="28"/>
        <v>0</v>
      </c>
      <c r="Y150" s="37"/>
      <c r="Z150" s="28">
        <f t="shared" si="29"/>
        <v>0</v>
      </c>
    </row>
    <row r="151" spans="1:26" ht="18" customHeight="1">
      <c r="A151" s="280" t="s">
        <v>514</v>
      </c>
      <c r="B151" s="223"/>
      <c r="C151" s="9"/>
      <c r="D151" s="145"/>
      <c r="E151" s="9" t="s">
        <v>250</v>
      </c>
      <c r="F151" s="9" t="s">
        <v>356</v>
      </c>
      <c r="G151" s="145" t="s">
        <v>357</v>
      </c>
      <c r="H151" s="14" t="s">
        <v>492</v>
      </c>
      <c r="I151" s="14">
        <v>1</v>
      </c>
      <c r="J151" s="14">
        <v>1</v>
      </c>
      <c r="K151" s="18">
        <v>13</v>
      </c>
      <c r="L151" s="18">
        <v>210</v>
      </c>
      <c r="M151" s="18">
        <f t="shared" si="21"/>
        <v>2.73</v>
      </c>
      <c r="N151" s="18">
        <f t="shared" si="22"/>
        <v>66.426360000000003</v>
      </c>
      <c r="O151" s="11"/>
      <c r="P151" s="23">
        <f t="shared" si="20"/>
        <v>1</v>
      </c>
      <c r="Q151" s="11"/>
      <c r="R151" s="23">
        <f t="shared" si="23"/>
        <v>210</v>
      </c>
      <c r="S151" s="23">
        <f t="shared" si="24"/>
        <v>0</v>
      </c>
      <c r="T151" s="9">
        <f t="shared" si="25"/>
        <v>0</v>
      </c>
      <c r="U151" s="23">
        <f t="shared" si="26"/>
        <v>2.73</v>
      </c>
      <c r="V151" s="23">
        <f t="shared" si="27"/>
        <v>66.426360000000003</v>
      </c>
      <c r="W151" s="37"/>
      <c r="X151" s="26">
        <f t="shared" si="28"/>
        <v>0</v>
      </c>
      <c r="Y151" s="37"/>
      <c r="Z151" s="28">
        <f t="shared" si="29"/>
        <v>0</v>
      </c>
    </row>
    <row r="152" spans="1:26" ht="18" customHeight="1">
      <c r="A152" s="280" t="s">
        <v>514</v>
      </c>
      <c r="B152" s="223"/>
      <c r="C152" s="9"/>
      <c r="D152" s="119"/>
      <c r="E152" s="9"/>
      <c r="F152" s="75" t="s">
        <v>549</v>
      </c>
      <c r="G152" s="75" t="s">
        <v>415</v>
      </c>
      <c r="H152" s="80"/>
      <c r="I152" s="20">
        <v>1</v>
      </c>
      <c r="J152" s="20">
        <v>1</v>
      </c>
      <c r="K152" s="18"/>
      <c r="L152" s="18"/>
      <c r="M152" s="18"/>
      <c r="N152" s="18"/>
      <c r="O152" s="11"/>
      <c r="P152" s="23">
        <f t="shared" si="20"/>
        <v>1</v>
      </c>
      <c r="Q152" s="11"/>
      <c r="R152" s="23">
        <f t="shared" si="23"/>
        <v>0</v>
      </c>
      <c r="S152" s="23">
        <f t="shared" si="24"/>
        <v>0</v>
      </c>
      <c r="T152" s="9">
        <f t="shared" si="25"/>
        <v>0</v>
      </c>
      <c r="U152" s="23">
        <f t="shared" si="26"/>
        <v>0</v>
      </c>
      <c r="V152" s="23">
        <f t="shared" si="27"/>
        <v>0</v>
      </c>
      <c r="W152" s="37"/>
      <c r="X152" s="26">
        <f t="shared" si="28"/>
        <v>0</v>
      </c>
      <c r="Y152" s="37"/>
      <c r="Z152" s="28">
        <f t="shared" si="29"/>
        <v>0</v>
      </c>
    </row>
    <row r="153" spans="1:26" ht="18" customHeight="1">
      <c r="A153" s="280" t="s">
        <v>520</v>
      </c>
      <c r="B153" s="223"/>
      <c r="C153" s="9" t="s">
        <v>478</v>
      </c>
      <c r="D153" s="119" t="s">
        <v>79</v>
      </c>
      <c r="E153" s="9" t="s">
        <v>269</v>
      </c>
      <c r="F153" s="9" t="s">
        <v>247</v>
      </c>
      <c r="G153" s="119"/>
      <c r="H153" s="14" t="s">
        <v>550</v>
      </c>
      <c r="I153" s="14">
        <v>2</v>
      </c>
      <c r="J153" s="14">
        <v>12</v>
      </c>
      <c r="K153" s="18">
        <v>73</v>
      </c>
      <c r="L153" s="18">
        <v>240</v>
      </c>
      <c r="M153" s="18">
        <f t="shared" si="21"/>
        <v>210.24</v>
      </c>
      <c r="N153" s="18">
        <f t="shared" si="22"/>
        <v>5115.5596800000003</v>
      </c>
      <c r="O153" s="11"/>
      <c r="P153" s="23">
        <f t="shared" si="20"/>
        <v>12</v>
      </c>
      <c r="Q153" s="11"/>
      <c r="R153" s="23">
        <f t="shared" si="23"/>
        <v>240</v>
      </c>
      <c r="S153" s="23">
        <f t="shared" si="24"/>
        <v>0</v>
      </c>
      <c r="T153" s="9">
        <f t="shared" si="25"/>
        <v>0</v>
      </c>
      <c r="U153" s="23">
        <f t="shared" si="26"/>
        <v>210.24</v>
      </c>
      <c r="V153" s="23">
        <f t="shared" si="27"/>
        <v>5115.5596800000003</v>
      </c>
      <c r="W153" s="37"/>
      <c r="X153" s="26">
        <f t="shared" si="28"/>
        <v>0</v>
      </c>
      <c r="Y153" s="37"/>
      <c r="Z153" s="28">
        <f t="shared" si="29"/>
        <v>0</v>
      </c>
    </row>
    <row r="154" spans="1:26" ht="18" customHeight="1">
      <c r="A154" s="280" t="s">
        <v>520</v>
      </c>
      <c r="B154" s="223"/>
      <c r="C154" s="9"/>
      <c r="D154" s="145"/>
      <c r="E154" s="9" t="s">
        <v>250</v>
      </c>
      <c r="F154" s="9" t="s">
        <v>356</v>
      </c>
      <c r="G154" s="145" t="s">
        <v>357</v>
      </c>
      <c r="H154" s="14" t="s">
        <v>492</v>
      </c>
      <c r="I154" s="14">
        <v>1</v>
      </c>
      <c r="J154" s="14">
        <v>1</v>
      </c>
      <c r="K154" s="18">
        <v>13</v>
      </c>
      <c r="L154" s="18">
        <v>240</v>
      </c>
      <c r="M154" s="18">
        <f t="shared" si="21"/>
        <v>3.12</v>
      </c>
      <c r="N154" s="18">
        <f t="shared" si="22"/>
        <v>75.915840000000003</v>
      </c>
      <c r="O154" s="11"/>
      <c r="P154" s="23">
        <f t="shared" si="20"/>
        <v>1</v>
      </c>
      <c r="Q154" s="11"/>
      <c r="R154" s="23">
        <f t="shared" si="23"/>
        <v>240</v>
      </c>
      <c r="S154" s="23">
        <f t="shared" si="24"/>
        <v>0</v>
      </c>
      <c r="T154" s="9">
        <f t="shared" si="25"/>
        <v>0</v>
      </c>
      <c r="U154" s="23">
        <f t="shared" si="26"/>
        <v>3.12</v>
      </c>
      <c r="V154" s="23">
        <f t="shared" si="27"/>
        <v>75.915840000000003</v>
      </c>
      <c r="W154" s="37"/>
      <c r="X154" s="26">
        <f t="shared" si="28"/>
        <v>0</v>
      </c>
      <c r="Y154" s="37"/>
      <c r="Z154" s="28">
        <f t="shared" si="29"/>
        <v>0</v>
      </c>
    </row>
    <row r="155" spans="1:26" ht="18" customHeight="1">
      <c r="A155" s="280" t="s">
        <v>520</v>
      </c>
      <c r="B155" s="223"/>
      <c r="C155" s="9"/>
      <c r="D155" s="119"/>
      <c r="E155" s="9" t="s">
        <v>250</v>
      </c>
      <c r="F155" s="9" t="s">
        <v>247</v>
      </c>
      <c r="G155" s="119" t="s">
        <v>290</v>
      </c>
      <c r="H155" s="91" t="s">
        <v>404</v>
      </c>
      <c r="I155" s="14">
        <v>1</v>
      </c>
      <c r="J155" s="14">
        <v>3</v>
      </c>
      <c r="K155" s="18">
        <v>100</v>
      </c>
      <c r="L155" s="18">
        <v>240</v>
      </c>
      <c r="M155" s="18">
        <f t="shared" si="21"/>
        <v>72</v>
      </c>
      <c r="N155" s="18">
        <f t="shared" si="22"/>
        <v>1751.904</v>
      </c>
      <c r="O155" s="11"/>
      <c r="P155" s="23">
        <f t="shared" si="20"/>
        <v>3</v>
      </c>
      <c r="Q155" s="11"/>
      <c r="R155" s="23">
        <f t="shared" si="23"/>
        <v>240</v>
      </c>
      <c r="S155" s="23">
        <f t="shared" si="24"/>
        <v>0</v>
      </c>
      <c r="T155" s="9">
        <f t="shared" si="25"/>
        <v>0</v>
      </c>
      <c r="U155" s="23">
        <f t="shared" si="26"/>
        <v>72</v>
      </c>
      <c r="V155" s="23">
        <f t="shared" si="27"/>
        <v>1751.904</v>
      </c>
      <c r="W155" s="37"/>
      <c r="X155" s="26">
        <f t="shared" si="28"/>
        <v>0</v>
      </c>
      <c r="Y155" s="37"/>
      <c r="Z155" s="28">
        <f t="shared" si="29"/>
        <v>0</v>
      </c>
    </row>
    <row r="156" spans="1:26" ht="18" customHeight="1">
      <c r="A156" s="280" t="s">
        <v>520</v>
      </c>
      <c r="B156" s="223"/>
      <c r="C156" s="9"/>
      <c r="D156" s="119"/>
      <c r="E156" s="9" t="s">
        <v>250</v>
      </c>
      <c r="F156" s="9" t="s">
        <v>247</v>
      </c>
      <c r="G156" s="119" t="s">
        <v>290</v>
      </c>
      <c r="H156" s="91" t="s">
        <v>266</v>
      </c>
      <c r="I156" s="14">
        <v>1</v>
      </c>
      <c r="J156" s="14">
        <v>9</v>
      </c>
      <c r="K156" s="18">
        <v>54</v>
      </c>
      <c r="L156" s="18">
        <v>240</v>
      </c>
      <c r="M156" s="18">
        <f t="shared" si="21"/>
        <v>116.64</v>
      </c>
      <c r="N156" s="18">
        <f t="shared" si="22"/>
        <v>2838.08448</v>
      </c>
      <c r="O156" s="11"/>
      <c r="P156" s="23">
        <f t="shared" si="20"/>
        <v>9</v>
      </c>
      <c r="Q156" s="11"/>
      <c r="R156" s="23">
        <f t="shared" si="23"/>
        <v>240</v>
      </c>
      <c r="S156" s="23">
        <f t="shared" si="24"/>
        <v>0</v>
      </c>
      <c r="T156" s="9">
        <f t="shared" si="25"/>
        <v>0</v>
      </c>
      <c r="U156" s="23">
        <f t="shared" si="26"/>
        <v>116.64</v>
      </c>
      <c r="V156" s="23">
        <f t="shared" si="27"/>
        <v>2838.08448</v>
      </c>
      <c r="W156" s="37"/>
      <c r="X156" s="26">
        <f t="shared" si="28"/>
        <v>0</v>
      </c>
      <c r="Y156" s="37"/>
      <c r="Z156" s="28">
        <f t="shared" si="29"/>
        <v>0</v>
      </c>
    </row>
    <row r="157" spans="1:26" ht="18" customHeight="1">
      <c r="A157" s="280" t="s">
        <v>514</v>
      </c>
      <c r="B157" s="223"/>
      <c r="C157" s="9"/>
      <c r="D157" s="119"/>
      <c r="E157" s="9"/>
      <c r="F157" s="75" t="s">
        <v>549</v>
      </c>
      <c r="G157" s="75" t="s">
        <v>367</v>
      </c>
      <c r="H157" s="80"/>
      <c r="I157" s="20">
        <v>1</v>
      </c>
      <c r="J157" s="20">
        <v>1</v>
      </c>
      <c r="K157" s="18"/>
      <c r="L157" s="18"/>
      <c r="M157" s="18"/>
      <c r="N157" s="18"/>
      <c r="O157" s="11"/>
      <c r="P157" s="23">
        <f t="shared" si="20"/>
        <v>1</v>
      </c>
      <c r="Q157" s="11"/>
      <c r="R157" s="23">
        <f t="shared" si="23"/>
        <v>0</v>
      </c>
      <c r="S157" s="23">
        <f t="shared" si="24"/>
        <v>0</v>
      </c>
      <c r="T157" s="9">
        <f t="shared" si="25"/>
        <v>0</v>
      </c>
      <c r="U157" s="23">
        <f t="shared" si="26"/>
        <v>0</v>
      </c>
      <c r="V157" s="23">
        <f t="shared" si="27"/>
        <v>0</v>
      </c>
      <c r="W157" s="37"/>
      <c r="X157" s="26">
        <f t="shared" si="28"/>
        <v>0</v>
      </c>
      <c r="Y157" s="37"/>
      <c r="Z157" s="28">
        <f t="shared" si="29"/>
        <v>0</v>
      </c>
    </row>
    <row r="158" spans="1:26" ht="18" customHeight="1">
      <c r="A158" s="280" t="s">
        <v>514</v>
      </c>
      <c r="B158" s="223"/>
      <c r="C158" s="9"/>
      <c r="D158" s="119" t="s">
        <v>79</v>
      </c>
      <c r="E158" s="9"/>
      <c r="F158" s="75" t="s">
        <v>549</v>
      </c>
      <c r="G158" s="75" t="s">
        <v>415</v>
      </c>
      <c r="H158" s="80"/>
      <c r="I158" s="20">
        <v>1</v>
      </c>
      <c r="J158" s="20">
        <v>1</v>
      </c>
      <c r="K158" s="18"/>
      <c r="L158" s="18"/>
      <c r="M158" s="18"/>
      <c r="N158" s="18"/>
      <c r="O158" s="11"/>
      <c r="P158" s="23">
        <f t="shared" si="20"/>
        <v>1</v>
      </c>
      <c r="Q158" s="11"/>
      <c r="R158" s="23">
        <f t="shared" si="23"/>
        <v>0</v>
      </c>
      <c r="S158" s="23">
        <f t="shared" si="24"/>
        <v>0</v>
      </c>
      <c r="T158" s="9">
        <f t="shared" si="25"/>
        <v>0</v>
      </c>
      <c r="U158" s="23">
        <f t="shared" si="26"/>
        <v>0</v>
      </c>
      <c r="V158" s="23">
        <f t="shared" si="27"/>
        <v>0</v>
      </c>
      <c r="W158" s="37"/>
      <c r="X158" s="26">
        <f t="shared" si="28"/>
        <v>0</v>
      </c>
      <c r="Y158" s="37"/>
      <c r="Z158" s="28">
        <f t="shared" si="29"/>
        <v>0</v>
      </c>
    </row>
    <row r="159" spans="1:26" ht="18" customHeight="1">
      <c r="A159" s="280" t="s">
        <v>514</v>
      </c>
      <c r="B159" s="223"/>
      <c r="C159" s="9" t="s">
        <v>285</v>
      </c>
      <c r="D159" s="119" t="s">
        <v>132</v>
      </c>
      <c r="E159" s="9" t="s">
        <v>246</v>
      </c>
      <c r="F159" s="9" t="s">
        <v>247</v>
      </c>
      <c r="G159" s="119" t="s">
        <v>248</v>
      </c>
      <c r="H159" s="14" t="s">
        <v>550</v>
      </c>
      <c r="I159" s="14">
        <v>2</v>
      </c>
      <c r="J159" s="14">
        <v>3</v>
      </c>
      <c r="K159" s="18">
        <v>73</v>
      </c>
      <c r="L159" s="18">
        <v>210</v>
      </c>
      <c r="M159" s="18">
        <f t="shared" si="21"/>
        <v>45.99</v>
      </c>
      <c r="N159" s="18">
        <f t="shared" si="22"/>
        <v>1119.0286800000001</v>
      </c>
      <c r="O159" s="11"/>
      <c r="P159" s="23">
        <f t="shared" si="20"/>
        <v>3</v>
      </c>
      <c r="Q159" s="11"/>
      <c r="R159" s="23">
        <f t="shared" si="23"/>
        <v>210</v>
      </c>
      <c r="S159" s="23">
        <f t="shared" si="24"/>
        <v>0</v>
      </c>
      <c r="T159" s="9">
        <f t="shared" si="25"/>
        <v>0</v>
      </c>
      <c r="U159" s="23">
        <f t="shared" si="26"/>
        <v>45.99</v>
      </c>
      <c r="V159" s="23">
        <f t="shared" si="27"/>
        <v>1119.0286800000001</v>
      </c>
      <c r="W159" s="37"/>
      <c r="X159" s="26">
        <f t="shared" si="28"/>
        <v>0</v>
      </c>
      <c r="Y159" s="37"/>
      <c r="Z159" s="28">
        <f t="shared" si="29"/>
        <v>0</v>
      </c>
    </row>
    <row r="160" spans="1:26" ht="18" customHeight="1">
      <c r="A160" s="280" t="s">
        <v>515</v>
      </c>
      <c r="B160" s="223"/>
      <c r="C160" s="9" t="s">
        <v>31</v>
      </c>
      <c r="D160" s="119" t="s">
        <v>128</v>
      </c>
      <c r="E160" s="9" t="s">
        <v>250</v>
      </c>
      <c r="F160" s="9" t="s">
        <v>247</v>
      </c>
      <c r="G160" s="119"/>
      <c r="H160" s="14" t="s">
        <v>531</v>
      </c>
      <c r="I160" s="14">
        <v>1</v>
      </c>
      <c r="J160" s="14">
        <v>2</v>
      </c>
      <c r="K160" s="18">
        <v>36</v>
      </c>
      <c r="L160" s="18">
        <v>630</v>
      </c>
      <c r="M160" s="18">
        <f t="shared" si="21"/>
        <v>45.36</v>
      </c>
      <c r="N160" s="18">
        <f t="shared" si="22"/>
        <v>1103.6995200000001</v>
      </c>
      <c r="O160" s="11"/>
      <c r="P160" s="23">
        <f t="shared" si="20"/>
        <v>2</v>
      </c>
      <c r="Q160" s="11"/>
      <c r="R160" s="23">
        <f t="shared" si="23"/>
        <v>630</v>
      </c>
      <c r="S160" s="23">
        <f t="shared" si="24"/>
        <v>0</v>
      </c>
      <c r="T160" s="9">
        <f t="shared" si="25"/>
        <v>0</v>
      </c>
      <c r="U160" s="23">
        <f t="shared" si="26"/>
        <v>45.36</v>
      </c>
      <c r="V160" s="23">
        <f t="shared" si="27"/>
        <v>1103.6995200000001</v>
      </c>
      <c r="W160" s="37"/>
      <c r="X160" s="26">
        <f t="shared" si="28"/>
        <v>0</v>
      </c>
      <c r="Y160" s="37"/>
      <c r="Z160" s="28">
        <f t="shared" si="29"/>
        <v>0</v>
      </c>
    </row>
    <row r="161" spans="1:26" ht="18" customHeight="1">
      <c r="A161" s="280" t="s">
        <v>515</v>
      </c>
      <c r="B161" s="223"/>
      <c r="C161" s="9"/>
      <c r="D161" s="119"/>
      <c r="E161" s="9" t="s">
        <v>250</v>
      </c>
      <c r="F161" s="9" t="s">
        <v>247</v>
      </c>
      <c r="G161" s="119"/>
      <c r="H161" s="14" t="s">
        <v>550</v>
      </c>
      <c r="I161" s="14">
        <v>2</v>
      </c>
      <c r="J161" s="14">
        <v>6</v>
      </c>
      <c r="K161" s="18">
        <v>73</v>
      </c>
      <c r="L161" s="18">
        <v>630</v>
      </c>
      <c r="M161" s="18">
        <f t="shared" si="21"/>
        <v>275.94</v>
      </c>
      <c r="N161" s="18">
        <f t="shared" si="22"/>
        <v>6714.1720800000003</v>
      </c>
      <c r="O161" s="11"/>
      <c r="P161" s="23">
        <f t="shared" ref="P161:P169" si="30">J161</f>
        <v>6</v>
      </c>
      <c r="Q161" s="11"/>
      <c r="R161" s="23">
        <f t="shared" si="23"/>
        <v>630</v>
      </c>
      <c r="S161" s="23">
        <f t="shared" si="24"/>
        <v>0</v>
      </c>
      <c r="T161" s="9">
        <f t="shared" si="25"/>
        <v>0</v>
      </c>
      <c r="U161" s="23">
        <f t="shared" si="26"/>
        <v>275.94</v>
      </c>
      <c r="V161" s="23">
        <f t="shared" si="27"/>
        <v>6714.1720800000003</v>
      </c>
      <c r="W161" s="37"/>
      <c r="X161" s="26">
        <f t="shared" si="28"/>
        <v>0</v>
      </c>
      <c r="Y161" s="37"/>
      <c r="Z161" s="28">
        <f t="shared" si="29"/>
        <v>0</v>
      </c>
    </row>
    <row r="162" spans="1:26" ht="18" customHeight="1">
      <c r="A162" s="280" t="s">
        <v>515</v>
      </c>
      <c r="B162" s="223"/>
      <c r="C162" s="9"/>
      <c r="D162" s="119"/>
      <c r="E162" s="9" t="s">
        <v>250</v>
      </c>
      <c r="F162" s="9" t="s">
        <v>247</v>
      </c>
      <c r="G162" s="119" t="s">
        <v>290</v>
      </c>
      <c r="H162" s="91" t="s">
        <v>416</v>
      </c>
      <c r="I162" s="14">
        <v>1</v>
      </c>
      <c r="J162" s="14">
        <v>2</v>
      </c>
      <c r="K162" s="18">
        <v>0</v>
      </c>
      <c r="L162" s="18">
        <v>630</v>
      </c>
      <c r="M162" s="18">
        <f t="shared" si="21"/>
        <v>0</v>
      </c>
      <c r="N162" s="18">
        <f t="shared" si="22"/>
        <v>0</v>
      </c>
      <c r="O162" s="11"/>
      <c r="P162" s="23">
        <f t="shared" si="30"/>
        <v>2</v>
      </c>
      <c r="Q162" s="11"/>
      <c r="R162" s="23">
        <f t="shared" si="23"/>
        <v>630</v>
      </c>
      <c r="S162" s="23">
        <f t="shared" si="24"/>
        <v>0</v>
      </c>
      <c r="T162" s="9">
        <f t="shared" si="25"/>
        <v>0</v>
      </c>
      <c r="U162" s="23">
        <f t="shared" si="26"/>
        <v>0</v>
      </c>
      <c r="V162" s="23">
        <f t="shared" si="27"/>
        <v>0</v>
      </c>
      <c r="W162" s="37"/>
      <c r="X162" s="26">
        <f t="shared" si="28"/>
        <v>0</v>
      </c>
      <c r="Y162" s="37"/>
      <c r="Z162" s="28">
        <f t="shared" si="29"/>
        <v>0</v>
      </c>
    </row>
    <row r="163" spans="1:26" ht="18" customHeight="1">
      <c r="A163" s="280" t="s">
        <v>515</v>
      </c>
      <c r="B163" s="223"/>
      <c r="C163" s="147"/>
      <c r="D163" s="148"/>
      <c r="E163" s="147" t="s">
        <v>250</v>
      </c>
      <c r="F163" s="147" t="s">
        <v>247</v>
      </c>
      <c r="G163" s="148" t="s">
        <v>387</v>
      </c>
      <c r="H163" s="149"/>
      <c r="I163" s="149">
        <v>1</v>
      </c>
      <c r="J163" s="149">
        <v>21</v>
      </c>
      <c r="K163" s="150"/>
      <c r="L163" s="150"/>
      <c r="M163" s="150"/>
      <c r="N163" s="150"/>
      <c r="O163" s="147"/>
      <c r="P163" s="151"/>
      <c r="Q163" s="147"/>
      <c r="R163" s="151"/>
      <c r="S163" s="151"/>
      <c r="T163" s="147"/>
      <c r="U163" s="151"/>
      <c r="V163" s="151"/>
      <c r="W163" s="152"/>
      <c r="X163" s="152"/>
      <c r="Y163" s="152"/>
      <c r="Z163" s="153"/>
    </row>
    <row r="164" spans="1:26" ht="18" customHeight="1">
      <c r="A164" s="280" t="s">
        <v>515</v>
      </c>
      <c r="B164" s="223"/>
      <c r="C164" s="9"/>
      <c r="D164" s="119"/>
      <c r="E164" s="9" t="s">
        <v>250</v>
      </c>
      <c r="F164" s="9" t="s">
        <v>247</v>
      </c>
      <c r="G164" s="119" t="s">
        <v>290</v>
      </c>
      <c r="H164" s="91" t="s">
        <v>417</v>
      </c>
      <c r="I164" s="14">
        <v>1</v>
      </c>
      <c r="J164" s="14">
        <v>3</v>
      </c>
      <c r="K164" s="18">
        <v>22</v>
      </c>
      <c r="L164" s="18">
        <v>630</v>
      </c>
      <c r="M164" s="18">
        <f t="shared" si="21"/>
        <v>41.58</v>
      </c>
      <c r="N164" s="18">
        <f t="shared" si="22"/>
        <v>1011.72456</v>
      </c>
      <c r="O164" s="11"/>
      <c r="P164" s="23">
        <f t="shared" si="30"/>
        <v>3</v>
      </c>
      <c r="Q164" s="11"/>
      <c r="R164" s="23">
        <f t="shared" si="23"/>
        <v>630</v>
      </c>
      <c r="S164" s="23">
        <f t="shared" si="24"/>
        <v>0</v>
      </c>
      <c r="T164" s="9">
        <f t="shared" si="25"/>
        <v>0</v>
      </c>
      <c r="U164" s="23">
        <f t="shared" si="26"/>
        <v>41.58</v>
      </c>
      <c r="V164" s="23">
        <f t="shared" si="27"/>
        <v>1011.72456</v>
      </c>
      <c r="W164" s="37"/>
      <c r="X164" s="26">
        <f t="shared" si="28"/>
        <v>0</v>
      </c>
      <c r="Y164" s="37"/>
      <c r="Z164" s="28">
        <f t="shared" si="29"/>
        <v>0</v>
      </c>
    </row>
    <row r="165" spans="1:26" ht="18" customHeight="1">
      <c r="A165" s="280" t="s">
        <v>515</v>
      </c>
      <c r="B165" s="223"/>
      <c r="C165" s="9"/>
      <c r="D165" s="119"/>
      <c r="E165" s="9" t="s">
        <v>250</v>
      </c>
      <c r="F165" s="9" t="s">
        <v>247</v>
      </c>
      <c r="G165" s="119" t="s">
        <v>418</v>
      </c>
      <c r="H165" s="91" t="s">
        <v>400</v>
      </c>
      <c r="I165" s="14">
        <v>1</v>
      </c>
      <c r="J165" s="14">
        <v>2</v>
      </c>
      <c r="K165" s="18">
        <v>90</v>
      </c>
      <c r="L165" s="18">
        <v>630</v>
      </c>
      <c r="M165" s="18">
        <f t="shared" si="21"/>
        <v>113.4</v>
      </c>
      <c r="N165" s="18">
        <f t="shared" si="22"/>
        <v>2759.2488000000003</v>
      </c>
      <c r="O165" s="11"/>
      <c r="P165" s="23">
        <f t="shared" si="30"/>
        <v>2</v>
      </c>
      <c r="Q165" s="11"/>
      <c r="R165" s="23">
        <f t="shared" si="23"/>
        <v>630</v>
      </c>
      <c r="S165" s="23">
        <f t="shared" si="24"/>
        <v>0</v>
      </c>
      <c r="T165" s="9">
        <f t="shared" si="25"/>
        <v>0</v>
      </c>
      <c r="U165" s="23">
        <f t="shared" si="26"/>
        <v>113.4</v>
      </c>
      <c r="V165" s="23">
        <f t="shared" si="27"/>
        <v>2759.2488000000003</v>
      </c>
      <c r="W165" s="37"/>
      <c r="X165" s="26">
        <f t="shared" si="28"/>
        <v>0</v>
      </c>
      <c r="Y165" s="37"/>
      <c r="Z165" s="28">
        <f t="shared" si="29"/>
        <v>0</v>
      </c>
    </row>
    <row r="166" spans="1:26" ht="18" customHeight="1">
      <c r="A166" s="280" t="s">
        <v>515</v>
      </c>
      <c r="B166" s="223"/>
      <c r="C166" s="9"/>
      <c r="D166" s="145"/>
      <c r="E166" s="9" t="s">
        <v>250</v>
      </c>
      <c r="F166" s="9" t="s">
        <v>356</v>
      </c>
      <c r="G166" s="145" t="s">
        <v>419</v>
      </c>
      <c r="H166" s="14" t="s">
        <v>492</v>
      </c>
      <c r="I166" s="14">
        <v>1</v>
      </c>
      <c r="J166" s="14">
        <v>1</v>
      </c>
      <c r="K166" s="18">
        <v>13</v>
      </c>
      <c r="L166" s="18">
        <v>630</v>
      </c>
      <c r="M166" s="18">
        <f t="shared" si="21"/>
        <v>8.19</v>
      </c>
      <c r="N166" s="18">
        <f t="shared" si="22"/>
        <v>199.27907999999999</v>
      </c>
      <c r="O166" s="11"/>
      <c r="P166" s="23">
        <f t="shared" si="30"/>
        <v>1</v>
      </c>
      <c r="Q166" s="11"/>
      <c r="R166" s="23">
        <f t="shared" si="23"/>
        <v>630</v>
      </c>
      <c r="S166" s="23">
        <f t="shared" si="24"/>
        <v>0</v>
      </c>
      <c r="T166" s="9">
        <f t="shared" si="25"/>
        <v>0</v>
      </c>
      <c r="U166" s="23">
        <f t="shared" si="26"/>
        <v>8.19</v>
      </c>
      <c r="V166" s="23">
        <f t="shared" si="27"/>
        <v>199.27907999999999</v>
      </c>
      <c r="W166" s="37"/>
      <c r="X166" s="26">
        <f t="shared" si="28"/>
        <v>0</v>
      </c>
      <c r="Y166" s="37"/>
      <c r="Z166" s="28">
        <f t="shared" si="29"/>
        <v>0</v>
      </c>
    </row>
    <row r="167" spans="1:26" ht="18" customHeight="1">
      <c r="A167" s="1" t="s">
        <v>516</v>
      </c>
      <c r="B167" s="223"/>
      <c r="C167" s="9" t="s">
        <v>13</v>
      </c>
      <c r="D167" s="119"/>
      <c r="E167" s="9" t="s">
        <v>250</v>
      </c>
      <c r="F167" s="9" t="s">
        <v>247</v>
      </c>
      <c r="G167" s="119"/>
      <c r="H167" s="91" t="s">
        <v>553</v>
      </c>
      <c r="I167" s="14">
        <v>2</v>
      </c>
      <c r="J167" s="14">
        <v>11</v>
      </c>
      <c r="K167" s="18">
        <v>41</v>
      </c>
      <c r="L167" s="18">
        <v>1680</v>
      </c>
      <c r="M167" s="18">
        <f t="shared" si="21"/>
        <v>757.68</v>
      </c>
      <c r="N167" s="18">
        <f t="shared" si="22"/>
        <v>18435.869759999998</v>
      </c>
      <c r="O167" s="11"/>
      <c r="P167" s="23">
        <f t="shared" si="30"/>
        <v>11</v>
      </c>
      <c r="Q167" s="11"/>
      <c r="R167" s="23">
        <f t="shared" si="23"/>
        <v>1680</v>
      </c>
      <c r="S167" s="23">
        <f t="shared" si="24"/>
        <v>0</v>
      </c>
      <c r="T167" s="9">
        <f t="shared" si="25"/>
        <v>0</v>
      </c>
      <c r="U167" s="23">
        <f t="shared" si="26"/>
        <v>757.68</v>
      </c>
      <c r="V167" s="23">
        <f t="shared" si="27"/>
        <v>18435.869759999998</v>
      </c>
      <c r="W167" s="37"/>
      <c r="X167" s="26">
        <f t="shared" si="28"/>
        <v>0</v>
      </c>
      <c r="Y167" s="37"/>
      <c r="Z167" s="28">
        <f t="shared" si="29"/>
        <v>0</v>
      </c>
    </row>
    <row r="168" spans="1:26" ht="18" customHeight="1">
      <c r="A168" s="280" t="s">
        <v>2</v>
      </c>
      <c r="B168" s="223"/>
      <c r="C168" s="9"/>
      <c r="D168" s="119"/>
      <c r="E168" s="65" t="s">
        <v>250</v>
      </c>
      <c r="F168" s="65" t="s">
        <v>2</v>
      </c>
      <c r="G168" s="75" t="s">
        <v>477</v>
      </c>
      <c r="H168" s="14" t="s">
        <v>491</v>
      </c>
      <c r="I168" s="142">
        <v>1</v>
      </c>
      <c r="J168" s="142">
        <v>1</v>
      </c>
      <c r="K168" s="18">
        <v>15</v>
      </c>
      <c r="L168" s="18">
        <v>8760</v>
      </c>
      <c r="M168" s="18">
        <f t="shared" si="21"/>
        <v>131.4</v>
      </c>
      <c r="N168" s="18">
        <f t="shared" si="22"/>
        <v>3197.2248000000004</v>
      </c>
      <c r="O168" s="11"/>
      <c r="P168" s="23">
        <f t="shared" si="30"/>
        <v>1</v>
      </c>
      <c r="Q168" s="11"/>
      <c r="R168" s="23">
        <f t="shared" si="23"/>
        <v>8760</v>
      </c>
      <c r="S168" s="23">
        <f t="shared" si="24"/>
        <v>0</v>
      </c>
      <c r="T168" s="9">
        <f t="shared" si="25"/>
        <v>0</v>
      </c>
      <c r="U168" s="23">
        <f t="shared" si="26"/>
        <v>131.4</v>
      </c>
      <c r="V168" s="23">
        <f t="shared" si="27"/>
        <v>3197.2248000000004</v>
      </c>
      <c r="W168" s="37"/>
      <c r="X168" s="26">
        <f t="shared" si="28"/>
        <v>0</v>
      </c>
      <c r="Y168" s="37"/>
      <c r="Z168" s="28">
        <f t="shared" si="29"/>
        <v>0</v>
      </c>
    </row>
    <row r="169" spans="1:26" ht="18" customHeight="1">
      <c r="A169" s="280" t="s">
        <v>2</v>
      </c>
      <c r="B169" s="223"/>
      <c r="C169" s="9"/>
      <c r="D169" s="119"/>
      <c r="E169" s="65" t="s">
        <v>250</v>
      </c>
      <c r="F169" s="65" t="s">
        <v>2</v>
      </c>
      <c r="G169" s="75"/>
      <c r="H169" s="80" t="s">
        <v>286</v>
      </c>
      <c r="I169" s="80">
        <v>1</v>
      </c>
      <c r="J169" s="80">
        <v>1</v>
      </c>
      <c r="K169" s="18">
        <v>4</v>
      </c>
      <c r="L169" s="18">
        <v>8760</v>
      </c>
      <c r="M169" s="18">
        <f t="shared" si="21"/>
        <v>35.04</v>
      </c>
      <c r="N169" s="18">
        <f t="shared" si="22"/>
        <v>852.59328000000005</v>
      </c>
      <c r="O169" s="11"/>
      <c r="P169" s="23">
        <f t="shared" si="30"/>
        <v>1</v>
      </c>
      <c r="Q169" s="11"/>
      <c r="R169" s="23">
        <f t="shared" si="23"/>
        <v>8760</v>
      </c>
      <c r="S169" s="23">
        <f t="shared" si="24"/>
        <v>0</v>
      </c>
      <c r="T169" s="9">
        <f t="shared" si="25"/>
        <v>0</v>
      </c>
      <c r="U169" s="23">
        <f t="shared" si="26"/>
        <v>35.04</v>
      </c>
      <c r="V169" s="23">
        <f t="shared" si="27"/>
        <v>852.59328000000005</v>
      </c>
      <c r="W169" s="37"/>
      <c r="X169" s="26">
        <f t="shared" si="28"/>
        <v>0</v>
      </c>
      <c r="Y169" s="37"/>
      <c r="Z169" s="28">
        <f t="shared" si="29"/>
        <v>0</v>
      </c>
    </row>
    <row r="170" spans="1:26" ht="18" customHeight="1">
      <c r="A170" s="1" t="s">
        <v>516</v>
      </c>
      <c r="B170" s="223"/>
      <c r="C170" s="147"/>
      <c r="D170" s="148"/>
      <c r="E170" s="147" t="s">
        <v>246</v>
      </c>
      <c r="F170" s="147" t="s">
        <v>2</v>
      </c>
      <c r="G170" s="148" t="s">
        <v>382</v>
      </c>
      <c r="H170" s="149"/>
      <c r="I170" s="149">
        <v>2</v>
      </c>
      <c r="J170" s="149">
        <v>2</v>
      </c>
      <c r="K170" s="150"/>
      <c r="L170" s="150"/>
      <c r="M170" s="150"/>
      <c r="N170" s="150"/>
      <c r="O170" s="147"/>
      <c r="P170" s="151"/>
      <c r="Q170" s="147"/>
      <c r="R170" s="151"/>
      <c r="S170" s="151"/>
      <c r="T170" s="147"/>
      <c r="U170" s="151"/>
      <c r="V170" s="151"/>
      <c r="W170" s="152"/>
      <c r="X170" s="152"/>
      <c r="Y170" s="152"/>
      <c r="Z170" s="153"/>
    </row>
    <row r="171" spans="1:26" ht="18" customHeight="1">
      <c r="A171" s="1" t="s">
        <v>516</v>
      </c>
      <c r="B171" s="223"/>
      <c r="C171" s="147"/>
      <c r="D171" s="148"/>
      <c r="E171" s="147" t="s">
        <v>246</v>
      </c>
      <c r="F171" s="147" t="s">
        <v>2</v>
      </c>
      <c r="G171" s="148" t="s">
        <v>382</v>
      </c>
      <c r="H171" s="149"/>
      <c r="I171" s="149">
        <v>1</v>
      </c>
      <c r="J171" s="149">
        <v>1</v>
      </c>
      <c r="K171" s="150"/>
      <c r="L171" s="150"/>
      <c r="M171" s="150"/>
      <c r="N171" s="150"/>
      <c r="O171" s="147"/>
      <c r="P171" s="151"/>
      <c r="Q171" s="147"/>
      <c r="R171" s="151"/>
      <c r="S171" s="151"/>
      <c r="T171" s="147"/>
      <c r="U171" s="151"/>
      <c r="V171" s="151"/>
      <c r="W171" s="152"/>
      <c r="X171" s="152"/>
      <c r="Y171" s="152"/>
      <c r="Z171" s="153"/>
    </row>
    <row r="172" spans="1:26" ht="18" customHeight="1">
      <c r="A172" s="279" t="s">
        <v>529</v>
      </c>
      <c r="B172" s="223"/>
      <c r="C172" s="147" t="s">
        <v>211</v>
      </c>
      <c r="D172" s="148" t="s">
        <v>112</v>
      </c>
      <c r="E172" s="147" t="s">
        <v>250</v>
      </c>
      <c r="F172" s="147" t="s">
        <v>247</v>
      </c>
      <c r="G172" s="148" t="s">
        <v>272</v>
      </c>
      <c r="H172" s="149"/>
      <c r="I172" s="158">
        <v>1</v>
      </c>
      <c r="J172" s="158">
        <v>2</v>
      </c>
      <c r="K172" s="150"/>
      <c r="L172" s="150"/>
      <c r="M172" s="150"/>
      <c r="N172" s="150"/>
      <c r="O172" s="147"/>
      <c r="P172" s="151"/>
      <c r="Q172" s="147"/>
      <c r="R172" s="151"/>
      <c r="S172" s="151"/>
      <c r="T172" s="147"/>
      <c r="U172" s="151"/>
      <c r="V172" s="151"/>
      <c r="W172" s="152"/>
      <c r="X172" s="152"/>
      <c r="Y172" s="152"/>
      <c r="Z172" s="153"/>
    </row>
    <row r="173" spans="1:26" ht="18" customHeight="1">
      <c r="A173" s="279" t="s">
        <v>529</v>
      </c>
      <c r="B173" s="223"/>
      <c r="C173" s="147"/>
      <c r="D173" s="148"/>
      <c r="E173" s="147" t="s">
        <v>250</v>
      </c>
      <c r="F173" s="147" t="s">
        <v>247</v>
      </c>
      <c r="G173" s="148" t="s">
        <v>387</v>
      </c>
      <c r="H173" s="149"/>
      <c r="I173" s="158">
        <v>1</v>
      </c>
      <c r="J173" s="158">
        <v>9</v>
      </c>
      <c r="K173" s="150"/>
      <c r="L173" s="150"/>
      <c r="M173" s="150"/>
      <c r="N173" s="150"/>
      <c r="O173" s="147"/>
      <c r="P173" s="151"/>
      <c r="Q173" s="147"/>
      <c r="R173" s="151"/>
      <c r="S173" s="151"/>
      <c r="T173" s="147"/>
      <c r="U173" s="151"/>
      <c r="V173" s="151"/>
      <c r="W173" s="152"/>
      <c r="X173" s="152"/>
      <c r="Y173" s="152"/>
      <c r="Z173" s="153"/>
    </row>
    <row r="174" spans="1:26" ht="18" customHeight="1">
      <c r="A174" s="279" t="s">
        <v>529</v>
      </c>
      <c r="B174" s="223"/>
      <c r="C174" s="147" t="s">
        <v>212</v>
      </c>
      <c r="D174" s="148" t="s">
        <v>130</v>
      </c>
      <c r="E174" s="147" t="s">
        <v>250</v>
      </c>
      <c r="F174" s="147" t="s">
        <v>247</v>
      </c>
      <c r="G174" s="148" t="s">
        <v>272</v>
      </c>
      <c r="H174" s="149"/>
      <c r="I174" s="158">
        <v>1</v>
      </c>
      <c r="J174" s="158">
        <v>2</v>
      </c>
      <c r="K174" s="150"/>
      <c r="L174" s="150"/>
      <c r="M174" s="150"/>
      <c r="N174" s="150"/>
      <c r="O174" s="147"/>
      <c r="P174" s="151"/>
      <c r="Q174" s="147"/>
      <c r="R174" s="151"/>
      <c r="S174" s="151"/>
      <c r="T174" s="147"/>
      <c r="U174" s="151"/>
      <c r="V174" s="151"/>
      <c r="W174" s="152"/>
      <c r="X174" s="152"/>
      <c r="Y174" s="152"/>
      <c r="Z174" s="153"/>
    </row>
    <row r="175" spans="1:26" ht="18" customHeight="1">
      <c r="A175" s="279" t="s">
        <v>529</v>
      </c>
      <c r="B175" s="223"/>
      <c r="C175" s="147"/>
      <c r="D175" s="148" t="s">
        <v>112</v>
      </c>
      <c r="E175" s="147" t="s">
        <v>250</v>
      </c>
      <c r="F175" s="147" t="s">
        <v>247</v>
      </c>
      <c r="G175" s="148" t="s">
        <v>387</v>
      </c>
      <c r="H175" s="149"/>
      <c r="I175" s="158">
        <v>1</v>
      </c>
      <c r="J175" s="158">
        <v>5</v>
      </c>
      <c r="K175" s="150"/>
      <c r="L175" s="150"/>
      <c r="M175" s="150"/>
      <c r="N175" s="150"/>
      <c r="O175" s="147"/>
      <c r="P175" s="151"/>
      <c r="Q175" s="147"/>
      <c r="R175" s="151"/>
      <c r="S175" s="151"/>
      <c r="T175" s="147"/>
      <c r="U175" s="151"/>
      <c r="V175" s="151"/>
      <c r="W175" s="152"/>
      <c r="X175" s="152"/>
      <c r="Y175" s="152"/>
      <c r="Z175" s="153"/>
    </row>
    <row r="176" spans="1:26" ht="18" customHeight="1">
      <c r="A176" s="279" t="s">
        <v>529</v>
      </c>
      <c r="B176" s="223"/>
      <c r="C176" s="147" t="s">
        <v>213</v>
      </c>
      <c r="D176" s="148" t="s">
        <v>112</v>
      </c>
      <c r="E176" s="147" t="s">
        <v>250</v>
      </c>
      <c r="F176" s="147" t="s">
        <v>247</v>
      </c>
      <c r="G176" s="148" t="s">
        <v>272</v>
      </c>
      <c r="H176" s="149"/>
      <c r="I176" s="158">
        <v>1</v>
      </c>
      <c r="J176" s="158">
        <v>2</v>
      </c>
      <c r="K176" s="150"/>
      <c r="L176" s="150"/>
      <c r="M176" s="150"/>
      <c r="N176" s="150"/>
      <c r="O176" s="147"/>
      <c r="P176" s="151"/>
      <c r="Q176" s="147"/>
      <c r="R176" s="151"/>
      <c r="S176" s="151"/>
      <c r="T176" s="147"/>
      <c r="U176" s="151"/>
      <c r="V176" s="151"/>
      <c r="W176" s="152"/>
      <c r="X176" s="152"/>
      <c r="Y176" s="152"/>
      <c r="Z176" s="153"/>
    </row>
    <row r="177" spans="1:26" ht="18" customHeight="1">
      <c r="A177" s="279" t="s">
        <v>529</v>
      </c>
      <c r="B177" s="223"/>
      <c r="C177" s="147"/>
      <c r="D177" s="148"/>
      <c r="E177" s="147" t="s">
        <v>250</v>
      </c>
      <c r="F177" s="147" t="s">
        <v>247</v>
      </c>
      <c r="G177" s="148" t="s">
        <v>387</v>
      </c>
      <c r="H177" s="149"/>
      <c r="I177" s="158">
        <v>1</v>
      </c>
      <c r="J177" s="158">
        <v>9</v>
      </c>
      <c r="K177" s="150"/>
      <c r="L177" s="150"/>
      <c r="M177" s="150"/>
      <c r="N177" s="150"/>
      <c r="O177" s="147"/>
      <c r="P177" s="151"/>
      <c r="Q177" s="147"/>
      <c r="R177" s="151"/>
      <c r="S177" s="151"/>
      <c r="T177" s="147"/>
      <c r="U177" s="151"/>
      <c r="V177" s="151"/>
      <c r="W177" s="152"/>
      <c r="X177" s="152"/>
      <c r="Y177" s="152"/>
      <c r="Z177" s="153"/>
    </row>
    <row r="178" spans="1:26" ht="18" customHeight="1">
      <c r="A178" s="279" t="s">
        <v>529</v>
      </c>
      <c r="B178" s="223"/>
      <c r="C178" s="147" t="s">
        <v>214</v>
      </c>
      <c r="D178" s="148" t="s">
        <v>130</v>
      </c>
      <c r="E178" s="147" t="s">
        <v>250</v>
      </c>
      <c r="F178" s="147" t="s">
        <v>247</v>
      </c>
      <c r="G178" s="148" t="s">
        <v>272</v>
      </c>
      <c r="H178" s="149"/>
      <c r="I178" s="158">
        <v>1</v>
      </c>
      <c r="J178" s="158">
        <v>2</v>
      </c>
      <c r="K178" s="150"/>
      <c r="L178" s="150"/>
      <c r="M178" s="150"/>
      <c r="N178" s="150"/>
      <c r="O178" s="147"/>
      <c r="P178" s="151"/>
      <c r="Q178" s="147"/>
      <c r="R178" s="151"/>
      <c r="S178" s="151"/>
      <c r="T178" s="147"/>
      <c r="U178" s="151"/>
      <c r="V178" s="151"/>
      <c r="W178" s="152"/>
      <c r="X178" s="152"/>
      <c r="Y178" s="152"/>
      <c r="Z178" s="153"/>
    </row>
    <row r="179" spans="1:26" ht="18" customHeight="1">
      <c r="A179" s="279" t="s">
        <v>529</v>
      </c>
      <c r="B179" s="223"/>
      <c r="C179" s="147"/>
      <c r="D179" s="148" t="s">
        <v>112</v>
      </c>
      <c r="E179" s="147" t="s">
        <v>250</v>
      </c>
      <c r="F179" s="147" t="s">
        <v>247</v>
      </c>
      <c r="G179" s="148" t="s">
        <v>387</v>
      </c>
      <c r="H179" s="149"/>
      <c r="I179" s="158">
        <v>1</v>
      </c>
      <c r="J179" s="158">
        <v>5</v>
      </c>
      <c r="K179" s="150"/>
      <c r="L179" s="150"/>
      <c r="M179" s="150"/>
      <c r="N179" s="150"/>
      <c r="O179" s="147"/>
      <c r="P179" s="151"/>
      <c r="Q179" s="147"/>
      <c r="R179" s="151"/>
      <c r="S179" s="151"/>
      <c r="T179" s="147"/>
      <c r="U179" s="151"/>
      <c r="V179" s="151"/>
      <c r="W179" s="152"/>
      <c r="X179" s="152"/>
      <c r="Y179" s="152"/>
      <c r="Z179" s="153"/>
    </row>
    <row r="180" spans="1:26" ht="18" customHeight="1">
      <c r="A180" s="279" t="s">
        <v>519</v>
      </c>
      <c r="B180" s="223"/>
      <c r="C180" s="9" t="s">
        <v>181</v>
      </c>
      <c r="D180" s="119"/>
      <c r="E180" s="9" t="s">
        <v>246</v>
      </c>
      <c r="F180" s="9" t="s">
        <v>247</v>
      </c>
      <c r="G180" s="119" t="s">
        <v>248</v>
      </c>
      <c r="H180" s="14" t="s">
        <v>550</v>
      </c>
      <c r="I180" s="14">
        <v>2</v>
      </c>
      <c r="J180" s="14">
        <v>2</v>
      </c>
      <c r="K180" s="18">
        <v>73</v>
      </c>
      <c r="L180" s="18">
        <v>1050</v>
      </c>
      <c r="M180" s="18">
        <f t="shared" si="21"/>
        <v>153.30000000000001</v>
      </c>
      <c r="N180" s="18">
        <f t="shared" si="22"/>
        <v>3730.0956000000006</v>
      </c>
      <c r="O180" s="11"/>
      <c r="P180" s="23">
        <f t="shared" ref="P180:P186" si="31">J180</f>
        <v>2</v>
      </c>
      <c r="Q180" s="11"/>
      <c r="R180" s="23">
        <f t="shared" si="23"/>
        <v>1050</v>
      </c>
      <c r="S180" s="23">
        <f t="shared" si="24"/>
        <v>0</v>
      </c>
      <c r="T180" s="9">
        <f t="shared" si="25"/>
        <v>0</v>
      </c>
      <c r="U180" s="23">
        <f t="shared" si="26"/>
        <v>153.30000000000001</v>
      </c>
      <c r="V180" s="23">
        <f t="shared" si="27"/>
        <v>3730.0956000000006</v>
      </c>
      <c r="W180" s="37"/>
      <c r="X180" s="26">
        <f t="shared" si="28"/>
        <v>0</v>
      </c>
      <c r="Y180" s="37"/>
      <c r="Z180" s="28">
        <f t="shared" si="29"/>
        <v>0</v>
      </c>
    </row>
    <row r="181" spans="1:26" ht="18" customHeight="1">
      <c r="A181" s="1" t="s">
        <v>516</v>
      </c>
      <c r="B181" s="223"/>
      <c r="C181" s="9" t="s">
        <v>345</v>
      </c>
      <c r="D181" s="119"/>
      <c r="E181" s="9" t="s">
        <v>250</v>
      </c>
      <c r="F181" s="9" t="s">
        <v>247</v>
      </c>
      <c r="G181" s="9"/>
      <c r="H181" s="14" t="s">
        <v>550</v>
      </c>
      <c r="I181" s="14">
        <v>2</v>
      </c>
      <c r="J181" s="14">
        <v>1</v>
      </c>
      <c r="K181" s="18">
        <v>73</v>
      </c>
      <c r="L181" s="18">
        <v>1680</v>
      </c>
      <c r="M181" s="18">
        <f t="shared" si="21"/>
        <v>122.64</v>
      </c>
      <c r="N181" s="18">
        <f t="shared" si="22"/>
        <v>2984.0764800000002</v>
      </c>
      <c r="O181" s="11"/>
      <c r="P181" s="23">
        <f t="shared" si="31"/>
        <v>1</v>
      </c>
      <c r="Q181" s="11"/>
      <c r="R181" s="23">
        <f t="shared" si="23"/>
        <v>1680</v>
      </c>
      <c r="S181" s="23">
        <f t="shared" si="24"/>
        <v>0</v>
      </c>
      <c r="T181" s="9">
        <f t="shared" si="25"/>
        <v>0</v>
      </c>
      <c r="U181" s="23">
        <f t="shared" si="26"/>
        <v>122.64</v>
      </c>
      <c r="V181" s="23">
        <f t="shared" si="27"/>
        <v>2984.0764800000002</v>
      </c>
      <c r="W181" s="37"/>
      <c r="X181" s="26">
        <f t="shared" si="28"/>
        <v>0</v>
      </c>
      <c r="Y181" s="37"/>
      <c r="Z181" s="28">
        <f t="shared" si="29"/>
        <v>0</v>
      </c>
    </row>
    <row r="182" spans="1:26" ht="18" customHeight="1">
      <c r="A182" s="1" t="s">
        <v>516</v>
      </c>
      <c r="B182" s="223"/>
      <c r="C182" s="9"/>
      <c r="D182" s="119"/>
      <c r="E182" s="9" t="s">
        <v>250</v>
      </c>
      <c r="F182" s="9" t="s">
        <v>247</v>
      </c>
      <c r="G182" s="119"/>
      <c r="H182" s="14" t="s">
        <v>533</v>
      </c>
      <c r="I182" s="14">
        <v>2</v>
      </c>
      <c r="J182" s="14">
        <v>1</v>
      </c>
      <c r="K182" s="18">
        <v>71</v>
      </c>
      <c r="L182" s="18">
        <v>1680</v>
      </c>
      <c r="M182" s="18">
        <f t="shared" si="21"/>
        <v>119.28</v>
      </c>
      <c r="N182" s="18">
        <f t="shared" si="22"/>
        <v>2902.32096</v>
      </c>
      <c r="O182" s="11"/>
      <c r="P182" s="23">
        <f t="shared" si="31"/>
        <v>1</v>
      </c>
      <c r="Q182" s="11"/>
      <c r="R182" s="23">
        <f t="shared" si="23"/>
        <v>1680</v>
      </c>
      <c r="S182" s="23">
        <f t="shared" si="24"/>
        <v>0</v>
      </c>
      <c r="T182" s="9">
        <f t="shared" si="25"/>
        <v>0</v>
      </c>
      <c r="U182" s="23">
        <f t="shared" si="26"/>
        <v>119.28</v>
      </c>
      <c r="V182" s="23">
        <f t="shared" si="27"/>
        <v>2902.32096</v>
      </c>
      <c r="W182" s="37"/>
      <c r="X182" s="26">
        <f t="shared" si="28"/>
        <v>0</v>
      </c>
      <c r="Y182" s="37"/>
      <c r="Z182" s="28">
        <f t="shared" si="29"/>
        <v>0</v>
      </c>
    </row>
    <row r="183" spans="1:26" ht="18" customHeight="1">
      <c r="A183" s="1" t="s">
        <v>516</v>
      </c>
      <c r="B183" s="223"/>
      <c r="C183" s="9" t="s">
        <v>408</v>
      </c>
      <c r="D183" s="119" t="s">
        <v>135</v>
      </c>
      <c r="E183" s="9" t="s">
        <v>250</v>
      </c>
      <c r="F183" s="9" t="s">
        <v>247</v>
      </c>
      <c r="G183" s="9"/>
      <c r="H183" s="14" t="s">
        <v>550</v>
      </c>
      <c r="I183" s="14">
        <v>2</v>
      </c>
      <c r="J183" s="14">
        <v>1</v>
      </c>
      <c r="K183" s="18">
        <v>73</v>
      </c>
      <c r="L183" s="18">
        <v>1680</v>
      </c>
      <c r="M183" s="18">
        <f t="shared" si="21"/>
        <v>122.64</v>
      </c>
      <c r="N183" s="18">
        <f t="shared" si="22"/>
        <v>2984.0764800000002</v>
      </c>
      <c r="O183" s="11"/>
      <c r="P183" s="23">
        <f t="shared" si="31"/>
        <v>1</v>
      </c>
      <c r="Q183" s="11"/>
      <c r="R183" s="23">
        <f t="shared" si="23"/>
        <v>1680</v>
      </c>
      <c r="S183" s="23">
        <f t="shared" si="24"/>
        <v>0</v>
      </c>
      <c r="T183" s="9">
        <f t="shared" si="25"/>
        <v>0</v>
      </c>
      <c r="U183" s="23">
        <f t="shared" si="26"/>
        <v>122.64</v>
      </c>
      <c r="V183" s="23">
        <f t="shared" si="27"/>
        <v>2984.0764800000002</v>
      </c>
      <c r="W183" s="37"/>
      <c r="X183" s="26">
        <f t="shared" si="28"/>
        <v>0</v>
      </c>
      <c r="Y183" s="37"/>
      <c r="Z183" s="28">
        <f t="shared" si="29"/>
        <v>0</v>
      </c>
    </row>
    <row r="184" spans="1:26" ht="18" customHeight="1">
      <c r="A184" s="1" t="s">
        <v>516</v>
      </c>
      <c r="B184" s="223"/>
      <c r="C184" s="9"/>
      <c r="D184" s="119"/>
      <c r="E184" s="9" t="s">
        <v>250</v>
      </c>
      <c r="F184" s="9" t="s">
        <v>247</v>
      </c>
      <c r="G184" s="119"/>
      <c r="H184" s="14" t="s">
        <v>533</v>
      </c>
      <c r="I184" s="14">
        <v>2</v>
      </c>
      <c r="J184" s="14">
        <v>2</v>
      </c>
      <c r="K184" s="18">
        <v>71</v>
      </c>
      <c r="L184" s="18">
        <v>1680</v>
      </c>
      <c r="M184" s="18">
        <f t="shared" si="21"/>
        <v>238.56</v>
      </c>
      <c r="N184" s="18">
        <f t="shared" si="22"/>
        <v>5804.64192</v>
      </c>
      <c r="O184" s="11"/>
      <c r="P184" s="23">
        <f t="shared" si="31"/>
        <v>2</v>
      </c>
      <c r="Q184" s="11"/>
      <c r="R184" s="23">
        <f t="shared" si="23"/>
        <v>1680</v>
      </c>
      <c r="S184" s="23">
        <f t="shared" si="24"/>
        <v>0</v>
      </c>
      <c r="T184" s="9">
        <f t="shared" si="25"/>
        <v>0</v>
      </c>
      <c r="U184" s="23">
        <f t="shared" si="26"/>
        <v>238.56</v>
      </c>
      <c r="V184" s="23">
        <f t="shared" si="27"/>
        <v>5804.64192</v>
      </c>
      <c r="W184" s="37"/>
      <c r="X184" s="26">
        <f t="shared" si="28"/>
        <v>0</v>
      </c>
      <c r="Y184" s="37"/>
      <c r="Z184" s="28">
        <f t="shared" si="29"/>
        <v>0</v>
      </c>
    </row>
    <row r="185" spans="1:26" ht="18" customHeight="1">
      <c r="A185" s="1" t="s">
        <v>546</v>
      </c>
      <c r="B185" s="223"/>
      <c r="C185" s="9" t="s">
        <v>47</v>
      </c>
      <c r="D185" s="135"/>
      <c r="E185" s="9" t="s">
        <v>250</v>
      </c>
      <c r="F185" s="9" t="s">
        <v>71</v>
      </c>
      <c r="G185" s="135"/>
      <c r="H185" s="14" t="s">
        <v>330</v>
      </c>
      <c r="I185" s="14">
        <v>1</v>
      </c>
      <c r="J185" s="14">
        <v>5</v>
      </c>
      <c r="K185" s="18">
        <v>1090</v>
      </c>
      <c r="L185" s="18">
        <v>105</v>
      </c>
      <c r="M185" s="18">
        <f t="shared" si="21"/>
        <v>572.25</v>
      </c>
      <c r="N185" s="18">
        <f t="shared" si="22"/>
        <v>13923.987000000001</v>
      </c>
      <c r="O185" s="11"/>
      <c r="P185" s="23">
        <f t="shared" si="31"/>
        <v>5</v>
      </c>
      <c r="Q185" s="11"/>
      <c r="R185" s="23">
        <f t="shared" si="23"/>
        <v>105</v>
      </c>
      <c r="S185" s="23">
        <f t="shared" si="24"/>
        <v>0</v>
      </c>
      <c r="T185" s="9">
        <f t="shared" si="25"/>
        <v>0</v>
      </c>
      <c r="U185" s="23">
        <f t="shared" si="26"/>
        <v>572.25</v>
      </c>
      <c r="V185" s="23">
        <f t="shared" si="27"/>
        <v>13923.987000000001</v>
      </c>
      <c r="W185" s="37"/>
      <c r="X185" s="26">
        <f t="shared" si="28"/>
        <v>0</v>
      </c>
      <c r="Y185" s="37"/>
      <c r="Z185" s="28">
        <f t="shared" si="29"/>
        <v>0</v>
      </c>
    </row>
    <row r="186" spans="1:26" ht="18" customHeight="1">
      <c r="A186" s="280" t="s">
        <v>541</v>
      </c>
      <c r="B186" s="225"/>
      <c r="C186" s="9"/>
      <c r="D186" s="135"/>
      <c r="E186" s="65" t="s">
        <v>250</v>
      </c>
      <c r="F186" s="65" t="s">
        <v>247</v>
      </c>
      <c r="G186" s="75" t="s">
        <v>264</v>
      </c>
      <c r="H186" s="80" t="s">
        <v>258</v>
      </c>
      <c r="I186" s="80">
        <v>1</v>
      </c>
      <c r="J186" s="80">
        <v>1</v>
      </c>
      <c r="K186" s="18">
        <v>21</v>
      </c>
      <c r="L186" s="18">
        <v>1</v>
      </c>
      <c r="M186" s="18">
        <f t="shared" si="21"/>
        <v>2.1000000000000001E-2</v>
      </c>
      <c r="N186" s="18">
        <f t="shared" si="22"/>
        <v>0.51097200000000009</v>
      </c>
      <c r="O186" s="11"/>
      <c r="P186" s="23">
        <f t="shared" si="31"/>
        <v>1</v>
      </c>
      <c r="Q186" s="11"/>
      <c r="R186" s="23">
        <f t="shared" si="23"/>
        <v>1</v>
      </c>
      <c r="S186" s="23">
        <f t="shared" si="24"/>
        <v>0</v>
      </c>
      <c r="T186" s="9">
        <f t="shared" si="25"/>
        <v>0</v>
      </c>
      <c r="U186" s="23">
        <f t="shared" si="26"/>
        <v>2.1000000000000001E-2</v>
      </c>
      <c r="V186" s="23">
        <f t="shared" si="27"/>
        <v>0.51097200000000009</v>
      </c>
      <c r="W186" s="37"/>
      <c r="X186" s="26">
        <f t="shared" si="28"/>
        <v>0</v>
      </c>
      <c r="Y186" s="37"/>
      <c r="Z186" s="28">
        <f t="shared" si="29"/>
        <v>0</v>
      </c>
    </row>
    <row r="187" spans="1:26" ht="18" customHeight="1">
      <c r="B187" s="210" t="s">
        <v>29</v>
      </c>
      <c r="C187" s="199"/>
      <c r="D187" s="44"/>
      <c r="E187" s="44"/>
      <c r="F187" s="44"/>
      <c r="G187" s="44"/>
      <c r="H187" s="44"/>
      <c r="I187" s="44"/>
      <c r="J187" s="44"/>
      <c r="K187" s="44"/>
      <c r="L187" s="184"/>
      <c r="M187" s="184"/>
      <c r="N187" s="184"/>
      <c r="O187" s="44"/>
      <c r="P187" s="44"/>
      <c r="Q187" s="44"/>
      <c r="R187" s="185"/>
      <c r="S187" s="185"/>
      <c r="T187" s="69"/>
      <c r="U187" s="185"/>
      <c r="V187" s="185"/>
      <c r="W187" s="186"/>
      <c r="X187" s="186"/>
      <c r="Y187" s="186"/>
      <c r="Z187" s="187"/>
    </row>
    <row r="188" spans="1:26" ht="18" customHeight="1">
      <c r="A188" s="280" t="s">
        <v>525</v>
      </c>
      <c r="B188" s="211"/>
      <c r="C188" s="9" t="s">
        <v>22</v>
      </c>
      <c r="D188" s="119" t="s">
        <v>92</v>
      </c>
      <c r="E188" s="9" t="s">
        <v>269</v>
      </c>
      <c r="F188" s="9" t="s">
        <v>247</v>
      </c>
      <c r="G188" s="119"/>
      <c r="H188" s="80" t="s">
        <v>551</v>
      </c>
      <c r="I188" s="14">
        <v>4</v>
      </c>
      <c r="J188" s="14">
        <v>2</v>
      </c>
      <c r="K188" s="18">
        <v>146</v>
      </c>
      <c r="L188" s="18">
        <v>42</v>
      </c>
      <c r="M188" s="18">
        <f t="shared" si="21"/>
        <v>12.263999999999999</v>
      </c>
      <c r="N188" s="18">
        <f t="shared" si="22"/>
        <v>298.40764799999999</v>
      </c>
      <c r="O188" s="11"/>
      <c r="P188" s="23">
        <f t="shared" ref="P188:P210" si="32">J188</f>
        <v>2</v>
      </c>
      <c r="Q188" s="11"/>
      <c r="R188" s="23">
        <f t="shared" si="23"/>
        <v>42</v>
      </c>
      <c r="S188" s="23">
        <f t="shared" si="24"/>
        <v>0</v>
      </c>
      <c r="T188" s="9">
        <f t="shared" si="25"/>
        <v>0</v>
      </c>
      <c r="U188" s="23">
        <f t="shared" si="26"/>
        <v>12.263999999999999</v>
      </c>
      <c r="V188" s="23">
        <f t="shared" si="27"/>
        <v>298.40764799999999</v>
      </c>
      <c r="W188" s="37"/>
      <c r="X188" s="26">
        <f t="shared" si="28"/>
        <v>0</v>
      </c>
      <c r="Y188" s="37"/>
      <c r="Z188" s="28">
        <f t="shared" si="29"/>
        <v>0</v>
      </c>
    </row>
    <row r="189" spans="1:26" ht="18" customHeight="1">
      <c r="A189" s="280" t="s">
        <v>29</v>
      </c>
      <c r="B189" s="209"/>
      <c r="C189" s="9" t="s">
        <v>302</v>
      </c>
      <c r="D189" s="119"/>
      <c r="E189" s="9" t="s">
        <v>324</v>
      </c>
      <c r="F189" s="9"/>
      <c r="G189" s="119"/>
      <c r="H189" s="80" t="s">
        <v>420</v>
      </c>
      <c r="I189" s="14">
        <v>1</v>
      </c>
      <c r="J189" s="14">
        <v>15</v>
      </c>
      <c r="K189" s="18">
        <v>310</v>
      </c>
      <c r="L189" s="18">
        <v>1050</v>
      </c>
      <c r="M189" s="18">
        <f t="shared" si="21"/>
        <v>4882.5</v>
      </c>
      <c r="N189" s="18">
        <f t="shared" si="22"/>
        <v>118800.99</v>
      </c>
      <c r="O189" s="11"/>
      <c r="P189" s="23">
        <f t="shared" si="32"/>
        <v>15</v>
      </c>
      <c r="Q189" s="11"/>
      <c r="R189" s="23">
        <f t="shared" si="23"/>
        <v>1050</v>
      </c>
      <c r="S189" s="23">
        <f t="shared" si="24"/>
        <v>0</v>
      </c>
      <c r="T189" s="9">
        <f t="shared" si="25"/>
        <v>0</v>
      </c>
      <c r="U189" s="23">
        <f t="shared" si="26"/>
        <v>4882.5</v>
      </c>
      <c r="V189" s="23">
        <f t="shared" si="27"/>
        <v>118800.99</v>
      </c>
      <c r="W189" s="37"/>
      <c r="X189" s="26">
        <f t="shared" si="28"/>
        <v>0</v>
      </c>
      <c r="Y189" s="37"/>
      <c r="Z189" s="28">
        <f t="shared" si="29"/>
        <v>0</v>
      </c>
    </row>
    <row r="190" spans="1:26" ht="18" customHeight="1">
      <c r="A190" s="280" t="s">
        <v>29</v>
      </c>
      <c r="B190" s="209"/>
      <c r="C190" s="9"/>
      <c r="D190" s="119"/>
      <c r="E190" s="9" t="s">
        <v>324</v>
      </c>
      <c r="F190" s="9"/>
      <c r="G190" s="119"/>
      <c r="H190" s="103" t="s">
        <v>489</v>
      </c>
      <c r="I190" s="14">
        <v>1</v>
      </c>
      <c r="J190" s="14">
        <v>20</v>
      </c>
      <c r="K190" s="18">
        <v>270</v>
      </c>
      <c r="L190" s="18">
        <v>1050</v>
      </c>
      <c r="M190" s="18">
        <f t="shared" si="21"/>
        <v>5670</v>
      </c>
      <c r="N190" s="18">
        <f t="shared" si="22"/>
        <v>137962.44</v>
      </c>
      <c r="O190" s="11"/>
      <c r="P190" s="23">
        <f t="shared" si="32"/>
        <v>20</v>
      </c>
      <c r="Q190" s="11"/>
      <c r="R190" s="23">
        <f t="shared" si="23"/>
        <v>1050</v>
      </c>
      <c r="S190" s="23">
        <f t="shared" si="24"/>
        <v>0</v>
      </c>
      <c r="T190" s="9">
        <f t="shared" si="25"/>
        <v>0</v>
      </c>
      <c r="U190" s="23">
        <f t="shared" si="26"/>
        <v>5670</v>
      </c>
      <c r="V190" s="23">
        <f t="shared" si="27"/>
        <v>137962.44</v>
      </c>
      <c r="W190" s="37"/>
      <c r="X190" s="26">
        <f t="shared" si="28"/>
        <v>0</v>
      </c>
      <c r="Y190" s="37"/>
      <c r="Z190" s="28">
        <f t="shared" si="29"/>
        <v>0</v>
      </c>
    </row>
    <row r="191" spans="1:26" ht="18" customHeight="1">
      <c r="A191" s="280" t="s">
        <v>29</v>
      </c>
      <c r="B191" s="209"/>
      <c r="C191" s="9"/>
      <c r="D191" s="119"/>
      <c r="E191" s="9"/>
      <c r="F191" s="9"/>
      <c r="G191" s="119" t="s">
        <v>326</v>
      </c>
      <c r="H191" s="80"/>
      <c r="I191" s="14">
        <v>1</v>
      </c>
      <c r="J191" s="14">
        <v>1</v>
      </c>
      <c r="K191" s="18"/>
      <c r="L191" s="18"/>
      <c r="M191" s="18">
        <f t="shared" si="21"/>
        <v>0</v>
      </c>
      <c r="N191" s="18">
        <f t="shared" si="22"/>
        <v>0</v>
      </c>
      <c r="O191" s="11"/>
      <c r="P191" s="23">
        <f t="shared" si="32"/>
        <v>1</v>
      </c>
      <c r="Q191" s="11"/>
      <c r="R191" s="23">
        <f t="shared" si="23"/>
        <v>0</v>
      </c>
      <c r="S191" s="23">
        <f t="shared" si="24"/>
        <v>0</v>
      </c>
      <c r="T191" s="9">
        <f t="shared" si="25"/>
        <v>0</v>
      </c>
      <c r="U191" s="23">
        <f t="shared" si="26"/>
        <v>0</v>
      </c>
      <c r="V191" s="23">
        <f t="shared" si="27"/>
        <v>0</v>
      </c>
      <c r="W191" s="37"/>
      <c r="X191" s="26">
        <f t="shared" si="28"/>
        <v>0</v>
      </c>
      <c r="Y191" s="37"/>
      <c r="Z191" s="28">
        <f t="shared" si="29"/>
        <v>0</v>
      </c>
    </row>
    <row r="192" spans="1:26" ht="18" customHeight="1">
      <c r="A192" s="1" t="s">
        <v>2</v>
      </c>
      <c r="B192" s="209"/>
      <c r="C192" s="9"/>
      <c r="D192" s="119"/>
      <c r="E192" s="9" t="s">
        <v>250</v>
      </c>
      <c r="F192" s="9" t="s">
        <v>2</v>
      </c>
      <c r="G192" s="119" t="s">
        <v>473</v>
      </c>
      <c r="H192" s="15" t="s">
        <v>491</v>
      </c>
      <c r="I192" s="14">
        <v>1</v>
      </c>
      <c r="J192" s="14">
        <v>5</v>
      </c>
      <c r="K192" s="18">
        <v>15</v>
      </c>
      <c r="L192" s="18">
        <v>8760</v>
      </c>
      <c r="M192" s="18">
        <f t="shared" si="21"/>
        <v>657</v>
      </c>
      <c r="N192" s="18">
        <f t="shared" si="22"/>
        <v>15986.124</v>
      </c>
      <c r="O192" s="11"/>
      <c r="P192" s="23">
        <f t="shared" si="32"/>
        <v>5</v>
      </c>
      <c r="Q192" s="11"/>
      <c r="R192" s="23">
        <f t="shared" si="23"/>
        <v>8760</v>
      </c>
      <c r="S192" s="23">
        <f t="shared" si="24"/>
        <v>0</v>
      </c>
      <c r="T192" s="9">
        <f t="shared" si="25"/>
        <v>0</v>
      </c>
      <c r="U192" s="23">
        <f t="shared" si="26"/>
        <v>657</v>
      </c>
      <c r="V192" s="23">
        <f t="shared" si="27"/>
        <v>15986.124</v>
      </c>
      <c r="W192" s="37"/>
      <c r="X192" s="26">
        <f t="shared" si="28"/>
        <v>0</v>
      </c>
      <c r="Y192" s="37"/>
      <c r="Z192" s="28">
        <f t="shared" si="29"/>
        <v>0</v>
      </c>
    </row>
    <row r="193" spans="1:26" ht="18" customHeight="1">
      <c r="A193" s="280" t="s">
        <v>525</v>
      </c>
      <c r="B193" s="209"/>
      <c r="C193" s="9" t="s">
        <v>48</v>
      </c>
      <c r="D193" s="25" t="s">
        <v>86</v>
      </c>
      <c r="E193" s="9" t="s">
        <v>250</v>
      </c>
      <c r="F193" s="9" t="s">
        <v>247</v>
      </c>
      <c r="G193" s="141" t="s">
        <v>473</v>
      </c>
      <c r="H193" s="80" t="s">
        <v>249</v>
      </c>
      <c r="I193" s="15">
        <v>1</v>
      </c>
      <c r="J193" s="14">
        <v>2</v>
      </c>
      <c r="K193" s="18">
        <v>38</v>
      </c>
      <c r="L193" s="18">
        <v>42</v>
      </c>
      <c r="M193" s="18">
        <f t="shared" si="21"/>
        <v>3.1920000000000002</v>
      </c>
      <c r="N193" s="18">
        <f t="shared" si="22"/>
        <v>77.667744000000013</v>
      </c>
      <c r="O193" s="11"/>
      <c r="P193" s="23">
        <f t="shared" si="32"/>
        <v>2</v>
      </c>
      <c r="Q193" s="11"/>
      <c r="R193" s="23">
        <f t="shared" si="23"/>
        <v>42</v>
      </c>
      <c r="S193" s="23">
        <f t="shared" si="24"/>
        <v>0</v>
      </c>
      <c r="T193" s="9">
        <f t="shared" si="25"/>
        <v>0</v>
      </c>
      <c r="U193" s="23">
        <f t="shared" si="26"/>
        <v>3.1920000000000002</v>
      </c>
      <c r="V193" s="23">
        <f t="shared" si="27"/>
        <v>77.667744000000013</v>
      </c>
      <c r="W193" s="37"/>
      <c r="X193" s="26">
        <f t="shared" si="28"/>
        <v>0</v>
      </c>
      <c r="Y193" s="37"/>
      <c r="Z193" s="28">
        <f t="shared" si="29"/>
        <v>0</v>
      </c>
    </row>
    <row r="194" spans="1:26" ht="18" customHeight="1">
      <c r="A194" s="280" t="s">
        <v>525</v>
      </c>
      <c r="B194" s="209"/>
      <c r="C194" s="9" t="s">
        <v>279</v>
      </c>
      <c r="D194" s="25" t="s">
        <v>88</v>
      </c>
      <c r="E194" s="9" t="s">
        <v>250</v>
      </c>
      <c r="F194" s="9" t="s">
        <v>247</v>
      </c>
      <c r="G194" s="25"/>
      <c r="H194" s="14" t="s">
        <v>550</v>
      </c>
      <c r="I194" s="15">
        <v>2</v>
      </c>
      <c r="J194" s="14">
        <v>1</v>
      </c>
      <c r="K194" s="18">
        <v>73</v>
      </c>
      <c r="L194" s="18">
        <v>42</v>
      </c>
      <c r="M194" s="18">
        <f t="shared" si="21"/>
        <v>3.0659999999999998</v>
      </c>
      <c r="N194" s="18">
        <f t="shared" si="22"/>
        <v>74.601911999999999</v>
      </c>
      <c r="O194" s="11"/>
      <c r="P194" s="23">
        <f t="shared" si="32"/>
        <v>1</v>
      </c>
      <c r="Q194" s="11"/>
      <c r="R194" s="23">
        <f t="shared" si="23"/>
        <v>42</v>
      </c>
      <c r="S194" s="23">
        <f t="shared" si="24"/>
        <v>0</v>
      </c>
      <c r="T194" s="9">
        <f t="shared" si="25"/>
        <v>0</v>
      </c>
      <c r="U194" s="23">
        <f t="shared" si="26"/>
        <v>3.0659999999999998</v>
      </c>
      <c r="V194" s="23">
        <f t="shared" si="27"/>
        <v>74.601911999999999</v>
      </c>
      <c r="W194" s="37"/>
      <c r="X194" s="26">
        <f t="shared" si="28"/>
        <v>0</v>
      </c>
      <c r="Y194" s="37"/>
      <c r="Z194" s="28">
        <f t="shared" si="29"/>
        <v>0</v>
      </c>
    </row>
    <row r="195" spans="1:26" ht="18" customHeight="1">
      <c r="A195" s="280" t="s">
        <v>525</v>
      </c>
      <c r="B195" s="209"/>
      <c r="C195" s="9" t="s">
        <v>308</v>
      </c>
      <c r="D195" s="25"/>
      <c r="E195" s="9" t="s">
        <v>250</v>
      </c>
      <c r="F195" s="9" t="s">
        <v>247</v>
      </c>
      <c r="G195" s="25"/>
      <c r="H195" s="80" t="s">
        <v>249</v>
      </c>
      <c r="I195" s="15">
        <v>1</v>
      </c>
      <c r="J195" s="14">
        <v>1</v>
      </c>
      <c r="K195" s="18">
        <v>38</v>
      </c>
      <c r="L195" s="18">
        <v>42</v>
      </c>
      <c r="M195" s="18">
        <f t="shared" si="21"/>
        <v>1.5960000000000001</v>
      </c>
      <c r="N195" s="18">
        <f t="shared" si="22"/>
        <v>38.833872000000007</v>
      </c>
      <c r="O195" s="11"/>
      <c r="P195" s="23">
        <f t="shared" si="32"/>
        <v>1</v>
      </c>
      <c r="Q195" s="11"/>
      <c r="R195" s="23">
        <f t="shared" si="23"/>
        <v>42</v>
      </c>
      <c r="S195" s="23">
        <f t="shared" si="24"/>
        <v>0</v>
      </c>
      <c r="T195" s="9">
        <f t="shared" si="25"/>
        <v>0</v>
      </c>
      <c r="U195" s="23">
        <f t="shared" si="26"/>
        <v>1.5960000000000001</v>
      </c>
      <c r="V195" s="23">
        <f t="shared" si="27"/>
        <v>38.833872000000007</v>
      </c>
      <c r="W195" s="37"/>
      <c r="X195" s="26">
        <f t="shared" si="28"/>
        <v>0</v>
      </c>
      <c r="Y195" s="37"/>
      <c r="Z195" s="28">
        <f t="shared" si="29"/>
        <v>0</v>
      </c>
    </row>
    <row r="196" spans="1:26" ht="18" customHeight="1">
      <c r="A196" s="280" t="s">
        <v>525</v>
      </c>
      <c r="B196" s="209"/>
      <c r="C196" s="9" t="s">
        <v>309</v>
      </c>
      <c r="D196" s="25"/>
      <c r="E196" s="9" t="s">
        <v>250</v>
      </c>
      <c r="F196" s="9" t="s">
        <v>247</v>
      </c>
      <c r="G196" s="25"/>
      <c r="H196" s="80" t="s">
        <v>249</v>
      </c>
      <c r="I196" s="15">
        <v>1</v>
      </c>
      <c r="J196" s="14">
        <v>1</v>
      </c>
      <c r="K196" s="18">
        <v>38</v>
      </c>
      <c r="L196" s="18">
        <v>42</v>
      </c>
      <c r="M196" s="18">
        <f t="shared" si="21"/>
        <v>1.5960000000000001</v>
      </c>
      <c r="N196" s="18">
        <f t="shared" si="22"/>
        <v>38.833872000000007</v>
      </c>
      <c r="O196" s="11"/>
      <c r="P196" s="23">
        <f t="shared" si="32"/>
        <v>1</v>
      </c>
      <c r="Q196" s="11"/>
      <c r="R196" s="23">
        <f t="shared" si="23"/>
        <v>42</v>
      </c>
      <c r="S196" s="23">
        <f t="shared" si="24"/>
        <v>0</v>
      </c>
      <c r="T196" s="9">
        <f t="shared" si="25"/>
        <v>0</v>
      </c>
      <c r="U196" s="23">
        <f t="shared" si="26"/>
        <v>1.5960000000000001</v>
      </c>
      <c r="V196" s="23">
        <f t="shared" si="27"/>
        <v>38.833872000000007</v>
      </c>
      <c r="W196" s="37"/>
      <c r="X196" s="26">
        <f t="shared" si="28"/>
        <v>0</v>
      </c>
      <c r="Y196" s="37"/>
      <c r="Z196" s="28">
        <f t="shared" si="29"/>
        <v>0</v>
      </c>
    </row>
    <row r="197" spans="1:26" ht="18" customHeight="1">
      <c r="A197" s="280" t="s">
        <v>525</v>
      </c>
      <c r="B197" s="209"/>
      <c r="C197" s="9" t="s">
        <v>280</v>
      </c>
      <c r="D197" s="25" t="s">
        <v>88</v>
      </c>
      <c r="E197" s="9" t="s">
        <v>250</v>
      </c>
      <c r="F197" s="9" t="s">
        <v>247</v>
      </c>
      <c r="G197" s="25"/>
      <c r="H197" s="14" t="s">
        <v>550</v>
      </c>
      <c r="I197" s="15">
        <v>2</v>
      </c>
      <c r="J197" s="14">
        <v>1</v>
      </c>
      <c r="K197" s="18">
        <v>73</v>
      </c>
      <c r="L197" s="18">
        <v>42</v>
      </c>
      <c r="M197" s="18">
        <f t="shared" si="21"/>
        <v>3.0659999999999998</v>
      </c>
      <c r="N197" s="18">
        <f t="shared" si="22"/>
        <v>74.601911999999999</v>
      </c>
      <c r="O197" s="11"/>
      <c r="P197" s="23">
        <f t="shared" si="32"/>
        <v>1</v>
      </c>
      <c r="Q197" s="11"/>
      <c r="R197" s="23">
        <f t="shared" si="23"/>
        <v>42</v>
      </c>
      <c r="S197" s="23">
        <f t="shared" si="24"/>
        <v>0</v>
      </c>
      <c r="T197" s="9">
        <f t="shared" si="25"/>
        <v>0</v>
      </c>
      <c r="U197" s="23">
        <f t="shared" si="26"/>
        <v>3.0659999999999998</v>
      </c>
      <c r="V197" s="23">
        <f t="shared" si="27"/>
        <v>74.601911999999999</v>
      </c>
      <c r="W197" s="37"/>
      <c r="X197" s="26">
        <f t="shared" si="28"/>
        <v>0</v>
      </c>
      <c r="Y197" s="37"/>
      <c r="Z197" s="28">
        <f t="shared" si="29"/>
        <v>0</v>
      </c>
    </row>
    <row r="198" spans="1:26" ht="18" customHeight="1">
      <c r="A198" s="280" t="s">
        <v>525</v>
      </c>
      <c r="B198" s="209"/>
      <c r="C198" s="9" t="s">
        <v>421</v>
      </c>
      <c r="D198" s="25" t="s">
        <v>86</v>
      </c>
      <c r="E198" s="9" t="s">
        <v>250</v>
      </c>
      <c r="F198" s="9" t="s">
        <v>247</v>
      </c>
      <c r="G198" s="25"/>
      <c r="H198" s="14" t="s">
        <v>550</v>
      </c>
      <c r="I198" s="15">
        <v>2</v>
      </c>
      <c r="J198" s="14">
        <v>1</v>
      </c>
      <c r="K198" s="18">
        <v>73</v>
      </c>
      <c r="L198" s="18">
        <v>42</v>
      </c>
      <c r="M198" s="18">
        <f t="shared" si="21"/>
        <v>3.0659999999999998</v>
      </c>
      <c r="N198" s="18">
        <f t="shared" si="22"/>
        <v>74.601911999999999</v>
      </c>
      <c r="O198" s="11"/>
      <c r="P198" s="23">
        <f t="shared" si="32"/>
        <v>1</v>
      </c>
      <c r="Q198" s="11"/>
      <c r="R198" s="23">
        <f t="shared" si="23"/>
        <v>42</v>
      </c>
      <c r="S198" s="23">
        <f t="shared" si="24"/>
        <v>0</v>
      </c>
      <c r="T198" s="9">
        <f t="shared" si="25"/>
        <v>0</v>
      </c>
      <c r="U198" s="23">
        <f t="shared" si="26"/>
        <v>3.0659999999999998</v>
      </c>
      <c r="V198" s="23">
        <f t="shared" si="27"/>
        <v>74.601911999999999</v>
      </c>
      <c r="W198" s="37"/>
      <c r="X198" s="26">
        <f t="shared" si="28"/>
        <v>0</v>
      </c>
      <c r="Y198" s="37"/>
      <c r="Z198" s="28">
        <f t="shared" si="29"/>
        <v>0</v>
      </c>
    </row>
    <row r="199" spans="1:26" ht="18" customHeight="1">
      <c r="A199" s="280" t="s">
        <v>525</v>
      </c>
      <c r="B199" s="209"/>
      <c r="C199" s="9"/>
      <c r="D199" s="24" t="s">
        <v>88</v>
      </c>
      <c r="E199" s="9" t="s">
        <v>250</v>
      </c>
      <c r="F199" s="9" t="s">
        <v>247</v>
      </c>
      <c r="G199" s="25"/>
      <c r="H199" s="80" t="s">
        <v>249</v>
      </c>
      <c r="I199" s="15">
        <v>1</v>
      </c>
      <c r="J199" s="14">
        <v>1</v>
      </c>
      <c r="K199" s="18">
        <v>38</v>
      </c>
      <c r="L199" s="18">
        <v>42</v>
      </c>
      <c r="M199" s="18">
        <f t="shared" si="21"/>
        <v>1.5960000000000001</v>
      </c>
      <c r="N199" s="18">
        <f t="shared" si="22"/>
        <v>38.833872000000007</v>
      </c>
      <c r="O199" s="11"/>
      <c r="P199" s="23">
        <f t="shared" si="32"/>
        <v>1</v>
      </c>
      <c r="Q199" s="11"/>
      <c r="R199" s="23">
        <f t="shared" si="23"/>
        <v>42</v>
      </c>
      <c r="S199" s="23">
        <f t="shared" si="24"/>
        <v>0</v>
      </c>
      <c r="T199" s="9">
        <f t="shared" si="25"/>
        <v>0</v>
      </c>
      <c r="U199" s="23">
        <f t="shared" si="26"/>
        <v>1.5960000000000001</v>
      </c>
      <c r="V199" s="23">
        <f t="shared" si="27"/>
        <v>38.833872000000007</v>
      </c>
      <c r="W199" s="37"/>
      <c r="X199" s="26">
        <f t="shared" si="28"/>
        <v>0</v>
      </c>
      <c r="Y199" s="37"/>
      <c r="Z199" s="28">
        <f t="shared" si="29"/>
        <v>0</v>
      </c>
    </row>
    <row r="200" spans="1:26" ht="18" customHeight="1">
      <c r="A200" s="280" t="s">
        <v>525</v>
      </c>
      <c r="B200" s="209"/>
      <c r="C200" s="9" t="s">
        <v>20</v>
      </c>
      <c r="D200" s="119" t="s">
        <v>92</v>
      </c>
      <c r="E200" s="9" t="s">
        <v>250</v>
      </c>
      <c r="F200" s="9" t="s">
        <v>247</v>
      </c>
      <c r="G200" s="25"/>
      <c r="H200" s="80" t="s">
        <v>249</v>
      </c>
      <c r="I200" s="14">
        <v>1</v>
      </c>
      <c r="J200" s="14">
        <v>1</v>
      </c>
      <c r="K200" s="18">
        <v>38</v>
      </c>
      <c r="L200" s="18">
        <v>42</v>
      </c>
      <c r="M200" s="18">
        <f t="shared" si="21"/>
        <v>1.5960000000000001</v>
      </c>
      <c r="N200" s="18">
        <f t="shared" si="22"/>
        <v>38.833872000000007</v>
      </c>
      <c r="O200" s="11"/>
      <c r="P200" s="23">
        <f t="shared" si="32"/>
        <v>1</v>
      </c>
      <c r="Q200" s="11"/>
      <c r="R200" s="23">
        <f t="shared" si="23"/>
        <v>42</v>
      </c>
      <c r="S200" s="23">
        <f t="shared" si="24"/>
        <v>0</v>
      </c>
      <c r="T200" s="9">
        <f t="shared" si="25"/>
        <v>0</v>
      </c>
      <c r="U200" s="23">
        <f t="shared" si="26"/>
        <v>1.5960000000000001</v>
      </c>
      <c r="V200" s="23">
        <f t="shared" si="27"/>
        <v>38.833872000000007</v>
      </c>
      <c r="W200" s="37"/>
      <c r="X200" s="26">
        <f t="shared" si="28"/>
        <v>0</v>
      </c>
      <c r="Y200" s="37"/>
      <c r="Z200" s="28">
        <f t="shared" si="29"/>
        <v>0</v>
      </c>
    </row>
    <row r="201" spans="1:26" ht="18" customHeight="1">
      <c r="A201" s="280" t="s">
        <v>525</v>
      </c>
      <c r="B201" s="209"/>
      <c r="C201" s="147" t="s">
        <v>50</v>
      </c>
      <c r="D201" s="156" t="s">
        <v>88</v>
      </c>
      <c r="E201" s="147" t="s">
        <v>250</v>
      </c>
      <c r="F201" s="147" t="s">
        <v>247</v>
      </c>
      <c r="G201" s="156" t="s">
        <v>272</v>
      </c>
      <c r="H201" s="155"/>
      <c r="I201" s="155">
        <v>1</v>
      </c>
      <c r="J201" s="149">
        <v>10</v>
      </c>
      <c r="K201" s="150"/>
      <c r="L201" s="150"/>
      <c r="M201" s="150"/>
      <c r="N201" s="150"/>
      <c r="O201" s="147"/>
      <c r="P201" s="151"/>
      <c r="Q201" s="147"/>
      <c r="R201" s="151"/>
      <c r="S201" s="151"/>
      <c r="T201" s="147"/>
      <c r="U201" s="151"/>
      <c r="V201" s="151"/>
      <c r="W201" s="152"/>
      <c r="X201" s="152"/>
      <c r="Y201" s="152"/>
      <c r="Z201" s="153"/>
    </row>
    <row r="202" spans="1:26" ht="18" customHeight="1">
      <c r="A202" s="280" t="s">
        <v>525</v>
      </c>
      <c r="B202" s="209"/>
      <c r="C202" s="9" t="s">
        <v>422</v>
      </c>
      <c r="D202" s="25" t="s">
        <v>86</v>
      </c>
      <c r="E202" s="9" t="s">
        <v>250</v>
      </c>
      <c r="F202" s="9" t="s">
        <v>247</v>
      </c>
      <c r="G202" s="25"/>
      <c r="H202" s="14" t="s">
        <v>550</v>
      </c>
      <c r="I202" s="15">
        <v>2</v>
      </c>
      <c r="J202" s="14">
        <v>1</v>
      </c>
      <c r="K202" s="18">
        <v>73</v>
      </c>
      <c r="L202" s="18">
        <v>42</v>
      </c>
      <c r="M202" s="18">
        <f t="shared" si="21"/>
        <v>3.0659999999999998</v>
      </c>
      <c r="N202" s="18">
        <f t="shared" si="22"/>
        <v>74.601911999999999</v>
      </c>
      <c r="O202" s="11"/>
      <c r="P202" s="23">
        <f t="shared" si="32"/>
        <v>1</v>
      </c>
      <c r="Q202" s="11"/>
      <c r="R202" s="23">
        <f t="shared" si="23"/>
        <v>42</v>
      </c>
      <c r="S202" s="23">
        <f t="shared" si="24"/>
        <v>0</v>
      </c>
      <c r="T202" s="9">
        <f t="shared" si="25"/>
        <v>0</v>
      </c>
      <c r="U202" s="23">
        <f t="shared" si="26"/>
        <v>3.0659999999999998</v>
      </c>
      <c r="V202" s="23">
        <f t="shared" si="27"/>
        <v>74.601911999999999</v>
      </c>
      <c r="W202" s="37"/>
      <c r="X202" s="26">
        <f t="shared" si="28"/>
        <v>0</v>
      </c>
      <c r="Y202" s="37"/>
      <c r="Z202" s="28">
        <f t="shared" si="29"/>
        <v>0</v>
      </c>
    </row>
    <row r="203" spans="1:26" ht="18" customHeight="1">
      <c r="A203" s="280" t="s">
        <v>525</v>
      </c>
      <c r="B203" s="209"/>
      <c r="C203" s="9"/>
      <c r="D203" s="24" t="s">
        <v>88</v>
      </c>
      <c r="E203" s="9" t="s">
        <v>250</v>
      </c>
      <c r="F203" s="9" t="s">
        <v>247</v>
      </c>
      <c r="G203" s="25"/>
      <c r="H203" s="80" t="s">
        <v>249</v>
      </c>
      <c r="I203" s="15">
        <v>1</v>
      </c>
      <c r="J203" s="14">
        <v>1</v>
      </c>
      <c r="K203" s="18">
        <v>38</v>
      </c>
      <c r="L203" s="18">
        <v>42</v>
      </c>
      <c r="M203" s="18">
        <f t="shared" ref="M203:M235" si="33">(J203*K203*L203)/1000</f>
        <v>1.5960000000000001</v>
      </c>
      <c r="N203" s="18">
        <f t="shared" ref="N203:N235" si="34">M203*$E$3</f>
        <v>38.833872000000007</v>
      </c>
      <c r="O203" s="11"/>
      <c r="P203" s="23">
        <f t="shared" si="32"/>
        <v>1</v>
      </c>
      <c r="Q203" s="11"/>
      <c r="R203" s="23">
        <f t="shared" si="23"/>
        <v>42</v>
      </c>
      <c r="S203" s="23">
        <f t="shared" si="24"/>
        <v>0</v>
      </c>
      <c r="T203" s="9">
        <f t="shared" si="25"/>
        <v>0</v>
      </c>
      <c r="U203" s="23">
        <f t="shared" si="26"/>
        <v>1.5960000000000001</v>
      </c>
      <c r="V203" s="23">
        <f t="shared" si="27"/>
        <v>38.833872000000007</v>
      </c>
      <c r="W203" s="37"/>
      <c r="X203" s="26">
        <f t="shared" si="28"/>
        <v>0</v>
      </c>
      <c r="Y203" s="37"/>
      <c r="Z203" s="28">
        <f t="shared" si="29"/>
        <v>0</v>
      </c>
    </row>
    <row r="204" spans="1:26" ht="18" customHeight="1">
      <c r="A204" s="280" t="s">
        <v>525</v>
      </c>
      <c r="B204" s="209"/>
      <c r="C204" s="9" t="s">
        <v>423</v>
      </c>
      <c r="D204" s="24"/>
      <c r="E204" s="9" t="s">
        <v>250</v>
      </c>
      <c r="F204" s="9" t="s">
        <v>247</v>
      </c>
      <c r="G204" s="25"/>
      <c r="H204" s="14" t="s">
        <v>550</v>
      </c>
      <c r="I204" s="15">
        <v>2</v>
      </c>
      <c r="J204" s="14">
        <v>1</v>
      </c>
      <c r="K204" s="18">
        <v>73</v>
      </c>
      <c r="L204" s="18">
        <v>42</v>
      </c>
      <c r="M204" s="18">
        <f t="shared" si="33"/>
        <v>3.0659999999999998</v>
      </c>
      <c r="N204" s="18">
        <f t="shared" si="34"/>
        <v>74.601911999999999</v>
      </c>
      <c r="O204" s="11"/>
      <c r="P204" s="23">
        <f t="shared" si="32"/>
        <v>1</v>
      </c>
      <c r="Q204" s="11"/>
      <c r="R204" s="23">
        <f t="shared" ref="R204:R235" si="35">L204</f>
        <v>42</v>
      </c>
      <c r="S204" s="23">
        <f t="shared" ref="S204:S235" si="36">P204*Q204*R204</f>
        <v>0</v>
      </c>
      <c r="T204" s="9">
        <f t="shared" ref="T204:T235" si="37">$E$3*S204</f>
        <v>0</v>
      </c>
      <c r="U204" s="23">
        <f t="shared" ref="U204:U235" si="38">M204-S204</f>
        <v>3.0659999999999998</v>
      </c>
      <c r="V204" s="23">
        <f t="shared" ref="V204:V235" si="39">N204-T204</f>
        <v>74.601911999999999</v>
      </c>
      <c r="W204" s="37"/>
      <c r="X204" s="26">
        <f t="shared" ref="X204:X235" si="40">P204*W204</f>
        <v>0</v>
      </c>
      <c r="Y204" s="37"/>
      <c r="Z204" s="28">
        <f t="shared" ref="Z204:Z235" si="41">X204+Y204</f>
        <v>0</v>
      </c>
    </row>
    <row r="205" spans="1:26" ht="18" customHeight="1">
      <c r="A205" s="280" t="s">
        <v>525</v>
      </c>
      <c r="B205" s="209"/>
      <c r="C205" s="9"/>
      <c r="D205" s="24"/>
      <c r="E205" s="9" t="s">
        <v>250</v>
      </c>
      <c r="F205" s="9" t="s">
        <v>247</v>
      </c>
      <c r="G205" s="25" t="s">
        <v>327</v>
      </c>
      <c r="H205" s="14" t="s">
        <v>258</v>
      </c>
      <c r="I205" s="15">
        <v>1</v>
      </c>
      <c r="J205" s="14">
        <v>1</v>
      </c>
      <c r="K205" s="18">
        <v>21</v>
      </c>
      <c r="L205" s="18">
        <v>42</v>
      </c>
      <c r="M205" s="18">
        <f t="shared" si="33"/>
        <v>0.88200000000000001</v>
      </c>
      <c r="N205" s="18">
        <f t="shared" si="34"/>
        <v>21.460824000000002</v>
      </c>
      <c r="O205" s="11"/>
      <c r="P205" s="23">
        <f t="shared" si="32"/>
        <v>1</v>
      </c>
      <c r="Q205" s="11"/>
      <c r="R205" s="23">
        <f t="shared" si="35"/>
        <v>42</v>
      </c>
      <c r="S205" s="23">
        <f t="shared" si="36"/>
        <v>0</v>
      </c>
      <c r="T205" s="9">
        <f t="shared" si="37"/>
        <v>0</v>
      </c>
      <c r="U205" s="23">
        <f t="shared" si="38"/>
        <v>0.88200000000000001</v>
      </c>
      <c r="V205" s="23">
        <f t="shared" si="39"/>
        <v>21.460824000000002</v>
      </c>
      <c r="W205" s="37"/>
      <c r="X205" s="26">
        <f t="shared" si="40"/>
        <v>0</v>
      </c>
      <c r="Y205" s="37"/>
      <c r="Z205" s="28">
        <f t="shared" si="41"/>
        <v>0</v>
      </c>
    </row>
    <row r="206" spans="1:26" ht="18" customHeight="1">
      <c r="A206" s="280" t="s">
        <v>525</v>
      </c>
      <c r="B206" s="209"/>
      <c r="C206" s="9" t="s">
        <v>306</v>
      </c>
      <c r="D206" s="24" t="s">
        <v>88</v>
      </c>
      <c r="E206" s="9"/>
      <c r="F206" s="9"/>
      <c r="G206" s="24" t="s">
        <v>424</v>
      </c>
      <c r="H206" s="91" t="s">
        <v>266</v>
      </c>
      <c r="I206" s="15">
        <v>1</v>
      </c>
      <c r="J206" s="14">
        <v>3</v>
      </c>
      <c r="K206" s="18">
        <v>54</v>
      </c>
      <c r="L206" s="18">
        <v>42</v>
      </c>
      <c r="M206" s="18">
        <f t="shared" si="33"/>
        <v>6.8040000000000003</v>
      </c>
      <c r="N206" s="18">
        <f t="shared" si="34"/>
        <v>165.55492800000002</v>
      </c>
      <c r="O206" s="11"/>
      <c r="P206" s="23">
        <f t="shared" si="32"/>
        <v>3</v>
      </c>
      <c r="Q206" s="11"/>
      <c r="R206" s="23">
        <f t="shared" si="35"/>
        <v>42</v>
      </c>
      <c r="S206" s="23">
        <f t="shared" si="36"/>
        <v>0</v>
      </c>
      <c r="T206" s="9">
        <f t="shared" si="37"/>
        <v>0</v>
      </c>
      <c r="U206" s="23">
        <f t="shared" si="38"/>
        <v>6.8040000000000003</v>
      </c>
      <c r="V206" s="23">
        <f t="shared" si="39"/>
        <v>165.55492800000002</v>
      </c>
      <c r="W206" s="37"/>
      <c r="X206" s="26">
        <f t="shared" si="40"/>
        <v>0</v>
      </c>
      <c r="Y206" s="37"/>
      <c r="Z206" s="28">
        <f t="shared" si="41"/>
        <v>0</v>
      </c>
    </row>
    <row r="207" spans="1:26" ht="18" customHeight="1">
      <c r="A207" s="280" t="s">
        <v>525</v>
      </c>
      <c r="B207" s="209"/>
      <c r="C207" s="9" t="s">
        <v>425</v>
      </c>
      <c r="D207" s="24"/>
      <c r="E207" s="9" t="s">
        <v>250</v>
      </c>
      <c r="F207" s="9" t="s">
        <v>247</v>
      </c>
      <c r="G207" s="25"/>
      <c r="H207" s="14" t="s">
        <v>550</v>
      </c>
      <c r="I207" s="15">
        <v>2</v>
      </c>
      <c r="J207" s="14">
        <v>1</v>
      </c>
      <c r="K207" s="18">
        <v>73</v>
      </c>
      <c r="L207" s="18">
        <v>42</v>
      </c>
      <c r="M207" s="18">
        <f t="shared" si="33"/>
        <v>3.0659999999999998</v>
      </c>
      <c r="N207" s="18">
        <f t="shared" si="34"/>
        <v>74.601911999999999</v>
      </c>
      <c r="O207" s="11"/>
      <c r="P207" s="23">
        <f t="shared" si="32"/>
        <v>1</v>
      </c>
      <c r="Q207" s="11"/>
      <c r="R207" s="23">
        <f t="shared" si="35"/>
        <v>42</v>
      </c>
      <c r="S207" s="23">
        <f t="shared" si="36"/>
        <v>0</v>
      </c>
      <c r="T207" s="9">
        <f t="shared" si="37"/>
        <v>0</v>
      </c>
      <c r="U207" s="23">
        <f t="shared" si="38"/>
        <v>3.0659999999999998</v>
      </c>
      <c r="V207" s="23">
        <f t="shared" si="39"/>
        <v>74.601911999999999</v>
      </c>
      <c r="W207" s="37"/>
      <c r="X207" s="26">
        <f t="shared" si="40"/>
        <v>0</v>
      </c>
      <c r="Y207" s="37"/>
      <c r="Z207" s="28">
        <f t="shared" si="41"/>
        <v>0</v>
      </c>
    </row>
    <row r="208" spans="1:26" ht="18" customHeight="1">
      <c r="A208" s="280" t="s">
        <v>525</v>
      </c>
      <c r="B208" s="209"/>
      <c r="C208" s="9"/>
      <c r="D208" s="24"/>
      <c r="E208" s="9" t="s">
        <v>250</v>
      </c>
      <c r="F208" s="9" t="s">
        <v>247</v>
      </c>
      <c r="G208" s="25" t="s">
        <v>327</v>
      </c>
      <c r="H208" s="14" t="s">
        <v>258</v>
      </c>
      <c r="I208" s="15">
        <v>1</v>
      </c>
      <c r="J208" s="14">
        <v>1</v>
      </c>
      <c r="K208" s="18">
        <v>21</v>
      </c>
      <c r="L208" s="18">
        <v>42</v>
      </c>
      <c r="M208" s="18">
        <f t="shared" si="33"/>
        <v>0.88200000000000001</v>
      </c>
      <c r="N208" s="18">
        <f t="shared" si="34"/>
        <v>21.460824000000002</v>
      </c>
      <c r="O208" s="11"/>
      <c r="P208" s="23">
        <f t="shared" si="32"/>
        <v>1</v>
      </c>
      <c r="Q208" s="11"/>
      <c r="R208" s="23">
        <f t="shared" si="35"/>
        <v>42</v>
      </c>
      <c r="S208" s="23">
        <f t="shared" si="36"/>
        <v>0</v>
      </c>
      <c r="T208" s="9">
        <f t="shared" si="37"/>
        <v>0</v>
      </c>
      <c r="U208" s="23">
        <f t="shared" si="38"/>
        <v>0.88200000000000001</v>
      </c>
      <c r="V208" s="23">
        <f t="shared" si="39"/>
        <v>21.460824000000002</v>
      </c>
      <c r="W208" s="37"/>
      <c r="X208" s="26">
        <f t="shared" si="40"/>
        <v>0</v>
      </c>
      <c r="Y208" s="37"/>
      <c r="Z208" s="28">
        <f t="shared" si="41"/>
        <v>0</v>
      </c>
    </row>
    <row r="209" spans="1:26" ht="18" customHeight="1">
      <c r="A209" s="1" t="s">
        <v>523</v>
      </c>
      <c r="B209" s="209"/>
      <c r="C209" s="9" t="s">
        <v>399</v>
      </c>
      <c r="D209" s="24"/>
      <c r="E209" s="9" t="s">
        <v>250</v>
      </c>
      <c r="F209" s="9" t="s">
        <v>247</v>
      </c>
      <c r="G209" s="25"/>
      <c r="H209" s="14" t="s">
        <v>258</v>
      </c>
      <c r="I209" s="15">
        <v>1</v>
      </c>
      <c r="J209" s="14">
        <v>6</v>
      </c>
      <c r="K209" s="18">
        <v>21</v>
      </c>
      <c r="L209" s="18">
        <v>720</v>
      </c>
      <c r="M209" s="18">
        <f t="shared" si="33"/>
        <v>90.72</v>
      </c>
      <c r="N209" s="18">
        <f t="shared" si="34"/>
        <v>2207.3990400000002</v>
      </c>
      <c r="O209" s="11"/>
      <c r="P209" s="23">
        <f t="shared" si="32"/>
        <v>6</v>
      </c>
      <c r="Q209" s="11"/>
      <c r="R209" s="23">
        <f t="shared" si="35"/>
        <v>720</v>
      </c>
      <c r="S209" s="23">
        <f t="shared" si="36"/>
        <v>0</v>
      </c>
      <c r="T209" s="9">
        <f t="shared" si="37"/>
        <v>0</v>
      </c>
      <c r="U209" s="23">
        <f t="shared" si="38"/>
        <v>90.72</v>
      </c>
      <c r="V209" s="23">
        <f t="shared" si="39"/>
        <v>2207.3990400000002</v>
      </c>
      <c r="W209" s="37"/>
      <c r="X209" s="26">
        <f t="shared" si="40"/>
        <v>0</v>
      </c>
      <c r="Y209" s="37"/>
      <c r="Z209" s="28">
        <f t="shared" si="41"/>
        <v>0</v>
      </c>
    </row>
    <row r="210" spans="1:26" ht="18" customHeight="1">
      <c r="A210" s="1" t="s">
        <v>523</v>
      </c>
      <c r="B210" s="209"/>
      <c r="C210" s="9" t="s">
        <v>396</v>
      </c>
      <c r="D210" s="24"/>
      <c r="E210" s="9" t="s">
        <v>250</v>
      </c>
      <c r="F210" s="9" t="s">
        <v>247</v>
      </c>
      <c r="G210" s="25"/>
      <c r="H210" s="14" t="s">
        <v>258</v>
      </c>
      <c r="I210" s="15">
        <v>1</v>
      </c>
      <c r="J210" s="14">
        <v>11</v>
      </c>
      <c r="K210" s="18">
        <v>21</v>
      </c>
      <c r="L210" s="18">
        <v>720</v>
      </c>
      <c r="M210" s="18">
        <f t="shared" si="33"/>
        <v>166.32</v>
      </c>
      <c r="N210" s="18">
        <f t="shared" si="34"/>
        <v>4046.89824</v>
      </c>
      <c r="O210" s="11"/>
      <c r="P210" s="23">
        <f t="shared" si="32"/>
        <v>11</v>
      </c>
      <c r="Q210" s="11"/>
      <c r="R210" s="23">
        <f t="shared" si="35"/>
        <v>720</v>
      </c>
      <c r="S210" s="23">
        <f t="shared" si="36"/>
        <v>0</v>
      </c>
      <c r="T210" s="9">
        <f t="shared" si="37"/>
        <v>0</v>
      </c>
      <c r="U210" s="23">
        <f t="shared" si="38"/>
        <v>166.32</v>
      </c>
      <c r="V210" s="23">
        <f t="shared" si="39"/>
        <v>4046.89824</v>
      </c>
      <c r="W210" s="37"/>
      <c r="X210" s="26">
        <f t="shared" si="40"/>
        <v>0</v>
      </c>
      <c r="Y210" s="37"/>
      <c r="Z210" s="28">
        <f t="shared" si="41"/>
        <v>0</v>
      </c>
    </row>
    <row r="211" spans="1:26" ht="18" customHeight="1">
      <c r="A211" s="280"/>
      <c r="B211" s="214" t="s">
        <v>32</v>
      </c>
      <c r="C211" s="12"/>
      <c r="D211" s="45"/>
      <c r="E211" s="45"/>
      <c r="F211" s="45"/>
      <c r="G211" s="45"/>
      <c r="H211" s="45"/>
      <c r="I211" s="45"/>
      <c r="J211" s="45"/>
      <c r="K211" s="45"/>
      <c r="L211" s="188"/>
      <c r="M211" s="188"/>
      <c r="N211" s="188"/>
      <c r="O211" s="45"/>
      <c r="P211" s="45"/>
      <c r="Q211" s="45"/>
      <c r="R211" s="189"/>
      <c r="S211" s="189"/>
      <c r="T211" s="190"/>
      <c r="U211" s="189"/>
      <c r="V211" s="189"/>
      <c r="W211" s="191"/>
      <c r="X211" s="191"/>
      <c r="Y211" s="191"/>
      <c r="Z211" s="192"/>
    </row>
    <row r="212" spans="1:26" ht="18" customHeight="1">
      <c r="A212" s="280" t="s">
        <v>32</v>
      </c>
      <c r="B212" s="212"/>
      <c r="C212" s="9" t="s">
        <v>280</v>
      </c>
      <c r="D212" s="119"/>
      <c r="E212" s="9" t="s">
        <v>250</v>
      </c>
      <c r="F212" s="9" t="s">
        <v>247</v>
      </c>
      <c r="G212" s="25"/>
      <c r="H212" s="80" t="s">
        <v>249</v>
      </c>
      <c r="I212" s="14">
        <v>1</v>
      </c>
      <c r="J212" s="14">
        <v>2</v>
      </c>
      <c r="K212" s="18">
        <v>38</v>
      </c>
      <c r="L212" s="18">
        <v>10</v>
      </c>
      <c r="M212" s="18">
        <f t="shared" si="33"/>
        <v>0.76</v>
      </c>
      <c r="N212" s="18">
        <f t="shared" si="34"/>
        <v>18.492319999999999</v>
      </c>
      <c r="O212" s="11"/>
      <c r="P212" s="23">
        <f t="shared" ref="P212:P217" si="42">J212</f>
        <v>2</v>
      </c>
      <c r="Q212" s="11"/>
      <c r="R212" s="23">
        <f t="shared" si="35"/>
        <v>10</v>
      </c>
      <c r="S212" s="23">
        <f t="shared" si="36"/>
        <v>0</v>
      </c>
      <c r="T212" s="9">
        <f t="shared" si="37"/>
        <v>0</v>
      </c>
      <c r="U212" s="23">
        <f t="shared" si="38"/>
        <v>0.76</v>
      </c>
      <c r="V212" s="23">
        <f t="shared" si="39"/>
        <v>18.492319999999999</v>
      </c>
      <c r="W212" s="37"/>
      <c r="X212" s="26">
        <f t="shared" si="40"/>
        <v>0</v>
      </c>
      <c r="Y212" s="37"/>
      <c r="Z212" s="28">
        <f t="shared" si="41"/>
        <v>0</v>
      </c>
    </row>
    <row r="213" spans="1:26" ht="18" customHeight="1">
      <c r="A213" s="280" t="s">
        <v>32</v>
      </c>
      <c r="B213" s="212"/>
      <c r="C213" s="9" t="s">
        <v>309</v>
      </c>
      <c r="D213" s="119"/>
      <c r="E213" s="9" t="s">
        <v>250</v>
      </c>
      <c r="F213" s="9" t="s">
        <v>247</v>
      </c>
      <c r="G213" s="25"/>
      <c r="H213" s="14" t="s">
        <v>258</v>
      </c>
      <c r="I213" s="14">
        <v>1</v>
      </c>
      <c r="J213" s="14">
        <v>2</v>
      </c>
      <c r="K213" s="18">
        <v>21</v>
      </c>
      <c r="L213" s="18">
        <v>10</v>
      </c>
      <c r="M213" s="18">
        <f t="shared" si="33"/>
        <v>0.42</v>
      </c>
      <c r="N213" s="18">
        <f t="shared" si="34"/>
        <v>10.219440000000001</v>
      </c>
      <c r="O213" s="11"/>
      <c r="P213" s="23">
        <f t="shared" si="42"/>
        <v>2</v>
      </c>
      <c r="Q213" s="11"/>
      <c r="R213" s="23">
        <f t="shared" si="35"/>
        <v>10</v>
      </c>
      <c r="S213" s="23">
        <f t="shared" si="36"/>
        <v>0</v>
      </c>
      <c r="T213" s="9">
        <f t="shared" si="37"/>
        <v>0</v>
      </c>
      <c r="U213" s="23">
        <f t="shared" si="38"/>
        <v>0.42</v>
      </c>
      <c r="V213" s="23">
        <f t="shared" si="39"/>
        <v>10.219440000000001</v>
      </c>
      <c r="W213" s="37"/>
      <c r="X213" s="26">
        <f t="shared" si="40"/>
        <v>0</v>
      </c>
      <c r="Y213" s="37"/>
      <c r="Z213" s="28">
        <f t="shared" si="41"/>
        <v>0</v>
      </c>
    </row>
    <row r="214" spans="1:26" ht="18" customHeight="1">
      <c r="A214" s="279" t="s">
        <v>36</v>
      </c>
      <c r="B214" s="212"/>
      <c r="C214" s="9" t="s">
        <v>36</v>
      </c>
      <c r="D214" s="119" t="s">
        <v>155</v>
      </c>
      <c r="E214" s="9" t="s">
        <v>250</v>
      </c>
      <c r="F214" s="9" t="s">
        <v>247</v>
      </c>
      <c r="G214" s="25"/>
      <c r="H214" s="80" t="s">
        <v>249</v>
      </c>
      <c r="I214" s="14">
        <v>1</v>
      </c>
      <c r="J214" s="14">
        <v>2</v>
      </c>
      <c r="K214" s="18">
        <v>38</v>
      </c>
      <c r="L214" s="18">
        <v>5</v>
      </c>
      <c r="M214" s="18">
        <f t="shared" si="33"/>
        <v>0.38</v>
      </c>
      <c r="N214" s="18">
        <f t="shared" si="34"/>
        <v>9.2461599999999997</v>
      </c>
      <c r="O214" s="11"/>
      <c r="P214" s="23">
        <f t="shared" si="42"/>
        <v>2</v>
      </c>
      <c r="Q214" s="11"/>
      <c r="R214" s="23">
        <f t="shared" si="35"/>
        <v>5</v>
      </c>
      <c r="S214" s="23">
        <f t="shared" si="36"/>
        <v>0</v>
      </c>
      <c r="T214" s="9">
        <f t="shared" si="37"/>
        <v>0</v>
      </c>
      <c r="U214" s="23">
        <f t="shared" si="38"/>
        <v>0.38</v>
      </c>
      <c r="V214" s="23">
        <f t="shared" si="39"/>
        <v>9.2461599999999997</v>
      </c>
      <c r="W214" s="37"/>
      <c r="X214" s="26">
        <f t="shared" si="40"/>
        <v>0</v>
      </c>
      <c r="Y214" s="37"/>
      <c r="Z214" s="28">
        <f t="shared" si="41"/>
        <v>0</v>
      </c>
    </row>
    <row r="215" spans="1:26" ht="18" customHeight="1">
      <c r="A215" s="280" t="s">
        <v>32</v>
      </c>
      <c r="B215" s="212"/>
      <c r="C215" s="9" t="s">
        <v>308</v>
      </c>
      <c r="D215" s="119"/>
      <c r="E215" s="9" t="s">
        <v>250</v>
      </c>
      <c r="F215" s="9" t="s">
        <v>247</v>
      </c>
      <c r="G215" s="25"/>
      <c r="H215" s="14" t="s">
        <v>258</v>
      </c>
      <c r="I215" s="14">
        <v>1</v>
      </c>
      <c r="J215" s="14">
        <v>2</v>
      </c>
      <c r="K215" s="18">
        <v>21</v>
      </c>
      <c r="L215" s="18">
        <v>10</v>
      </c>
      <c r="M215" s="18">
        <f t="shared" si="33"/>
        <v>0.42</v>
      </c>
      <c r="N215" s="18">
        <f t="shared" si="34"/>
        <v>10.219440000000001</v>
      </c>
      <c r="O215" s="11"/>
      <c r="P215" s="23">
        <f t="shared" si="42"/>
        <v>2</v>
      </c>
      <c r="Q215" s="11"/>
      <c r="R215" s="23">
        <f t="shared" si="35"/>
        <v>10</v>
      </c>
      <c r="S215" s="23">
        <f t="shared" si="36"/>
        <v>0</v>
      </c>
      <c r="T215" s="9">
        <f t="shared" si="37"/>
        <v>0</v>
      </c>
      <c r="U215" s="23">
        <f t="shared" si="38"/>
        <v>0.42</v>
      </c>
      <c r="V215" s="23">
        <f t="shared" si="39"/>
        <v>10.219440000000001</v>
      </c>
      <c r="W215" s="37"/>
      <c r="X215" s="26">
        <f t="shared" si="40"/>
        <v>0</v>
      </c>
      <c r="Y215" s="37"/>
      <c r="Z215" s="28">
        <f t="shared" si="41"/>
        <v>0</v>
      </c>
    </row>
    <row r="216" spans="1:26" ht="18" customHeight="1">
      <c r="A216" s="280" t="s">
        <v>32</v>
      </c>
      <c r="B216" s="212"/>
      <c r="C216" s="9" t="s">
        <v>279</v>
      </c>
      <c r="D216" s="119"/>
      <c r="E216" s="9" t="s">
        <v>250</v>
      </c>
      <c r="F216" s="9" t="s">
        <v>247</v>
      </c>
      <c r="G216" s="25"/>
      <c r="H216" s="80" t="s">
        <v>249</v>
      </c>
      <c r="I216" s="14">
        <v>1</v>
      </c>
      <c r="J216" s="14">
        <v>2</v>
      </c>
      <c r="K216" s="18">
        <v>38</v>
      </c>
      <c r="L216" s="18">
        <v>10</v>
      </c>
      <c r="M216" s="18">
        <f t="shared" si="33"/>
        <v>0.76</v>
      </c>
      <c r="N216" s="18">
        <f t="shared" si="34"/>
        <v>18.492319999999999</v>
      </c>
      <c r="O216" s="11"/>
      <c r="P216" s="23">
        <f t="shared" si="42"/>
        <v>2</v>
      </c>
      <c r="Q216" s="11"/>
      <c r="R216" s="23">
        <f t="shared" si="35"/>
        <v>10</v>
      </c>
      <c r="S216" s="23">
        <f t="shared" si="36"/>
        <v>0</v>
      </c>
      <c r="T216" s="9">
        <f t="shared" si="37"/>
        <v>0</v>
      </c>
      <c r="U216" s="23">
        <f t="shared" si="38"/>
        <v>0.76</v>
      </c>
      <c r="V216" s="23">
        <f t="shared" si="39"/>
        <v>18.492319999999999</v>
      </c>
      <c r="W216" s="37"/>
      <c r="X216" s="26">
        <f t="shared" si="40"/>
        <v>0</v>
      </c>
      <c r="Y216" s="37"/>
      <c r="Z216" s="28">
        <f t="shared" si="41"/>
        <v>0</v>
      </c>
    </row>
    <row r="217" spans="1:26" ht="18" customHeight="1">
      <c r="A217" s="1" t="s">
        <v>523</v>
      </c>
      <c r="B217" s="213"/>
      <c r="C217" s="9" t="s">
        <v>426</v>
      </c>
      <c r="D217" s="119" t="s">
        <v>155</v>
      </c>
      <c r="E217" s="9" t="s">
        <v>250</v>
      </c>
      <c r="F217" s="9" t="s">
        <v>247</v>
      </c>
      <c r="G217" s="25"/>
      <c r="H217" s="14" t="s">
        <v>258</v>
      </c>
      <c r="I217" s="14">
        <v>1</v>
      </c>
      <c r="J217" s="14">
        <v>4</v>
      </c>
      <c r="K217" s="18">
        <v>21</v>
      </c>
      <c r="L217" s="18">
        <v>720</v>
      </c>
      <c r="M217" s="18">
        <f t="shared" si="33"/>
        <v>60.48</v>
      </c>
      <c r="N217" s="18">
        <f t="shared" si="34"/>
        <v>1471.5993599999999</v>
      </c>
      <c r="O217" s="11"/>
      <c r="P217" s="23">
        <f t="shared" si="42"/>
        <v>4</v>
      </c>
      <c r="Q217" s="11"/>
      <c r="R217" s="23">
        <f t="shared" si="35"/>
        <v>720</v>
      </c>
      <c r="S217" s="23">
        <f t="shared" si="36"/>
        <v>0</v>
      </c>
      <c r="T217" s="9">
        <f t="shared" si="37"/>
        <v>0</v>
      </c>
      <c r="U217" s="23">
        <f t="shared" si="38"/>
        <v>60.48</v>
      </c>
      <c r="V217" s="23">
        <f t="shared" si="39"/>
        <v>1471.5993599999999</v>
      </c>
      <c r="W217" s="37"/>
      <c r="X217" s="26">
        <f t="shared" si="40"/>
        <v>0</v>
      </c>
      <c r="Y217" s="37"/>
      <c r="Z217" s="28">
        <f t="shared" si="41"/>
        <v>0</v>
      </c>
    </row>
    <row r="218" spans="1:26" s="114" customFormat="1" ht="18" customHeight="1">
      <c r="A218" s="285"/>
      <c r="B218" s="215" t="s">
        <v>315</v>
      </c>
      <c r="C218" s="195"/>
      <c r="D218" s="115"/>
      <c r="E218" s="115"/>
      <c r="F218" s="115"/>
      <c r="G218" s="115"/>
      <c r="H218" s="115"/>
      <c r="I218" s="115"/>
      <c r="J218" s="115"/>
      <c r="K218" s="115"/>
      <c r="L218" s="193"/>
      <c r="M218" s="193"/>
      <c r="N218" s="193"/>
      <c r="O218" s="115"/>
      <c r="P218" s="115"/>
      <c r="Q218" s="115"/>
      <c r="R218" s="194"/>
      <c r="S218" s="194"/>
      <c r="T218" s="195"/>
      <c r="U218" s="194"/>
      <c r="V218" s="194"/>
      <c r="W218" s="196"/>
      <c r="X218" s="196"/>
      <c r="Y218" s="196"/>
      <c r="Z218" s="197"/>
    </row>
    <row r="219" spans="1:26" ht="18" customHeight="1">
      <c r="A219" s="279" t="s">
        <v>36</v>
      </c>
      <c r="B219" s="219"/>
      <c r="C219" s="65" t="s">
        <v>390</v>
      </c>
      <c r="D219" s="119" t="s">
        <v>27</v>
      </c>
      <c r="E219" s="9" t="s">
        <v>246</v>
      </c>
      <c r="F219" s="9" t="s">
        <v>247</v>
      </c>
      <c r="G219" s="119" t="s">
        <v>251</v>
      </c>
      <c r="H219" s="80" t="s">
        <v>249</v>
      </c>
      <c r="I219" s="14">
        <v>1</v>
      </c>
      <c r="J219" s="14">
        <v>5</v>
      </c>
      <c r="K219" s="18">
        <v>38</v>
      </c>
      <c r="L219" s="18">
        <v>5</v>
      </c>
      <c r="M219" s="18">
        <f t="shared" si="33"/>
        <v>0.95</v>
      </c>
      <c r="N219" s="18">
        <f t="shared" si="34"/>
        <v>23.115400000000001</v>
      </c>
      <c r="O219" s="11"/>
      <c r="P219" s="23">
        <f t="shared" ref="P219" si="43">J219</f>
        <v>5</v>
      </c>
      <c r="Q219" s="11"/>
      <c r="R219" s="23">
        <f t="shared" si="35"/>
        <v>5</v>
      </c>
      <c r="S219" s="23">
        <f t="shared" si="36"/>
        <v>0</v>
      </c>
      <c r="T219" s="9">
        <f t="shared" si="37"/>
        <v>0</v>
      </c>
      <c r="U219" s="23">
        <f t="shared" si="38"/>
        <v>0.95</v>
      </c>
      <c r="V219" s="23">
        <f t="shared" si="39"/>
        <v>23.115400000000001</v>
      </c>
      <c r="W219" s="37"/>
      <c r="X219" s="26">
        <f t="shared" si="40"/>
        <v>0</v>
      </c>
      <c r="Y219" s="37"/>
      <c r="Z219" s="28">
        <f t="shared" si="41"/>
        <v>0</v>
      </c>
    </row>
    <row r="220" spans="1:26" ht="18" customHeight="1">
      <c r="A220" s="279" t="s">
        <v>36</v>
      </c>
      <c r="B220" s="219"/>
      <c r="C220" s="9"/>
      <c r="D220" s="119" t="s">
        <v>28</v>
      </c>
      <c r="E220" s="9" t="s">
        <v>246</v>
      </c>
      <c r="F220" s="9" t="s">
        <v>247</v>
      </c>
      <c r="G220" s="119" t="s">
        <v>251</v>
      </c>
      <c r="H220" s="14" t="s">
        <v>552</v>
      </c>
      <c r="I220" s="14">
        <v>3</v>
      </c>
      <c r="J220" s="14">
        <v>1</v>
      </c>
      <c r="K220" s="18">
        <v>111</v>
      </c>
      <c r="L220" s="18">
        <v>5</v>
      </c>
      <c r="M220" s="18">
        <f t="shared" si="33"/>
        <v>0.55500000000000005</v>
      </c>
      <c r="N220" s="18">
        <f t="shared" si="34"/>
        <v>13.504260000000002</v>
      </c>
      <c r="O220" s="11"/>
      <c r="P220" s="23">
        <f t="shared" ref="P220:P227" si="44">J220</f>
        <v>1</v>
      </c>
      <c r="Q220" s="11"/>
      <c r="R220" s="23">
        <f t="shared" si="35"/>
        <v>5</v>
      </c>
      <c r="S220" s="23">
        <f t="shared" si="36"/>
        <v>0</v>
      </c>
      <c r="T220" s="9">
        <f t="shared" si="37"/>
        <v>0</v>
      </c>
      <c r="U220" s="23">
        <f t="shared" si="38"/>
        <v>0.55500000000000005</v>
      </c>
      <c r="V220" s="23">
        <f t="shared" si="39"/>
        <v>13.504260000000002</v>
      </c>
      <c r="W220" s="37"/>
      <c r="X220" s="26">
        <f t="shared" si="40"/>
        <v>0</v>
      </c>
      <c r="Y220" s="37"/>
      <c r="Z220" s="28">
        <f t="shared" si="41"/>
        <v>0</v>
      </c>
    </row>
    <row r="221" spans="1:26" ht="18" customHeight="1">
      <c r="A221" s="279" t="s">
        <v>36</v>
      </c>
      <c r="B221" s="219"/>
      <c r="C221" s="9" t="s">
        <v>54</v>
      </c>
      <c r="D221" s="119"/>
      <c r="E221" s="9" t="s">
        <v>250</v>
      </c>
      <c r="F221" s="9" t="s">
        <v>247</v>
      </c>
      <c r="G221" s="119"/>
      <c r="H221" s="80" t="s">
        <v>249</v>
      </c>
      <c r="I221" s="14">
        <v>1</v>
      </c>
      <c r="J221" s="14">
        <v>1</v>
      </c>
      <c r="K221" s="18">
        <v>38</v>
      </c>
      <c r="L221" s="18">
        <v>5</v>
      </c>
      <c r="M221" s="18">
        <f t="shared" si="33"/>
        <v>0.19</v>
      </c>
      <c r="N221" s="18">
        <f t="shared" si="34"/>
        <v>4.6230799999999999</v>
      </c>
      <c r="O221" s="11"/>
      <c r="P221" s="23">
        <f t="shared" si="44"/>
        <v>1</v>
      </c>
      <c r="Q221" s="11"/>
      <c r="R221" s="23">
        <f t="shared" si="35"/>
        <v>5</v>
      </c>
      <c r="S221" s="23">
        <f t="shared" si="36"/>
        <v>0</v>
      </c>
      <c r="T221" s="9">
        <f t="shared" si="37"/>
        <v>0</v>
      </c>
      <c r="U221" s="23">
        <f t="shared" si="38"/>
        <v>0.19</v>
      </c>
      <c r="V221" s="23">
        <f t="shared" si="39"/>
        <v>4.6230799999999999</v>
      </c>
      <c r="W221" s="37"/>
      <c r="X221" s="26">
        <f t="shared" si="40"/>
        <v>0</v>
      </c>
      <c r="Y221" s="37"/>
      <c r="Z221" s="28">
        <f t="shared" si="41"/>
        <v>0</v>
      </c>
    </row>
    <row r="222" spans="1:26" s="70" customFormat="1" ht="18" customHeight="1">
      <c r="A222" s="279" t="s">
        <v>517</v>
      </c>
      <c r="B222" s="219"/>
      <c r="C222" s="65" t="s">
        <v>427</v>
      </c>
      <c r="D222" s="65"/>
      <c r="E222" s="9" t="s">
        <v>250</v>
      </c>
      <c r="F222" s="9" t="s">
        <v>247</v>
      </c>
      <c r="G222" s="25"/>
      <c r="H222" s="14" t="s">
        <v>258</v>
      </c>
      <c r="I222" s="65">
        <v>1</v>
      </c>
      <c r="J222" s="65">
        <v>2</v>
      </c>
      <c r="K222" s="18">
        <v>21</v>
      </c>
      <c r="L222" s="18">
        <v>1</v>
      </c>
      <c r="M222" s="18">
        <f t="shared" si="33"/>
        <v>4.2000000000000003E-2</v>
      </c>
      <c r="N222" s="18">
        <f t="shared" si="34"/>
        <v>1.0219440000000002</v>
      </c>
      <c r="O222" s="107"/>
      <c r="P222" s="65">
        <f t="shared" si="44"/>
        <v>2</v>
      </c>
      <c r="Q222" s="107"/>
      <c r="R222" s="23">
        <f t="shared" si="35"/>
        <v>1</v>
      </c>
      <c r="S222" s="23">
        <f t="shared" si="36"/>
        <v>0</v>
      </c>
      <c r="T222" s="9">
        <f t="shared" si="37"/>
        <v>0</v>
      </c>
      <c r="U222" s="23">
        <f t="shared" si="38"/>
        <v>4.2000000000000003E-2</v>
      </c>
      <c r="V222" s="23">
        <f t="shared" si="39"/>
        <v>1.0219440000000002</v>
      </c>
      <c r="W222" s="37"/>
      <c r="X222" s="26">
        <f t="shared" si="40"/>
        <v>0</v>
      </c>
      <c r="Y222" s="37"/>
      <c r="Z222" s="28">
        <f t="shared" si="41"/>
        <v>0</v>
      </c>
    </row>
    <row r="223" spans="1:26" s="70" customFormat="1" ht="18" customHeight="1">
      <c r="A223" s="279" t="s">
        <v>517</v>
      </c>
      <c r="B223" s="219"/>
      <c r="C223" s="65" t="s">
        <v>428</v>
      </c>
      <c r="D223" s="65"/>
      <c r="E223" s="65" t="s">
        <v>250</v>
      </c>
      <c r="F223" s="65" t="s">
        <v>247</v>
      </c>
      <c r="G223" s="98"/>
      <c r="H223" s="80" t="s">
        <v>258</v>
      </c>
      <c r="I223" s="65">
        <v>1</v>
      </c>
      <c r="J223" s="65">
        <v>1</v>
      </c>
      <c r="K223" s="18">
        <v>21</v>
      </c>
      <c r="L223" s="18">
        <v>1</v>
      </c>
      <c r="M223" s="18">
        <f t="shared" si="33"/>
        <v>2.1000000000000001E-2</v>
      </c>
      <c r="N223" s="18">
        <f t="shared" si="34"/>
        <v>0.51097200000000009</v>
      </c>
      <c r="O223" s="107"/>
      <c r="P223" s="65">
        <f t="shared" si="44"/>
        <v>1</v>
      </c>
      <c r="Q223" s="107"/>
      <c r="R223" s="23">
        <f t="shared" si="35"/>
        <v>1</v>
      </c>
      <c r="S223" s="23">
        <f t="shared" si="36"/>
        <v>0</v>
      </c>
      <c r="T223" s="9">
        <f t="shared" si="37"/>
        <v>0</v>
      </c>
      <c r="U223" s="23">
        <f t="shared" si="38"/>
        <v>2.1000000000000001E-2</v>
      </c>
      <c r="V223" s="23">
        <f t="shared" si="39"/>
        <v>0.51097200000000009</v>
      </c>
      <c r="W223" s="37"/>
      <c r="X223" s="26">
        <f t="shared" si="40"/>
        <v>0</v>
      </c>
      <c r="Y223" s="37"/>
      <c r="Z223" s="28">
        <f t="shared" si="41"/>
        <v>0</v>
      </c>
    </row>
    <row r="224" spans="1:26" s="70" customFormat="1" ht="18" customHeight="1">
      <c r="A224" s="279" t="s">
        <v>517</v>
      </c>
      <c r="B224" s="219"/>
      <c r="C224" s="65" t="s">
        <v>429</v>
      </c>
      <c r="D224" s="65"/>
      <c r="E224" s="9" t="s">
        <v>250</v>
      </c>
      <c r="F224" s="9" t="s">
        <v>247</v>
      </c>
      <c r="G224" s="119"/>
      <c r="H224" s="80" t="s">
        <v>249</v>
      </c>
      <c r="I224" s="65">
        <v>1</v>
      </c>
      <c r="J224" s="65">
        <v>1</v>
      </c>
      <c r="K224" s="18">
        <v>38</v>
      </c>
      <c r="L224" s="18">
        <v>1</v>
      </c>
      <c r="M224" s="18">
        <f t="shared" si="33"/>
        <v>3.7999999999999999E-2</v>
      </c>
      <c r="N224" s="18">
        <f t="shared" si="34"/>
        <v>0.92461599999999999</v>
      </c>
      <c r="O224" s="107"/>
      <c r="P224" s="65">
        <f t="shared" si="44"/>
        <v>1</v>
      </c>
      <c r="Q224" s="107"/>
      <c r="R224" s="23">
        <f t="shared" si="35"/>
        <v>1</v>
      </c>
      <c r="S224" s="23">
        <f t="shared" si="36"/>
        <v>0</v>
      </c>
      <c r="T224" s="9">
        <f t="shared" si="37"/>
        <v>0</v>
      </c>
      <c r="U224" s="23">
        <f t="shared" si="38"/>
        <v>3.7999999999999999E-2</v>
      </c>
      <c r="V224" s="23">
        <f t="shared" si="39"/>
        <v>0.92461599999999999</v>
      </c>
      <c r="W224" s="37"/>
      <c r="X224" s="26">
        <f t="shared" si="40"/>
        <v>0</v>
      </c>
      <c r="Y224" s="37"/>
      <c r="Z224" s="28">
        <f t="shared" si="41"/>
        <v>0</v>
      </c>
    </row>
    <row r="225" spans="1:26" s="70" customFormat="1" ht="18" customHeight="1">
      <c r="A225" s="1" t="s">
        <v>523</v>
      </c>
      <c r="B225" s="219"/>
      <c r="C225" s="65" t="s">
        <v>394</v>
      </c>
      <c r="D225" s="65"/>
      <c r="E225" s="65" t="s">
        <v>250</v>
      </c>
      <c r="F225" s="65" t="s">
        <v>247</v>
      </c>
      <c r="G225" s="98"/>
      <c r="H225" s="80" t="s">
        <v>258</v>
      </c>
      <c r="I225" s="65">
        <v>1</v>
      </c>
      <c r="J225" s="65">
        <v>12</v>
      </c>
      <c r="K225" s="18">
        <v>21</v>
      </c>
      <c r="L225" s="18">
        <v>720</v>
      </c>
      <c r="M225" s="18">
        <f t="shared" si="33"/>
        <v>181.44</v>
      </c>
      <c r="N225" s="18">
        <f t="shared" si="34"/>
        <v>4414.7980800000005</v>
      </c>
      <c r="O225" s="107"/>
      <c r="P225" s="65">
        <f t="shared" si="44"/>
        <v>12</v>
      </c>
      <c r="Q225" s="107"/>
      <c r="R225" s="23">
        <f t="shared" si="35"/>
        <v>720</v>
      </c>
      <c r="S225" s="23">
        <f t="shared" si="36"/>
        <v>0</v>
      </c>
      <c r="T225" s="9">
        <f t="shared" si="37"/>
        <v>0</v>
      </c>
      <c r="U225" s="23">
        <f t="shared" si="38"/>
        <v>181.44</v>
      </c>
      <c r="V225" s="23">
        <f t="shared" si="39"/>
        <v>4414.7980800000005</v>
      </c>
      <c r="W225" s="37"/>
      <c r="X225" s="26">
        <f t="shared" si="40"/>
        <v>0</v>
      </c>
      <c r="Y225" s="37"/>
      <c r="Z225" s="28">
        <f t="shared" si="41"/>
        <v>0</v>
      </c>
    </row>
    <row r="226" spans="1:26" s="70" customFormat="1" ht="18" customHeight="1">
      <c r="A226" s="1" t="s">
        <v>523</v>
      </c>
      <c r="B226" s="219"/>
      <c r="C226" s="65"/>
      <c r="D226" s="65"/>
      <c r="E226" s="65" t="s">
        <v>250</v>
      </c>
      <c r="F226" s="65" t="s">
        <v>247</v>
      </c>
      <c r="G226" s="75" t="s">
        <v>418</v>
      </c>
      <c r="H226" s="103" t="s">
        <v>489</v>
      </c>
      <c r="I226" s="65">
        <v>1</v>
      </c>
      <c r="J226" s="65">
        <v>1</v>
      </c>
      <c r="K226" s="18">
        <v>270</v>
      </c>
      <c r="L226" s="18">
        <v>720</v>
      </c>
      <c r="M226" s="18">
        <f t="shared" si="33"/>
        <v>194.4</v>
      </c>
      <c r="N226" s="18">
        <f t="shared" si="34"/>
        <v>4730.1408000000001</v>
      </c>
      <c r="O226" s="107"/>
      <c r="P226" s="65">
        <f t="shared" si="44"/>
        <v>1</v>
      </c>
      <c r="Q226" s="107"/>
      <c r="R226" s="23">
        <f t="shared" si="35"/>
        <v>720</v>
      </c>
      <c r="S226" s="23">
        <f t="shared" si="36"/>
        <v>0</v>
      </c>
      <c r="T226" s="9">
        <f t="shared" si="37"/>
        <v>0</v>
      </c>
      <c r="U226" s="23">
        <f t="shared" si="38"/>
        <v>194.4</v>
      </c>
      <c r="V226" s="23">
        <f t="shared" si="39"/>
        <v>4730.1408000000001</v>
      </c>
      <c r="W226" s="37"/>
      <c r="X226" s="26">
        <f t="shared" si="40"/>
        <v>0</v>
      </c>
      <c r="Y226" s="37"/>
      <c r="Z226" s="28">
        <f t="shared" si="41"/>
        <v>0</v>
      </c>
    </row>
    <row r="227" spans="1:26" s="70" customFormat="1" ht="18" customHeight="1">
      <c r="A227" s="1" t="s">
        <v>530</v>
      </c>
      <c r="B227" s="220"/>
      <c r="C227" s="65" t="s">
        <v>315</v>
      </c>
      <c r="D227" s="65"/>
      <c r="E227" s="9" t="s">
        <v>250</v>
      </c>
      <c r="F227" s="9" t="s">
        <v>317</v>
      </c>
      <c r="G227" s="119"/>
      <c r="H227" s="80" t="s">
        <v>430</v>
      </c>
      <c r="I227" s="65">
        <v>1</v>
      </c>
      <c r="J227" s="65">
        <v>1</v>
      </c>
      <c r="K227" s="18">
        <v>115</v>
      </c>
      <c r="L227" s="18">
        <v>4380</v>
      </c>
      <c r="M227" s="18">
        <f t="shared" si="33"/>
        <v>503.7</v>
      </c>
      <c r="N227" s="18">
        <f t="shared" si="34"/>
        <v>12256.028399999999</v>
      </c>
      <c r="O227" s="107"/>
      <c r="P227" s="65">
        <f t="shared" si="44"/>
        <v>1</v>
      </c>
      <c r="Q227" s="107"/>
      <c r="R227" s="23">
        <f t="shared" si="35"/>
        <v>4380</v>
      </c>
      <c r="S227" s="23">
        <f t="shared" si="36"/>
        <v>0</v>
      </c>
      <c r="T227" s="9">
        <f t="shared" si="37"/>
        <v>0</v>
      </c>
      <c r="U227" s="23">
        <f t="shared" si="38"/>
        <v>503.7</v>
      </c>
      <c r="V227" s="23">
        <f t="shared" si="39"/>
        <v>12256.028399999999</v>
      </c>
      <c r="W227" s="37"/>
      <c r="X227" s="26">
        <f t="shared" si="40"/>
        <v>0</v>
      </c>
      <c r="Y227" s="37"/>
      <c r="Z227" s="28">
        <f t="shared" si="41"/>
        <v>0</v>
      </c>
    </row>
    <row r="228" spans="1:26" s="111" customFormat="1" ht="18" customHeight="1">
      <c r="A228" s="283"/>
      <c r="B228" s="216" t="s">
        <v>38</v>
      </c>
      <c r="C228" s="109"/>
      <c r="D228" s="110"/>
      <c r="E228" s="110"/>
      <c r="F228" s="110"/>
      <c r="G228" s="110"/>
      <c r="H228" s="110"/>
      <c r="I228" s="110"/>
      <c r="J228" s="110"/>
      <c r="K228" s="110"/>
      <c r="L228" s="200"/>
      <c r="M228" s="200"/>
      <c r="N228" s="200"/>
      <c r="O228" s="110"/>
      <c r="P228" s="110"/>
      <c r="Q228" s="110"/>
      <c r="R228" s="201"/>
      <c r="S228" s="201"/>
      <c r="T228" s="202"/>
      <c r="U228" s="201"/>
      <c r="V228" s="201"/>
      <c r="W228" s="203"/>
      <c r="X228" s="203"/>
      <c r="Y228" s="203"/>
      <c r="Z228" s="204"/>
    </row>
    <row r="229" spans="1:26" s="70" customFormat="1" ht="18" customHeight="1">
      <c r="A229" s="280" t="s">
        <v>532</v>
      </c>
      <c r="B229" s="217"/>
      <c r="C229" s="147" t="s">
        <v>22</v>
      </c>
      <c r="D229" s="147"/>
      <c r="E229" s="147" t="s">
        <v>250</v>
      </c>
      <c r="F229" s="147" t="s">
        <v>247</v>
      </c>
      <c r="G229" s="148" t="s">
        <v>387</v>
      </c>
      <c r="H229" s="149"/>
      <c r="I229" s="147">
        <v>1</v>
      </c>
      <c r="J229" s="147">
        <v>10</v>
      </c>
      <c r="K229" s="147"/>
      <c r="L229" s="150"/>
      <c r="M229" s="150"/>
      <c r="N229" s="150"/>
      <c r="O229" s="161"/>
      <c r="P229" s="147"/>
      <c r="Q229" s="161"/>
      <c r="R229" s="151"/>
      <c r="S229" s="151"/>
      <c r="T229" s="147"/>
      <c r="U229" s="151"/>
      <c r="V229" s="151"/>
      <c r="W229" s="152"/>
      <c r="X229" s="152"/>
      <c r="Y229" s="152"/>
      <c r="Z229" s="153"/>
    </row>
    <row r="230" spans="1:26" s="70" customFormat="1" ht="18" customHeight="1">
      <c r="A230" s="280" t="s">
        <v>524</v>
      </c>
      <c r="B230" s="217"/>
      <c r="C230" s="65" t="s">
        <v>23</v>
      </c>
      <c r="D230" s="65"/>
      <c r="E230" s="9" t="s">
        <v>250</v>
      </c>
      <c r="F230" s="9" t="s">
        <v>247</v>
      </c>
      <c r="G230" s="119"/>
      <c r="H230" s="14" t="s">
        <v>533</v>
      </c>
      <c r="I230" s="65">
        <v>2</v>
      </c>
      <c r="J230" s="65">
        <v>3</v>
      </c>
      <c r="K230" s="65">
        <v>71</v>
      </c>
      <c r="L230" s="18">
        <v>1680</v>
      </c>
      <c r="M230" s="18">
        <f t="shared" si="33"/>
        <v>357.84</v>
      </c>
      <c r="N230" s="18">
        <f t="shared" si="34"/>
        <v>8706.9628799999991</v>
      </c>
      <c r="O230" s="107"/>
      <c r="P230" s="65">
        <f t="shared" ref="P230:P235" si="45">J230</f>
        <v>3</v>
      </c>
      <c r="Q230" s="107"/>
      <c r="R230" s="23">
        <f t="shared" si="35"/>
        <v>1680</v>
      </c>
      <c r="S230" s="23">
        <f t="shared" si="36"/>
        <v>0</v>
      </c>
      <c r="T230" s="9">
        <f t="shared" si="37"/>
        <v>0</v>
      </c>
      <c r="U230" s="23">
        <f t="shared" si="38"/>
        <v>357.84</v>
      </c>
      <c r="V230" s="23">
        <f t="shared" si="39"/>
        <v>8706.9628799999991</v>
      </c>
      <c r="W230" s="37"/>
      <c r="X230" s="26">
        <f t="shared" si="40"/>
        <v>0</v>
      </c>
      <c r="Y230" s="37"/>
      <c r="Z230" s="28">
        <f t="shared" si="41"/>
        <v>0</v>
      </c>
    </row>
    <row r="231" spans="1:26" s="70" customFormat="1" ht="18" customHeight="1">
      <c r="A231" s="280" t="s">
        <v>532</v>
      </c>
      <c r="B231" s="217"/>
      <c r="C231" s="65" t="s">
        <v>309</v>
      </c>
      <c r="D231" s="65"/>
      <c r="E231" s="9" t="s">
        <v>250</v>
      </c>
      <c r="F231" s="9" t="s">
        <v>247</v>
      </c>
      <c r="G231" s="119"/>
      <c r="H231" s="14" t="s">
        <v>533</v>
      </c>
      <c r="I231" s="65">
        <v>2</v>
      </c>
      <c r="J231" s="65">
        <v>1</v>
      </c>
      <c r="K231" s="65">
        <v>71</v>
      </c>
      <c r="L231" s="18">
        <v>240</v>
      </c>
      <c r="M231" s="18">
        <f t="shared" si="33"/>
        <v>17.04</v>
      </c>
      <c r="N231" s="18">
        <f t="shared" si="34"/>
        <v>414.61727999999999</v>
      </c>
      <c r="O231" s="107"/>
      <c r="P231" s="65">
        <f t="shared" si="45"/>
        <v>1</v>
      </c>
      <c r="Q231" s="107"/>
      <c r="R231" s="23">
        <f t="shared" si="35"/>
        <v>240</v>
      </c>
      <c r="S231" s="23">
        <f t="shared" si="36"/>
        <v>0</v>
      </c>
      <c r="T231" s="9">
        <f t="shared" si="37"/>
        <v>0</v>
      </c>
      <c r="U231" s="23">
        <f t="shared" si="38"/>
        <v>17.04</v>
      </c>
      <c r="V231" s="23">
        <f t="shared" si="39"/>
        <v>414.61727999999999</v>
      </c>
      <c r="W231" s="37"/>
      <c r="X231" s="26">
        <f t="shared" si="40"/>
        <v>0</v>
      </c>
      <c r="Y231" s="37"/>
      <c r="Z231" s="28">
        <f t="shared" si="41"/>
        <v>0</v>
      </c>
    </row>
    <row r="232" spans="1:26" s="70" customFormat="1" ht="18" customHeight="1">
      <c r="A232" s="280" t="s">
        <v>532</v>
      </c>
      <c r="B232" s="217"/>
      <c r="C232" s="65" t="s">
        <v>308</v>
      </c>
      <c r="D232" s="65"/>
      <c r="E232" s="9" t="s">
        <v>250</v>
      </c>
      <c r="F232" s="9" t="s">
        <v>247</v>
      </c>
      <c r="G232" s="119"/>
      <c r="H232" s="14" t="s">
        <v>533</v>
      </c>
      <c r="I232" s="65">
        <v>2</v>
      </c>
      <c r="J232" s="65">
        <v>1</v>
      </c>
      <c r="K232" s="65">
        <v>71</v>
      </c>
      <c r="L232" s="18">
        <v>240</v>
      </c>
      <c r="M232" s="18">
        <f t="shared" si="33"/>
        <v>17.04</v>
      </c>
      <c r="N232" s="18">
        <f t="shared" si="34"/>
        <v>414.61727999999999</v>
      </c>
      <c r="O232" s="107"/>
      <c r="P232" s="65">
        <f t="shared" si="45"/>
        <v>1</v>
      </c>
      <c r="Q232" s="107"/>
      <c r="R232" s="23">
        <f t="shared" si="35"/>
        <v>240</v>
      </c>
      <c r="S232" s="23">
        <f t="shared" si="36"/>
        <v>0</v>
      </c>
      <c r="T232" s="9">
        <f t="shared" si="37"/>
        <v>0</v>
      </c>
      <c r="U232" s="23">
        <f t="shared" si="38"/>
        <v>17.04</v>
      </c>
      <c r="V232" s="23">
        <f t="shared" si="39"/>
        <v>414.61727999999999</v>
      </c>
      <c r="W232" s="37"/>
      <c r="X232" s="26">
        <f t="shared" si="40"/>
        <v>0</v>
      </c>
      <c r="Y232" s="37"/>
      <c r="Z232" s="28">
        <f t="shared" si="41"/>
        <v>0</v>
      </c>
    </row>
    <row r="233" spans="1:26" s="70" customFormat="1" ht="18" customHeight="1">
      <c r="A233" s="280" t="s">
        <v>532</v>
      </c>
      <c r="B233" s="217"/>
      <c r="C233" s="65" t="s">
        <v>310</v>
      </c>
      <c r="D233" s="65"/>
      <c r="E233" s="9" t="s">
        <v>250</v>
      </c>
      <c r="F233" s="9" t="s">
        <v>247</v>
      </c>
      <c r="G233" s="119"/>
      <c r="H233" s="14" t="s">
        <v>533</v>
      </c>
      <c r="I233" s="65">
        <v>2</v>
      </c>
      <c r="J233" s="65">
        <v>1</v>
      </c>
      <c r="K233" s="65">
        <v>71</v>
      </c>
      <c r="L233" s="18">
        <v>240</v>
      </c>
      <c r="M233" s="18">
        <f t="shared" si="33"/>
        <v>17.04</v>
      </c>
      <c r="N233" s="18">
        <f t="shared" si="34"/>
        <v>414.61727999999999</v>
      </c>
      <c r="O233" s="107"/>
      <c r="P233" s="65">
        <f t="shared" si="45"/>
        <v>1</v>
      </c>
      <c r="Q233" s="107"/>
      <c r="R233" s="23">
        <f t="shared" si="35"/>
        <v>240</v>
      </c>
      <c r="S233" s="23">
        <f t="shared" si="36"/>
        <v>0</v>
      </c>
      <c r="T233" s="9">
        <f t="shared" si="37"/>
        <v>0</v>
      </c>
      <c r="U233" s="23">
        <f t="shared" si="38"/>
        <v>17.04</v>
      </c>
      <c r="V233" s="23">
        <f t="shared" si="39"/>
        <v>414.61727999999999</v>
      </c>
      <c r="W233" s="37"/>
      <c r="X233" s="26">
        <f t="shared" si="40"/>
        <v>0</v>
      </c>
      <c r="Y233" s="37"/>
      <c r="Z233" s="28">
        <f t="shared" si="41"/>
        <v>0</v>
      </c>
    </row>
    <row r="234" spans="1:26" s="70" customFormat="1" ht="18" customHeight="1">
      <c r="A234" s="280" t="s">
        <v>524</v>
      </c>
      <c r="B234" s="217"/>
      <c r="C234" s="65" t="s">
        <v>438</v>
      </c>
      <c r="D234" s="65"/>
      <c r="E234" s="9" t="s">
        <v>250</v>
      </c>
      <c r="F234" s="9" t="s">
        <v>247</v>
      </c>
      <c r="G234" s="119"/>
      <c r="H234" s="14" t="s">
        <v>533</v>
      </c>
      <c r="I234" s="65">
        <v>2</v>
      </c>
      <c r="J234" s="65">
        <v>11</v>
      </c>
      <c r="K234" s="65">
        <v>71</v>
      </c>
      <c r="L234" s="18">
        <v>1680</v>
      </c>
      <c r="M234" s="18">
        <f t="shared" si="33"/>
        <v>1312.08</v>
      </c>
      <c r="N234" s="18">
        <f t="shared" si="34"/>
        <v>31925.530559999999</v>
      </c>
      <c r="O234" s="107"/>
      <c r="P234" s="65">
        <f t="shared" si="45"/>
        <v>11</v>
      </c>
      <c r="Q234" s="107"/>
      <c r="R234" s="23">
        <f t="shared" si="35"/>
        <v>1680</v>
      </c>
      <c r="S234" s="23">
        <f t="shared" si="36"/>
        <v>0</v>
      </c>
      <c r="T234" s="9">
        <f t="shared" si="37"/>
        <v>0</v>
      </c>
      <c r="U234" s="23">
        <f t="shared" si="38"/>
        <v>1312.08</v>
      </c>
      <c r="V234" s="23">
        <f t="shared" si="39"/>
        <v>31925.530559999999</v>
      </c>
      <c r="W234" s="37"/>
      <c r="X234" s="26">
        <f t="shared" si="40"/>
        <v>0</v>
      </c>
      <c r="Y234" s="37"/>
      <c r="Z234" s="28">
        <f t="shared" si="41"/>
        <v>0</v>
      </c>
    </row>
    <row r="235" spans="1:26" s="70" customFormat="1" ht="18" customHeight="1">
      <c r="A235" s="280" t="s">
        <v>524</v>
      </c>
      <c r="B235" s="217"/>
      <c r="C235" s="65" t="s">
        <v>432</v>
      </c>
      <c r="D235" s="65"/>
      <c r="E235" s="9" t="s">
        <v>250</v>
      </c>
      <c r="F235" s="9" t="s">
        <v>247</v>
      </c>
      <c r="G235" s="119"/>
      <c r="H235" s="14" t="s">
        <v>533</v>
      </c>
      <c r="I235" s="65">
        <v>2</v>
      </c>
      <c r="J235" s="65">
        <v>14</v>
      </c>
      <c r="K235" s="65">
        <v>71</v>
      </c>
      <c r="L235" s="18">
        <v>1680</v>
      </c>
      <c r="M235" s="18">
        <f t="shared" si="33"/>
        <v>1669.92</v>
      </c>
      <c r="N235" s="18">
        <f t="shared" si="34"/>
        <v>40632.493440000006</v>
      </c>
      <c r="O235" s="107"/>
      <c r="P235" s="65">
        <f t="shared" si="45"/>
        <v>14</v>
      </c>
      <c r="Q235" s="107"/>
      <c r="R235" s="23">
        <f t="shared" si="35"/>
        <v>1680</v>
      </c>
      <c r="S235" s="23">
        <f t="shared" si="36"/>
        <v>0</v>
      </c>
      <c r="T235" s="9">
        <f t="shared" si="37"/>
        <v>0</v>
      </c>
      <c r="U235" s="23">
        <f t="shared" si="38"/>
        <v>1669.92</v>
      </c>
      <c r="V235" s="23">
        <f t="shared" si="39"/>
        <v>40632.493440000006</v>
      </c>
      <c r="W235" s="37"/>
      <c r="X235" s="26">
        <f t="shared" si="40"/>
        <v>0</v>
      </c>
      <c r="Y235" s="37"/>
      <c r="Z235" s="28">
        <f t="shared" si="41"/>
        <v>0</v>
      </c>
    </row>
    <row r="236" spans="1:26" s="70" customFormat="1" ht="18" customHeight="1">
      <c r="A236" s="279" t="s">
        <v>523</v>
      </c>
      <c r="B236" s="221"/>
      <c r="C236" s="162" t="s">
        <v>433</v>
      </c>
      <c r="D236" s="162"/>
      <c r="E236" s="162" t="s">
        <v>250</v>
      </c>
      <c r="F236" s="162" t="s">
        <v>247</v>
      </c>
      <c r="G236" s="163" t="s">
        <v>434</v>
      </c>
      <c r="H236" s="164"/>
      <c r="I236" s="162">
        <v>1</v>
      </c>
      <c r="J236" s="162">
        <v>5</v>
      </c>
      <c r="K236" s="162"/>
      <c r="L236" s="205"/>
      <c r="M236" s="205"/>
      <c r="N236" s="205"/>
      <c r="O236" s="165"/>
      <c r="P236" s="165"/>
      <c r="Q236" s="165"/>
      <c r="R236" s="206"/>
      <c r="S236" s="206"/>
      <c r="T236" s="162"/>
      <c r="U236" s="206"/>
      <c r="V236" s="206"/>
      <c r="W236" s="207"/>
      <c r="X236" s="207"/>
      <c r="Y236" s="207"/>
      <c r="Z236" s="208"/>
    </row>
    <row r="237" spans="1:26" ht="18" customHeight="1">
      <c r="A237" s="280"/>
      <c r="B237" s="1" t="s">
        <v>164</v>
      </c>
      <c r="C237" s="72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16" t="s">
        <v>75</v>
      </c>
      <c r="Y237" s="316"/>
      <c r="Z237" s="316"/>
    </row>
    <row r="238" spans="1:26" ht="18" customHeight="1">
      <c r="C238" s="38"/>
      <c r="F238" s="2"/>
      <c r="I238" s="2"/>
      <c r="J238" s="2"/>
      <c r="K238" s="21"/>
      <c r="L238" s="21"/>
      <c r="M238" s="21"/>
      <c r="N238" s="21"/>
      <c r="O238" s="70"/>
      <c r="Q238" s="70"/>
      <c r="W238" s="38"/>
      <c r="X238" s="297" t="s">
        <v>62</v>
      </c>
      <c r="Y238" s="297"/>
      <c r="Z238" s="41">
        <f>Z7</f>
        <v>3000</v>
      </c>
    </row>
    <row r="239" spans="1:26" ht="18" customHeight="1">
      <c r="F239" s="2"/>
      <c r="I239" s="2"/>
      <c r="J239" s="2"/>
      <c r="K239" s="21"/>
      <c r="L239" s="21"/>
      <c r="M239" s="21"/>
      <c r="N239" s="21"/>
      <c r="O239" s="70"/>
      <c r="Q239" s="70"/>
      <c r="W239" s="38"/>
      <c r="X239" s="297" t="s">
        <v>158</v>
      </c>
      <c r="Y239" s="297"/>
      <c r="Z239" s="33"/>
    </row>
    <row r="240" spans="1:26" ht="18" customHeight="1">
      <c r="F240" s="2"/>
      <c r="I240" s="2"/>
      <c r="J240" s="2"/>
      <c r="K240" s="21"/>
      <c r="L240" s="21"/>
      <c r="M240" s="21"/>
      <c r="N240" s="21"/>
      <c r="O240" s="70"/>
      <c r="Q240" s="70"/>
      <c r="W240" s="38"/>
      <c r="X240" s="297" t="s">
        <v>159</v>
      </c>
      <c r="Y240" s="297"/>
      <c r="Z240" s="33"/>
    </row>
    <row r="241" spans="6:26" ht="18" customHeight="1">
      <c r="F241" s="2"/>
      <c r="I241" s="2"/>
      <c r="J241" s="2"/>
      <c r="K241" s="21"/>
      <c r="L241" s="21"/>
      <c r="M241" s="21"/>
      <c r="N241" s="21"/>
      <c r="O241" s="70"/>
      <c r="Q241" s="70"/>
      <c r="W241" s="38"/>
      <c r="X241" s="297" t="s">
        <v>160</v>
      </c>
      <c r="Y241" s="297"/>
      <c r="Z241" s="33"/>
    </row>
    <row r="242" spans="6:26" ht="18" customHeight="1">
      <c r="F242" s="2"/>
      <c r="I242" s="2"/>
      <c r="J242" s="2"/>
      <c r="K242" s="21"/>
      <c r="L242" s="21"/>
      <c r="M242" s="21"/>
      <c r="N242" s="21"/>
      <c r="O242" s="70"/>
      <c r="Q242" s="70"/>
      <c r="W242" s="38"/>
      <c r="X242" s="297" t="s">
        <v>162</v>
      </c>
      <c r="Y242" s="297"/>
      <c r="Z242" s="41">
        <f>SUM(Z238:Z241)</f>
        <v>3000</v>
      </c>
    </row>
    <row r="243" spans="6:26" ht="18" customHeight="1">
      <c r="F243" s="2"/>
      <c r="I243" s="2"/>
      <c r="J243" s="2"/>
      <c r="K243" s="21"/>
      <c r="L243" s="21"/>
      <c r="M243" s="21"/>
      <c r="N243" s="21"/>
      <c r="X243" s="38"/>
      <c r="Z243" s="38"/>
    </row>
    <row r="244" spans="6:26" ht="18" customHeight="1">
      <c r="F244" s="2"/>
      <c r="I244" s="2"/>
      <c r="J244" s="2">
        <v>804</v>
      </c>
      <c r="K244" s="21"/>
      <c r="L244" s="21"/>
      <c r="M244" s="21"/>
      <c r="N244" s="21"/>
      <c r="X244" s="38"/>
      <c r="Z244" s="38"/>
    </row>
    <row r="245" spans="6:26" ht="18" customHeight="1">
      <c r="F245" s="2"/>
      <c r="I245" s="2"/>
      <c r="J245" s="2"/>
    </row>
    <row r="246" spans="6:26" ht="18" customHeight="1">
      <c r="F246" s="2"/>
      <c r="I246" s="2"/>
      <c r="J246" s="2"/>
    </row>
    <row r="247" spans="6:26" ht="18" customHeight="1">
      <c r="F247" s="2"/>
      <c r="I247" s="2"/>
      <c r="J247" s="2"/>
    </row>
    <row r="248" spans="6:26" ht="18" customHeight="1">
      <c r="F248" s="2"/>
      <c r="I248" s="2"/>
      <c r="J248" s="2"/>
    </row>
    <row r="249" spans="6:26" ht="18" customHeight="1">
      <c r="F249" s="2"/>
      <c r="I249" s="2"/>
      <c r="J249" s="2"/>
    </row>
    <row r="250" spans="6:26" ht="18" customHeight="1">
      <c r="F250" s="2"/>
      <c r="I250" s="2"/>
      <c r="J250" s="2"/>
    </row>
    <row r="251" spans="6:26" ht="18" customHeight="1">
      <c r="F251" s="2"/>
      <c r="I251" s="2"/>
      <c r="J251" s="2"/>
    </row>
    <row r="252" spans="6:26" ht="18" customHeight="1">
      <c r="F252" s="2"/>
      <c r="I252" s="2"/>
      <c r="J252" s="2"/>
    </row>
    <row r="253" spans="6:26" ht="18" customHeight="1">
      <c r="F253" s="2"/>
      <c r="I253" s="2"/>
      <c r="J253" s="2"/>
    </row>
    <row r="254" spans="6:26" ht="18" customHeight="1">
      <c r="F254" s="2"/>
      <c r="I254" s="2"/>
      <c r="J254" s="2"/>
    </row>
    <row r="255" spans="6:26" ht="18" customHeight="1">
      <c r="F255" s="2"/>
      <c r="I255" s="2"/>
      <c r="J255" s="2"/>
    </row>
    <row r="256" spans="6:26" ht="18" customHeight="1">
      <c r="F256" s="2"/>
      <c r="I256" s="2"/>
      <c r="J256" s="2"/>
    </row>
    <row r="257" spans="6:10" ht="18" customHeight="1">
      <c r="F257" s="2"/>
      <c r="I257" s="2"/>
      <c r="J257" s="2"/>
    </row>
    <row r="258" spans="6:10" ht="18" customHeight="1">
      <c r="F258" s="2"/>
      <c r="I258" s="2"/>
      <c r="J258" s="2"/>
    </row>
    <row r="259" spans="6:10" ht="18" customHeight="1">
      <c r="F259" s="2"/>
      <c r="I259" s="2"/>
      <c r="J259" s="2"/>
    </row>
    <row r="260" spans="6:10" ht="18" customHeight="1">
      <c r="F260" s="2"/>
      <c r="I260" s="2"/>
      <c r="J260" s="2"/>
    </row>
    <row r="261" spans="6:10" ht="18" customHeight="1">
      <c r="F261" s="2"/>
      <c r="I261" s="2"/>
      <c r="J261" s="2"/>
    </row>
    <row r="262" spans="6:10" ht="18" customHeight="1">
      <c r="F262" s="2"/>
      <c r="I262" s="2"/>
      <c r="J262" s="2"/>
    </row>
    <row r="263" spans="6:10" ht="18" customHeight="1">
      <c r="F263" s="2"/>
      <c r="I263" s="2"/>
      <c r="J263" s="2"/>
    </row>
    <row r="264" spans="6:10" ht="18" customHeight="1">
      <c r="F264" s="2"/>
      <c r="I264" s="2"/>
      <c r="J264" s="2"/>
    </row>
    <row r="265" spans="6:10" ht="18" customHeight="1">
      <c r="F265" s="2"/>
      <c r="I265" s="2"/>
      <c r="J265" s="2"/>
    </row>
    <row r="266" spans="6:10" ht="18" customHeight="1">
      <c r="F266" s="2"/>
      <c r="I266" s="2"/>
      <c r="J266" s="2"/>
    </row>
    <row r="267" spans="6:10" ht="18" customHeight="1">
      <c r="F267" s="2"/>
      <c r="I267" s="2"/>
      <c r="J267" s="2"/>
    </row>
    <row r="268" spans="6:10" ht="18" customHeight="1">
      <c r="F268" s="2"/>
      <c r="I268" s="2"/>
      <c r="J268" s="2"/>
    </row>
    <row r="269" spans="6:10" ht="18" customHeight="1">
      <c r="F269" s="2"/>
      <c r="I269" s="2"/>
      <c r="J269" s="2"/>
    </row>
    <row r="270" spans="6:10" ht="18" customHeight="1">
      <c r="F270" s="2"/>
      <c r="I270" s="2"/>
      <c r="J270" s="2"/>
    </row>
    <row r="271" spans="6:10" ht="18" customHeight="1">
      <c r="F271" s="2"/>
      <c r="I271" s="2"/>
      <c r="J271" s="2"/>
    </row>
    <row r="272" spans="6:10" ht="18" customHeight="1">
      <c r="F272" s="2"/>
      <c r="I272" s="2"/>
      <c r="J272" s="2"/>
    </row>
    <row r="273" spans="6:10" ht="18" customHeight="1">
      <c r="F273" s="2"/>
      <c r="I273" s="2"/>
      <c r="J273" s="2"/>
    </row>
    <row r="274" spans="6:10" ht="18" customHeight="1">
      <c r="F274" s="2"/>
      <c r="I274" s="2"/>
      <c r="J274" s="2"/>
    </row>
    <row r="275" spans="6:10" ht="18" customHeight="1">
      <c r="F275" s="2"/>
      <c r="I275" s="2"/>
      <c r="J275" s="2"/>
    </row>
    <row r="276" spans="6:10" ht="18" customHeight="1">
      <c r="F276" s="2"/>
      <c r="I276" s="2"/>
      <c r="J276" s="2"/>
    </row>
    <row r="277" spans="6:10" ht="18" customHeight="1">
      <c r="F277" s="2"/>
      <c r="I277" s="2"/>
      <c r="J277" s="2"/>
    </row>
    <row r="278" spans="6:10" ht="18" customHeight="1">
      <c r="F278" s="2"/>
      <c r="I278" s="2"/>
      <c r="J278" s="2"/>
    </row>
    <row r="279" spans="6:10" ht="18" customHeight="1">
      <c r="F279" s="2"/>
      <c r="I279" s="2"/>
      <c r="J279" s="2"/>
    </row>
    <row r="280" spans="6:10" ht="18" customHeight="1">
      <c r="F280" s="2"/>
      <c r="I280" s="2"/>
      <c r="J280" s="2"/>
    </row>
    <row r="281" spans="6:10" ht="18" customHeight="1">
      <c r="F281" s="2"/>
      <c r="I281" s="2"/>
      <c r="J281" s="2"/>
    </row>
    <row r="282" spans="6:10" ht="18" customHeight="1">
      <c r="F282" s="2"/>
      <c r="I282" s="2"/>
      <c r="J282" s="2"/>
    </row>
    <row r="283" spans="6:10" ht="18" customHeight="1">
      <c r="F283" s="2"/>
      <c r="I283" s="2"/>
      <c r="J283" s="2"/>
    </row>
    <row r="284" spans="6:10" ht="18" customHeight="1">
      <c r="F284" s="2"/>
      <c r="I284" s="2"/>
      <c r="J284" s="2"/>
    </row>
    <row r="285" spans="6:10" ht="18" customHeight="1">
      <c r="F285" s="2"/>
      <c r="I285" s="2"/>
      <c r="J285" s="2"/>
    </row>
    <row r="286" spans="6:10" ht="18" customHeight="1">
      <c r="F286" s="2"/>
      <c r="I286" s="2"/>
      <c r="J286" s="2"/>
    </row>
    <row r="287" spans="6:10" ht="18" customHeight="1">
      <c r="F287" s="2"/>
      <c r="I287" s="2"/>
      <c r="J287" s="2"/>
    </row>
    <row r="288" spans="6:10" ht="18" customHeight="1">
      <c r="F288" s="2"/>
      <c r="I288" s="2"/>
      <c r="J288" s="2"/>
    </row>
    <row r="289" spans="6:10" ht="18" customHeight="1">
      <c r="F289" s="2"/>
      <c r="I289" s="2"/>
      <c r="J289" s="2"/>
    </row>
    <row r="290" spans="6:10" ht="18" customHeight="1">
      <c r="F290" s="2"/>
      <c r="I290" s="2"/>
      <c r="J290" s="2"/>
    </row>
    <row r="291" spans="6:10" ht="18" customHeight="1">
      <c r="F291" s="2"/>
      <c r="I291" s="2"/>
      <c r="J291" s="2"/>
    </row>
    <row r="292" spans="6:10" ht="18" customHeight="1">
      <c r="F292" s="2"/>
      <c r="I292" s="2"/>
      <c r="J292" s="2"/>
    </row>
    <row r="293" spans="6:10" ht="18" customHeight="1">
      <c r="F293" s="2"/>
      <c r="I293" s="2"/>
      <c r="J293" s="2"/>
    </row>
    <row r="294" spans="6:10" ht="18" customHeight="1">
      <c r="F294" s="2"/>
      <c r="I294" s="2"/>
      <c r="J294" s="2"/>
    </row>
    <row r="295" spans="6:10" ht="18" customHeight="1">
      <c r="F295" s="2"/>
      <c r="I295" s="2"/>
      <c r="J295" s="2"/>
    </row>
    <row r="296" spans="6:10" ht="18" customHeight="1">
      <c r="F296" s="2"/>
      <c r="I296" s="2"/>
      <c r="J296" s="2"/>
    </row>
    <row r="297" spans="6:10" ht="18" customHeight="1">
      <c r="F297" s="2"/>
      <c r="I297" s="2"/>
      <c r="J297" s="2"/>
    </row>
    <row r="298" spans="6:10" ht="18" customHeight="1">
      <c r="F298" s="2"/>
      <c r="I298" s="2"/>
      <c r="J298" s="2"/>
    </row>
    <row r="299" spans="6:10" ht="18" customHeight="1">
      <c r="F299" s="2"/>
      <c r="I299" s="2"/>
      <c r="J299" s="2"/>
    </row>
    <row r="300" spans="6:10" ht="18" customHeight="1">
      <c r="F300" s="2"/>
      <c r="I300" s="2"/>
      <c r="J300" s="2"/>
    </row>
    <row r="301" spans="6:10" ht="18" customHeight="1">
      <c r="F301" s="2"/>
      <c r="I301" s="2"/>
      <c r="J301" s="2"/>
    </row>
    <row r="302" spans="6:10" ht="18" customHeight="1">
      <c r="F302" s="2"/>
      <c r="I302" s="2"/>
      <c r="J302" s="2"/>
    </row>
    <row r="303" spans="6:10" ht="18" customHeight="1">
      <c r="F303" s="2"/>
      <c r="I303" s="2"/>
      <c r="J303" s="2"/>
    </row>
    <row r="304" spans="6:10" ht="18" customHeight="1">
      <c r="F304" s="2"/>
      <c r="I304" s="2"/>
      <c r="J304" s="2"/>
    </row>
    <row r="305" spans="6:10" ht="18" customHeight="1">
      <c r="F305" s="2"/>
      <c r="I305" s="2"/>
      <c r="J305" s="2"/>
    </row>
    <row r="306" spans="6:10" ht="18" customHeight="1">
      <c r="F306" s="2"/>
      <c r="I306" s="2"/>
      <c r="J306" s="2"/>
    </row>
    <row r="307" spans="6:10" ht="18" customHeight="1">
      <c r="F307" s="2"/>
      <c r="I307" s="2"/>
      <c r="J307" s="2"/>
    </row>
    <row r="308" spans="6:10" ht="18" customHeight="1">
      <c r="F308" s="2"/>
      <c r="I308" s="2"/>
      <c r="J308" s="2"/>
    </row>
    <row r="309" spans="6:10" ht="18" customHeight="1">
      <c r="F309" s="2"/>
      <c r="I309" s="2"/>
      <c r="J309" s="2"/>
    </row>
    <row r="310" spans="6:10" ht="18" customHeight="1">
      <c r="F310" s="2"/>
      <c r="I310" s="2"/>
      <c r="J310" s="2"/>
    </row>
    <row r="311" spans="6:10" ht="18" customHeight="1">
      <c r="F311" s="2"/>
      <c r="I311" s="2"/>
      <c r="J311" s="2"/>
    </row>
    <row r="312" spans="6:10" ht="18" customHeight="1">
      <c r="F312" s="2"/>
      <c r="I312" s="2"/>
      <c r="J312" s="2"/>
    </row>
    <row r="313" spans="6:10" ht="18" customHeight="1">
      <c r="F313" s="2"/>
      <c r="I313" s="2"/>
      <c r="J313" s="2"/>
    </row>
    <row r="314" spans="6:10" ht="18" customHeight="1">
      <c r="F314" s="2"/>
      <c r="I314" s="2"/>
      <c r="J314" s="2"/>
    </row>
    <row r="315" spans="6:10" ht="18" customHeight="1">
      <c r="F315" s="2"/>
      <c r="I315" s="2"/>
      <c r="J315" s="2"/>
    </row>
    <row r="316" spans="6:10" ht="18" customHeight="1">
      <c r="F316" s="2"/>
      <c r="I316" s="2"/>
      <c r="J316" s="2"/>
    </row>
    <row r="317" spans="6:10" ht="18" customHeight="1">
      <c r="F317" s="2"/>
      <c r="I317" s="2"/>
      <c r="J317" s="2"/>
    </row>
    <row r="318" spans="6:10" ht="18" customHeight="1">
      <c r="F318" s="2"/>
      <c r="I318" s="2"/>
      <c r="J318" s="2"/>
    </row>
    <row r="319" spans="6:10" ht="18" customHeight="1">
      <c r="F319" s="2"/>
      <c r="I319" s="2"/>
      <c r="J319" s="2"/>
    </row>
    <row r="320" spans="6:10" ht="18" customHeight="1">
      <c r="F320" s="2"/>
      <c r="I320" s="2"/>
      <c r="J320" s="2"/>
    </row>
    <row r="321" spans="6:10" ht="18" customHeight="1">
      <c r="F321" s="2"/>
      <c r="I321" s="2"/>
      <c r="J321" s="2"/>
    </row>
    <row r="322" spans="6:10" ht="18" customHeight="1">
      <c r="F322" s="2"/>
      <c r="I322" s="2"/>
      <c r="J322" s="2"/>
    </row>
    <row r="323" spans="6:10" ht="18" customHeight="1">
      <c r="F323" s="2"/>
      <c r="I323" s="2"/>
      <c r="J323" s="2"/>
    </row>
    <row r="324" spans="6:10" ht="18" customHeight="1">
      <c r="F324" s="2"/>
      <c r="I324" s="2"/>
      <c r="J324" s="2"/>
    </row>
    <row r="325" spans="6:10" ht="18" customHeight="1">
      <c r="F325" s="2"/>
      <c r="I325" s="2"/>
      <c r="J325" s="2"/>
    </row>
    <row r="326" spans="6:10" ht="18" customHeight="1">
      <c r="F326" s="2"/>
      <c r="I326" s="2"/>
      <c r="J326" s="2"/>
    </row>
    <row r="327" spans="6:10" ht="18" customHeight="1">
      <c r="F327" s="2"/>
      <c r="I327" s="2"/>
      <c r="J327" s="2"/>
    </row>
    <row r="328" spans="6:10" ht="18" customHeight="1">
      <c r="F328" s="2"/>
      <c r="I328" s="2"/>
      <c r="J328" s="2"/>
    </row>
    <row r="329" spans="6:10" ht="18" customHeight="1">
      <c r="F329" s="2"/>
      <c r="I329" s="2"/>
      <c r="J329" s="2"/>
    </row>
    <row r="330" spans="6:10" ht="18" customHeight="1">
      <c r="F330" s="2"/>
      <c r="I330" s="2"/>
      <c r="J330" s="2"/>
    </row>
    <row r="331" spans="6:10" ht="18" customHeight="1">
      <c r="F331" s="2"/>
      <c r="I331" s="2"/>
      <c r="J331" s="2"/>
    </row>
    <row r="332" spans="6:10" ht="18" customHeight="1">
      <c r="F332" s="2"/>
      <c r="I332" s="2"/>
      <c r="J332" s="2"/>
    </row>
    <row r="333" spans="6:10" ht="18" customHeight="1">
      <c r="F333" s="2"/>
      <c r="I333" s="2"/>
      <c r="J333" s="2"/>
    </row>
    <row r="334" spans="6:10" ht="18" customHeight="1">
      <c r="F334" s="2"/>
      <c r="I334" s="2"/>
      <c r="J334" s="2"/>
    </row>
    <row r="335" spans="6:10" ht="18" customHeight="1">
      <c r="F335" s="2"/>
      <c r="I335" s="2"/>
      <c r="J335" s="2"/>
    </row>
    <row r="336" spans="6:10" ht="18" customHeight="1">
      <c r="F336" s="2"/>
      <c r="I336" s="2"/>
      <c r="J336" s="2"/>
    </row>
    <row r="337" spans="6:10" ht="18" customHeight="1">
      <c r="F337" s="2"/>
      <c r="I337" s="2"/>
      <c r="J337" s="2"/>
    </row>
    <row r="338" spans="6:10" ht="18" customHeight="1">
      <c r="F338" s="2"/>
      <c r="I338" s="2"/>
      <c r="J338" s="2"/>
    </row>
    <row r="339" spans="6:10" ht="18" customHeight="1">
      <c r="F339" s="2"/>
      <c r="I339" s="2"/>
      <c r="J339" s="2"/>
    </row>
    <row r="340" spans="6:10" ht="18" customHeight="1">
      <c r="F340" s="2"/>
      <c r="I340" s="2"/>
      <c r="J340" s="2"/>
    </row>
    <row r="341" spans="6:10" ht="18" customHeight="1">
      <c r="F341" s="2"/>
      <c r="I341" s="2"/>
      <c r="J341" s="2"/>
    </row>
    <row r="342" spans="6:10" ht="18" customHeight="1">
      <c r="F342" s="2"/>
      <c r="I342" s="2"/>
      <c r="J342" s="2"/>
    </row>
    <row r="343" spans="6:10" ht="18" customHeight="1">
      <c r="F343" s="2"/>
      <c r="I343" s="2"/>
      <c r="J343" s="2"/>
    </row>
    <row r="344" spans="6:10" ht="18" customHeight="1">
      <c r="F344" s="2"/>
      <c r="I344" s="2"/>
      <c r="J344" s="2"/>
    </row>
    <row r="345" spans="6:10" ht="18" customHeight="1">
      <c r="F345" s="2"/>
      <c r="I345" s="2"/>
      <c r="J345" s="2"/>
    </row>
    <row r="346" spans="6:10" ht="18" customHeight="1">
      <c r="F346" s="2"/>
      <c r="I346" s="2"/>
      <c r="J346" s="2"/>
    </row>
    <row r="347" spans="6:10" ht="18" customHeight="1">
      <c r="F347" s="2"/>
      <c r="I347" s="2"/>
      <c r="J347" s="2"/>
    </row>
    <row r="348" spans="6:10" ht="18" customHeight="1">
      <c r="F348" s="2"/>
      <c r="I348" s="2"/>
      <c r="J348" s="2"/>
    </row>
    <row r="349" spans="6:10" ht="18" customHeight="1">
      <c r="F349" s="2"/>
      <c r="I349" s="2"/>
      <c r="J349" s="2"/>
    </row>
    <row r="350" spans="6:10" ht="18" customHeight="1">
      <c r="F350" s="2"/>
      <c r="I350" s="2"/>
      <c r="J350" s="2"/>
    </row>
    <row r="351" spans="6:10" ht="18" customHeight="1">
      <c r="F351" s="2"/>
      <c r="I351" s="2"/>
      <c r="J351" s="2"/>
    </row>
    <row r="352" spans="6:10" ht="18" customHeight="1">
      <c r="F352" s="2"/>
      <c r="I352" s="2"/>
      <c r="J352" s="2"/>
    </row>
    <row r="353" spans="6:10" ht="18" customHeight="1">
      <c r="F353" s="2"/>
      <c r="I353" s="2"/>
      <c r="J353" s="2"/>
    </row>
    <row r="354" spans="6:10" ht="18" customHeight="1">
      <c r="F354" s="2"/>
      <c r="I354" s="2"/>
      <c r="J354" s="2"/>
    </row>
    <row r="355" spans="6:10" ht="18" customHeight="1">
      <c r="F355" s="2"/>
      <c r="I355" s="2"/>
      <c r="J355" s="2"/>
    </row>
    <row r="356" spans="6:10" ht="18" customHeight="1">
      <c r="F356" s="2"/>
      <c r="I356" s="2"/>
      <c r="J356" s="2"/>
    </row>
    <row r="357" spans="6:10" ht="18" customHeight="1">
      <c r="F357" s="2"/>
      <c r="I357" s="2"/>
      <c r="J357" s="2"/>
    </row>
    <row r="358" spans="6:10" ht="18" customHeight="1">
      <c r="F358" s="2"/>
      <c r="I358" s="2"/>
      <c r="J358" s="2"/>
    </row>
    <row r="359" spans="6:10" ht="18" customHeight="1">
      <c r="F359" s="2"/>
      <c r="I359" s="2"/>
      <c r="J359" s="2"/>
    </row>
    <row r="360" spans="6:10" ht="18" customHeight="1">
      <c r="F360" s="2"/>
      <c r="I360" s="2"/>
      <c r="J360" s="2"/>
    </row>
    <row r="361" spans="6:10" ht="18" customHeight="1">
      <c r="F361" s="2"/>
      <c r="I361" s="2"/>
      <c r="J361" s="2"/>
    </row>
    <row r="362" spans="6:10" ht="18" customHeight="1">
      <c r="F362" s="2"/>
      <c r="I362" s="2"/>
      <c r="J362" s="2"/>
    </row>
    <row r="363" spans="6:10" ht="18" customHeight="1">
      <c r="F363" s="2"/>
      <c r="I363" s="2"/>
      <c r="J363" s="2"/>
    </row>
    <row r="364" spans="6:10" ht="18" customHeight="1">
      <c r="F364" s="2"/>
      <c r="I364" s="2"/>
      <c r="J364" s="2"/>
    </row>
    <row r="365" spans="6:10" ht="18" customHeight="1">
      <c r="F365" s="2"/>
      <c r="I365" s="2"/>
      <c r="J365" s="2"/>
    </row>
    <row r="366" spans="6:10" ht="18" customHeight="1">
      <c r="F366" s="2"/>
      <c r="I366" s="2"/>
      <c r="J366" s="2"/>
    </row>
    <row r="367" spans="6:10" ht="18" customHeight="1">
      <c r="F367" s="2"/>
      <c r="I367" s="2"/>
      <c r="J367" s="2"/>
    </row>
    <row r="368" spans="6:10" ht="18" customHeight="1">
      <c r="F368" s="2"/>
      <c r="I368" s="2"/>
      <c r="J368" s="2"/>
    </row>
    <row r="369" spans="6:10" ht="18" customHeight="1">
      <c r="F369" s="2"/>
      <c r="I369" s="2"/>
      <c r="J369" s="2"/>
    </row>
    <row r="370" spans="6:10" ht="18" customHeight="1">
      <c r="F370" s="2"/>
      <c r="I370" s="2"/>
      <c r="J370" s="2"/>
    </row>
    <row r="371" spans="6:10" ht="18" customHeight="1">
      <c r="F371" s="2"/>
      <c r="I371" s="2"/>
      <c r="J371" s="2"/>
    </row>
    <row r="372" spans="6:10" ht="18" customHeight="1">
      <c r="F372" s="2"/>
      <c r="I372" s="2"/>
      <c r="J372" s="2"/>
    </row>
    <row r="373" spans="6:10" ht="18" customHeight="1">
      <c r="F373" s="2"/>
      <c r="I373" s="2"/>
      <c r="J373" s="2"/>
    </row>
    <row r="374" spans="6:10" ht="18" customHeight="1">
      <c r="F374" s="2"/>
      <c r="I374" s="2"/>
      <c r="J374" s="2"/>
    </row>
    <row r="375" spans="6:10" ht="18" customHeight="1">
      <c r="F375" s="2"/>
      <c r="I375" s="2"/>
      <c r="J375" s="2"/>
    </row>
    <row r="376" spans="6:10" ht="18" customHeight="1">
      <c r="F376" s="2"/>
      <c r="I376" s="2"/>
      <c r="J376" s="2"/>
    </row>
    <row r="377" spans="6:10" ht="18" customHeight="1">
      <c r="F377" s="2"/>
      <c r="I377" s="2"/>
      <c r="J377" s="2"/>
    </row>
    <row r="378" spans="6:10" ht="18" customHeight="1">
      <c r="F378" s="2"/>
      <c r="I378" s="2"/>
      <c r="J378" s="2"/>
    </row>
    <row r="379" spans="6:10" ht="18" customHeight="1">
      <c r="F379" s="2"/>
      <c r="I379" s="2"/>
      <c r="J379" s="2"/>
    </row>
    <row r="380" spans="6:10" ht="18" customHeight="1">
      <c r="F380" s="2"/>
      <c r="I380" s="2"/>
      <c r="J380" s="2"/>
    </row>
    <row r="381" spans="6:10" ht="18" customHeight="1">
      <c r="F381" s="2"/>
      <c r="I381" s="2"/>
      <c r="J381" s="2"/>
    </row>
    <row r="382" spans="6:10" ht="18" customHeight="1">
      <c r="F382" s="2"/>
      <c r="I382" s="2"/>
      <c r="J382" s="2"/>
    </row>
    <row r="383" spans="6:10" ht="18" customHeight="1">
      <c r="F383" s="2"/>
      <c r="I383" s="2"/>
      <c r="J383" s="2"/>
    </row>
    <row r="384" spans="6:10" ht="18" customHeight="1">
      <c r="F384" s="2"/>
      <c r="I384" s="2"/>
      <c r="J384" s="2"/>
    </row>
    <row r="385" spans="6:10" ht="18" customHeight="1">
      <c r="F385" s="2"/>
      <c r="I385" s="2"/>
      <c r="J385" s="2"/>
    </row>
    <row r="386" spans="6:10" ht="18" customHeight="1">
      <c r="F386" s="2"/>
      <c r="I386" s="2"/>
      <c r="J386" s="2"/>
    </row>
    <row r="387" spans="6:10" ht="18" customHeight="1">
      <c r="F387" s="2"/>
      <c r="I387" s="2"/>
      <c r="J387" s="2"/>
    </row>
    <row r="388" spans="6:10" ht="18" customHeight="1">
      <c r="F388" s="2"/>
      <c r="I388" s="2"/>
      <c r="J388" s="2"/>
    </row>
    <row r="389" spans="6:10" ht="18" customHeight="1">
      <c r="F389" s="2"/>
      <c r="I389" s="2"/>
      <c r="J389" s="2"/>
    </row>
    <row r="390" spans="6:10" ht="18" customHeight="1">
      <c r="F390" s="2"/>
      <c r="I390" s="2"/>
      <c r="J390" s="2"/>
    </row>
    <row r="391" spans="6:10" ht="18" customHeight="1">
      <c r="F391" s="2"/>
      <c r="I391" s="2"/>
      <c r="J391" s="2"/>
    </row>
    <row r="392" spans="6:10" ht="18" customHeight="1">
      <c r="F392" s="2"/>
      <c r="I392" s="2"/>
      <c r="J392" s="2"/>
    </row>
    <row r="393" spans="6:10" ht="18" customHeight="1">
      <c r="F393" s="2"/>
      <c r="I393" s="2"/>
      <c r="J393" s="2"/>
    </row>
    <row r="394" spans="6:10" ht="18" customHeight="1">
      <c r="F394" s="2"/>
      <c r="I394" s="2"/>
      <c r="J394" s="2"/>
    </row>
    <row r="395" spans="6:10" ht="18" customHeight="1">
      <c r="F395" s="2"/>
      <c r="I395" s="2"/>
      <c r="J395" s="2"/>
    </row>
    <row r="396" spans="6:10" ht="18" customHeight="1">
      <c r="F396" s="2"/>
      <c r="I396" s="2"/>
      <c r="J396" s="2"/>
    </row>
    <row r="397" spans="6:10" ht="18" customHeight="1">
      <c r="F397" s="2"/>
      <c r="I397" s="2"/>
      <c r="J397" s="2"/>
    </row>
    <row r="398" spans="6:10" ht="18" customHeight="1">
      <c r="F398" s="2"/>
      <c r="I398" s="2"/>
      <c r="J398" s="2"/>
    </row>
    <row r="399" spans="6:10" ht="18" customHeight="1">
      <c r="F399" s="2"/>
      <c r="I399" s="2"/>
      <c r="J399" s="2"/>
    </row>
    <row r="400" spans="6:10" ht="18" customHeight="1">
      <c r="F400" s="2"/>
      <c r="I400" s="2"/>
      <c r="J400" s="2"/>
    </row>
    <row r="401" spans="6:10" ht="18" customHeight="1">
      <c r="F401" s="2"/>
      <c r="I401" s="2"/>
      <c r="J401" s="2"/>
    </row>
    <row r="402" spans="6:10" ht="18" customHeight="1">
      <c r="F402" s="2"/>
      <c r="I402" s="2"/>
      <c r="J402" s="2"/>
    </row>
    <row r="403" spans="6:10" ht="18" customHeight="1">
      <c r="F403" s="2"/>
      <c r="I403" s="2"/>
      <c r="J403" s="2"/>
    </row>
    <row r="404" spans="6:10" ht="18" customHeight="1">
      <c r="F404" s="2"/>
      <c r="I404" s="2"/>
      <c r="J404" s="2"/>
    </row>
    <row r="405" spans="6:10" ht="18" customHeight="1">
      <c r="F405" s="2"/>
      <c r="I405" s="2"/>
      <c r="J405" s="2"/>
    </row>
    <row r="406" spans="6:10" ht="18" customHeight="1">
      <c r="F406" s="2"/>
      <c r="I406" s="2"/>
      <c r="J406" s="2"/>
    </row>
    <row r="407" spans="6:10" ht="18" customHeight="1">
      <c r="F407" s="2"/>
      <c r="I407" s="2"/>
      <c r="J407" s="2"/>
    </row>
    <row r="408" spans="6:10" ht="18" customHeight="1">
      <c r="F408" s="2"/>
      <c r="I408" s="2"/>
      <c r="J408" s="2"/>
    </row>
    <row r="409" spans="6:10" ht="18" customHeight="1">
      <c r="F409" s="2"/>
      <c r="I409" s="2"/>
      <c r="J409" s="2"/>
    </row>
    <row r="410" spans="6:10" ht="18" customHeight="1">
      <c r="F410" s="2"/>
      <c r="I410" s="2"/>
      <c r="J410" s="2"/>
    </row>
    <row r="411" spans="6:10" ht="18" customHeight="1">
      <c r="F411" s="2"/>
      <c r="I411" s="2"/>
      <c r="J411" s="2"/>
    </row>
    <row r="412" spans="6:10" ht="18" customHeight="1">
      <c r="F412" s="2"/>
      <c r="I412" s="2"/>
      <c r="J412" s="2"/>
    </row>
    <row r="413" spans="6:10" ht="18" customHeight="1">
      <c r="F413" s="2"/>
      <c r="I413" s="2"/>
      <c r="J413" s="2"/>
    </row>
    <row r="414" spans="6:10" ht="18" customHeight="1">
      <c r="F414" s="2"/>
      <c r="I414" s="2"/>
      <c r="J414" s="2"/>
    </row>
    <row r="415" spans="6:10" ht="18" customHeight="1">
      <c r="F415" s="2"/>
      <c r="I415" s="2"/>
      <c r="J415" s="2"/>
    </row>
    <row r="416" spans="6:10" ht="18" customHeight="1">
      <c r="F416" s="2"/>
      <c r="I416" s="2"/>
      <c r="J416" s="2"/>
    </row>
    <row r="417" spans="6:10" ht="18" customHeight="1">
      <c r="F417" s="2"/>
      <c r="I417" s="2"/>
      <c r="J417" s="2"/>
    </row>
    <row r="418" spans="6:10" ht="18" customHeight="1">
      <c r="F418" s="2"/>
      <c r="I418" s="2"/>
      <c r="J418" s="2"/>
    </row>
    <row r="419" spans="6:10" ht="18" customHeight="1">
      <c r="F419" s="2"/>
      <c r="I419" s="2"/>
      <c r="J419" s="2"/>
    </row>
    <row r="420" spans="6:10" ht="18" customHeight="1">
      <c r="F420" s="2"/>
      <c r="I420" s="2"/>
      <c r="J420" s="2"/>
    </row>
    <row r="421" spans="6:10" ht="18" customHeight="1">
      <c r="F421" s="2"/>
      <c r="I421" s="2"/>
      <c r="J421" s="2"/>
    </row>
    <row r="422" spans="6:10" ht="18" customHeight="1">
      <c r="F422" s="2"/>
      <c r="I422" s="2"/>
      <c r="J422" s="2"/>
    </row>
    <row r="423" spans="6:10" ht="18" customHeight="1">
      <c r="F423" s="2"/>
      <c r="I423" s="2"/>
      <c r="J423" s="2"/>
    </row>
    <row r="424" spans="6:10" ht="18" customHeight="1">
      <c r="F424" s="2"/>
      <c r="I424" s="2"/>
      <c r="J424" s="2"/>
    </row>
    <row r="425" spans="6:10" ht="18" customHeight="1">
      <c r="F425" s="2"/>
      <c r="I425" s="2"/>
      <c r="J425" s="2"/>
    </row>
    <row r="426" spans="6:10" ht="18" customHeight="1">
      <c r="F426" s="2"/>
      <c r="I426" s="2"/>
      <c r="J426" s="2"/>
    </row>
    <row r="427" spans="6:10" ht="18" customHeight="1">
      <c r="F427" s="2"/>
      <c r="I427" s="2"/>
      <c r="J427" s="2"/>
    </row>
    <row r="428" spans="6:10" ht="18" customHeight="1">
      <c r="F428" s="2"/>
      <c r="I428" s="2"/>
      <c r="J428" s="2"/>
    </row>
    <row r="429" spans="6:10" ht="18" customHeight="1">
      <c r="F429" s="2"/>
      <c r="I429" s="2"/>
      <c r="J429" s="2"/>
    </row>
    <row r="430" spans="6:10" ht="18" customHeight="1">
      <c r="F430" s="2"/>
      <c r="I430" s="2"/>
      <c r="J430" s="2"/>
    </row>
    <row r="431" spans="6:10" ht="18" customHeight="1">
      <c r="F431" s="2"/>
      <c r="I431" s="2"/>
      <c r="J431" s="2"/>
    </row>
    <row r="432" spans="6:10" ht="18" customHeight="1">
      <c r="F432" s="2"/>
      <c r="I432" s="2"/>
      <c r="J432" s="2"/>
    </row>
    <row r="433" spans="6:10" ht="18" customHeight="1">
      <c r="F433" s="2"/>
      <c r="I433" s="2"/>
      <c r="J433" s="2"/>
    </row>
    <row r="434" spans="6:10" ht="18" customHeight="1">
      <c r="F434" s="2"/>
      <c r="I434" s="2"/>
      <c r="J434" s="2"/>
    </row>
    <row r="435" spans="6:10" ht="18" customHeight="1">
      <c r="F435" s="2"/>
      <c r="I435" s="2"/>
      <c r="J435" s="2"/>
    </row>
    <row r="436" spans="6:10" ht="18" customHeight="1">
      <c r="F436" s="2"/>
      <c r="I436" s="2"/>
      <c r="J436" s="2"/>
    </row>
    <row r="437" spans="6:10" ht="18" customHeight="1">
      <c r="F437" s="2"/>
      <c r="I437" s="2"/>
      <c r="J437" s="2"/>
    </row>
    <row r="438" spans="6:10" ht="18" customHeight="1">
      <c r="F438" s="2"/>
      <c r="I438" s="2"/>
      <c r="J438" s="2"/>
    </row>
    <row r="439" spans="6:10" ht="18" customHeight="1">
      <c r="F439" s="2"/>
      <c r="I439" s="2"/>
      <c r="J439" s="2"/>
    </row>
    <row r="440" spans="6:10" ht="18" customHeight="1">
      <c r="F440" s="2"/>
      <c r="I440" s="2"/>
      <c r="J440" s="2"/>
    </row>
    <row r="441" spans="6:10" ht="18" customHeight="1">
      <c r="F441" s="2"/>
      <c r="I441" s="2"/>
      <c r="J441" s="2"/>
    </row>
    <row r="442" spans="6:10" ht="18" customHeight="1">
      <c r="F442" s="2"/>
      <c r="I442" s="2"/>
      <c r="J442" s="2"/>
    </row>
    <row r="443" spans="6:10" ht="18" customHeight="1">
      <c r="F443" s="2"/>
      <c r="I443" s="2"/>
      <c r="J443" s="2"/>
    </row>
    <row r="444" spans="6:10" ht="18" customHeight="1">
      <c r="F444" s="2"/>
      <c r="I444" s="2"/>
      <c r="J444" s="2"/>
    </row>
    <row r="445" spans="6:10" ht="18" customHeight="1">
      <c r="F445" s="2"/>
      <c r="I445" s="2"/>
      <c r="J445" s="2"/>
    </row>
    <row r="446" spans="6:10" ht="18" customHeight="1">
      <c r="F446" s="2"/>
      <c r="I446" s="2"/>
      <c r="J446" s="2"/>
    </row>
    <row r="447" spans="6:10" ht="18" customHeight="1">
      <c r="F447" s="2"/>
      <c r="I447" s="2"/>
      <c r="J447" s="2"/>
    </row>
    <row r="448" spans="6:10" ht="18" customHeight="1">
      <c r="F448" s="2"/>
      <c r="I448" s="2"/>
      <c r="J448" s="2"/>
    </row>
    <row r="449" spans="6:10" ht="18" customHeight="1">
      <c r="F449" s="2"/>
      <c r="I449" s="2"/>
      <c r="J449" s="2"/>
    </row>
    <row r="450" spans="6:10" ht="18" customHeight="1">
      <c r="F450" s="2"/>
      <c r="I450" s="2"/>
      <c r="J450" s="2"/>
    </row>
    <row r="451" spans="6:10" ht="18" customHeight="1">
      <c r="F451" s="2"/>
      <c r="I451" s="2"/>
      <c r="J451" s="2"/>
    </row>
    <row r="452" spans="6:10" ht="18" customHeight="1">
      <c r="F452" s="2"/>
      <c r="I452" s="2"/>
      <c r="J452" s="2"/>
    </row>
    <row r="453" spans="6:10" ht="18" customHeight="1">
      <c r="F453" s="2"/>
      <c r="I453" s="2"/>
      <c r="J453" s="2"/>
    </row>
    <row r="454" spans="6:10" ht="18" customHeight="1">
      <c r="F454" s="2"/>
      <c r="I454" s="2"/>
      <c r="J454" s="2"/>
    </row>
    <row r="455" spans="6:10" ht="18" customHeight="1">
      <c r="F455" s="2"/>
      <c r="I455" s="2"/>
      <c r="J455" s="2"/>
    </row>
    <row r="456" spans="6:10" ht="18" customHeight="1">
      <c r="F456" s="2"/>
      <c r="I456" s="2"/>
      <c r="J456" s="2"/>
    </row>
    <row r="457" spans="6:10" ht="18" customHeight="1">
      <c r="F457" s="2"/>
      <c r="I457" s="2"/>
      <c r="J457" s="2"/>
    </row>
    <row r="458" spans="6:10" ht="18" customHeight="1">
      <c r="F458" s="2"/>
      <c r="I458" s="2"/>
      <c r="J458" s="2"/>
    </row>
    <row r="459" spans="6:10" ht="18" customHeight="1">
      <c r="F459" s="2"/>
      <c r="I459" s="2"/>
      <c r="J459" s="2"/>
    </row>
    <row r="460" spans="6:10" ht="18" customHeight="1">
      <c r="F460" s="2"/>
      <c r="I460" s="2"/>
      <c r="J460" s="2"/>
    </row>
    <row r="461" spans="6:10" ht="18" customHeight="1">
      <c r="F461" s="2"/>
      <c r="I461" s="2"/>
      <c r="J461" s="2"/>
    </row>
    <row r="462" spans="6:10" ht="18" customHeight="1">
      <c r="F462" s="2"/>
      <c r="I462" s="2"/>
      <c r="J462" s="2"/>
    </row>
    <row r="463" spans="6:10" ht="18" customHeight="1">
      <c r="F463" s="2"/>
      <c r="I463" s="2"/>
      <c r="J463" s="2"/>
    </row>
    <row r="464" spans="6:10" ht="18" customHeight="1">
      <c r="F464" s="2"/>
      <c r="I464" s="2"/>
      <c r="J464" s="2"/>
    </row>
    <row r="465" spans="6:10" ht="18" customHeight="1">
      <c r="F465" s="2"/>
      <c r="I465" s="2"/>
      <c r="J465" s="2"/>
    </row>
    <row r="466" spans="6:10" ht="18" customHeight="1">
      <c r="F466" s="2"/>
      <c r="I466" s="2"/>
      <c r="J466" s="2"/>
    </row>
    <row r="467" spans="6:10" ht="18" customHeight="1">
      <c r="F467" s="2"/>
      <c r="I467" s="2"/>
      <c r="J467" s="2"/>
    </row>
    <row r="468" spans="6:10" ht="18" customHeight="1">
      <c r="F468" s="2"/>
      <c r="I468" s="2"/>
      <c r="J468" s="2"/>
    </row>
    <row r="469" spans="6:10" ht="18" customHeight="1">
      <c r="F469" s="2"/>
      <c r="I469" s="2"/>
      <c r="J469" s="2"/>
    </row>
    <row r="470" spans="6:10" ht="18" customHeight="1">
      <c r="F470" s="2"/>
      <c r="I470" s="2"/>
      <c r="J470" s="2"/>
    </row>
    <row r="471" spans="6:10" ht="18" customHeight="1">
      <c r="F471" s="2"/>
      <c r="I471" s="2"/>
      <c r="J471" s="2"/>
    </row>
    <row r="472" spans="6:10" ht="18" customHeight="1">
      <c r="F472" s="2"/>
      <c r="I472" s="2"/>
      <c r="J472" s="2"/>
    </row>
    <row r="473" spans="6:10" ht="18" customHeight="1">
      <c r="F473" s="2"/>
      <c r="I473" s="2"/>
      <c r="J473" s="2"/>
    </row>
    <row r="474" spans="6:10" ht="18" customHeight="1">
      <c r="F474" s="2"/>
      <c r="I474" s="2"/>
      <c r="J474" s="2"/>
    </row>
    <row r="475" spans="6:10" ht="18" customHeight="1">
      <c r="F475" s="2"/>
      <c r="I475" s="2"/>
      <c r="J475" s="2"/>
    </row>
    <row r="476" spans="6:10" ht="18" customHeight="1">
      <c r="F476" s="2"/>
      <c r="I476" s="2"/>
      <c r="J476" s="2"/>
    </row>
    <row r="477" spans="6:10" ht="18" customHeight="1">
      <c r="F477" s="2"/>
      <c r="I477" s="2"/>
      <c r="J477" s="2"/>
    </row>
    <row r="478" spans="6:10" ht="18" customHeight="1">
      <c r="F478" s="2"/>
      <c r="I478" s="2"/>
      <c r="J478" s="2"/>
    </row>
    <row r="479" spans="6:10" ht="18" customHeight="1">
      <c r="F479" s="2"/>
      <c r="I479" s="2"/>
      <c r="J479" s="2"/>
    </row>
    <row r="480" spans="6:10" ht="18" customHeight="1">
      <c r="F480" s="2"/>
      <c r="I480" s="2"/>
      <c r="J480" s="2"/>
    </row>
    <row r="481" spans="6:10" ht="18" customHeight="1">
      <c r="F481" s="2"/>
      <c r="I481" s="2"/>
      <c r="J481" s="2"/>
    </row>
    <row r="482" spans="6:10" ht="18" customHeight="1">
      <c r="F482" s="2"/>
      <c r="I482" s="2"/>
      <c r="J482" s="2"/>
    </row>
    <row r="483" spans="6:10" ht="18" customHeight="1">
      <c r="F483" s="2"/>
      <c r="I483" s="2"/>
      <c r="J483" s="2"/>
    </row>
    <row r="484" spans="6:10" ht="18" customHeight="1">
      <c r="F484" s="2"/>
      <c r="I484" s="2"/>
      <c r="J484" s="2"/>
    </row>
    <row r="485" spans="6:10" ht="18" customHeight="1">
      <c r="F485" s="2"/>
      <c r="I485" s="2"/>
      <c r="J485" s="2"/>
    </row>
    <row r="486" spans="6:10" ht="18" customHeight="1">
      <c r="F486" s="2"/>
      <c r="I486" s="2"/>
      <c r="J486" s="2"/>
    </row>
    <row r="487" spans="6:10" ht="18" customHeight="1">
      <c r="F487" s="2"/>
      <c r="I487" s="2"/>
      <c r="J487" s="2"/>
    </row>
    <row r="488" spans="6:10" ht="18" customHeight="1">
      <c r="F488" s="2"/>
      <c r="I488" s="2"/>
      <c r="J488" s="2"/>
    </row>
    <row r="489" spans="6:10" ht="18" customHeight="1">
      <c r="F489" s="2"/>
      <c r="I489" s="2"/>
      <c r="J489" s="2"/>
    </row>
    <row r="490" spans="6:10" ht="18" customHeight="1">
      <c r="F490" s="2"/>
      <c r="I490" s="2"/>
      <c r="J490" s="2"/>
    </row>
    <row r="491" spans="6:10" ht="18" customHeight="1">
      <c r="F491" s="2"/>
      <c r="I491" s="2"/>
      <c r="J491" s="2"/>
    </row>
    <row r="492" spans="6:10" ht="18" customHeight="1">
      <c r="F492" s="2"/>
      <c r="I492" s="2"/>
      <c r="J492" s="2"/>
    </row>
    <row r="493" spans="6:10" ht="18" customHeight="1">
      <c r="F493" s="2"/>
      <c r="I493" s="2"/>
      <c r="J493" s="2"/>
    </row>
    <row r="494" spans="6:10" ht="18" customHeight="1">
      <c r="F494" s="2"/>
      <c r="I494" s="2"/>
      <c r="J494" s="2"/>
    </row>
    <row r="495" spans="6:10" ht="18" customHeight="1">
      <c r="F495" s="2"/>
      <c r="I495" s="2"/>
      <c r="J495" s="2"/>
    </row>
    <row r="496" spans="6:10" ht="18" customHeight="1">
      <c r="F496" s="2"/>
      <c r="I496" s="2"/>
      <c r="J496" s="2"/>
    </row>
    <row r="497" spans="6:10" ht="18" customHeight="1">
      <c r="F497" s="2"/>
      <c r="I497" s="2"/>
      <c r="J497" s="2"/>
    </row>
    <row r="498" spans="6:10" ht="18" customHeight="1">
      <c r="F498" s="2"/>
      <c r="I498" s="2"/>
      <c r="J498" s="2"/>
    </row>
    <row r="499" spans="6:10" ht="18" customHeight="1">
      <c r="F499" s="2"/>
      <c r="I499" s="2"/>
      <c r="J499" s="2"/>
    </row>
    <row r="500" spans="6:10" ht="18" customHeight="1">
      <c r="F500" s="2"/>
      <c r="I500" s="2"/>
      <c r="J500" s="2"/>
    </row>
    <row r="501" spans="6:10" ht="18" customHeight="1">
      <c r="F501" s="2"/>
      <c r="I501" s="2"/>
      <c r="J501" s="2"/>
    </row>
    <row r="502" spans="6:10" ht="18" customHeight="1">
      <c r="F502" s="2"/>
      <c r="I502" s="2"/>
      <c r="J502" s="2"/>
    </row>
    <row r="503" spans="6:10" ht="18" customHeight="1">
      <c r="F503" s="2"/>
      <c r="I503" s="2"/>
      <c r="J503" s="2"/>
    </row>
    <row r="504" spans="6:10" ht="18" customHeight="1">
      <c r="F504" s="2"/>
      <c r="I504" s="2"/>
      <c r="J504" s="2"/>
    </row>
    <row r="505" spans="6:10" ht="18" customHeight="1">
      <c r="F505" s="2"/>
      <c r="I505" s="2"/>
      <c r="J505" s="2"/>
    </row>
    <row r="506" spans="6:10" ht="18" customHeight="1">
      <c r="F506" s="2"/>
      <c r="I506" s="2"/>
      <c r="J506" s="2"/>
    </row>
    <row r="507" spans="6:10" ht="18" customHeight="1">
      <c r="F507" s="2"/>
      <c r="I507" s="2"/>
      <c r="J507" s="2"/>
    </row>
    <row r="508" spans="6:10" ht="18" customHeight="1">
      <c r="F508" s="2"/>
      <c r="I508" s="2"/>
      <c r="J508" s="2"/>
    </row>
    <row r="509" spans="6:10" ht="18" customHeight="1">
      <c r="F509" s="2"/>
      <c r="I509" s="2"/>
      <c r="J509" s="2"/>
    </row>
    <row r="510" spans="6:10" ht="18" customHeight="1">
      <c r="F510" s="2"/>
      <c r="I510" s="2"/>
      <c r="J510" s="2"/>
    </row>
    <row r="511" spans="6:10" ht="18" customHeight="1">
      <c r="F511" s="2"/>
      <c r="I511" s="2"/>
      <c r="J511" s="2"/>
    </row>
    <row r="512" spans="6:10" ht="18" customHeight="1">
      <c r="F512" s="2"/>
      <c r="I512" s="2"/>
      <c r="J512" s="2"/>
    </row>
    <row r="513" spans="6:10" ht="18" customHeight="1">
      <c r="F513" s="2"/>
      <c r="I513" s="2"/>
      <c r="J513" s="2"/>
    </row>
    <row r="514" spans="6:10" ht="18" customHeight="1">
      <c r="F514" s="2"/>
      <c r="I514" s="2"/>
      <c r="J514" s="2"/>
    </row>
    <row r="515" spans="6:10" ht="18" customHeight="1">
      <c r="F515" s="2"/>
      <c r="I515" s="2"/>
      <c r="J515" s="2"/>
    </row>
    <row r="516" spans="6:10" ht="18" customHeight="1">
      <c r="F516" s="2"/>
      <c r="I516" s="2"/>
      <c r="J516" s="2"/>
    </row>
    <row r="517" spans="6:10" ht="18" customHeight="1">
      <c r="F517" s="2"/>
      <c r="I517" s="2"/>
      <c r="J517" s="2"/>
    </row>
    <row r="518" spans="6:10" ht="18" customHeight="1">
      <c r="F518" s="2"/>
      <c r="I518" s="2"/>
      <c r="J518" s="2"/>
    </row>
    <row r="519" spans="6:10" ht="18" customHeight="1">
      <c r="F519" s="2"/>
      <c r="I519" s="2"/>
      <c r="J519" s="2"/>
    </row>
    <row r="520" spans="6:10" ht="18" customHeight="1">
      <c r="F520" s="2"/>
      <c r="I520" s="2"/>
      <c r="J520" s="2"/>
    </row>
    <row r="521" spans="6:10" ht="18" customHeight="1">
      <c r="F521" s="2"/>
      <c r="I521" s="2"/>
      <c r="J521" s="2"/>
    </row>
    <row r="522" spans="6:10" ht="18" customHeight="1">
      <c r="F522" s="2"/>
      <c r="I522" s="2"/>
      <c r="J522" s="2"/>
    </row>
    <row r="523" spans="6:10" ht="18" customHeight="1">
      <c r="F523" s="2"/>
      <c r="I523" s="2"/>
      <c r="J523" s="2"/>
    </row>
    <row r="524" spans="6:10" ht="18" customHeight="1">
      <c r="F524" s="2"/>
      <c r="I524" s="2"/>
      <c r="J524" s="2"/>
    </row>
    <row r="525" spans="6:10" ht="18" customHeight="1">
      <c r="F525" s="2"/>
      <c r="I525" s="2"/>
      <c r="J525" s="2"/>
    </row>
    <row r="526" spans="6:10" ht="18" customHeight="1">
      <c r="F526" s="2"/>
      <c r="I526" s="2"/>
      <c r="J526" s="2"/>
    </row>
    <row r="527" spans="6:10" ht="18" customHeight="1">
      <c r="F527" s="2"/>
      <c r="I527" s="2"/>
      <c r="J527" s="2"/>
    </row>
    <row r="528" spans="6:10" ht="18" customHeight="1">
      <c r="F528" s="2"/>
      <c r="I528" s="2"/>
      <c r="J528" s="2"/>
    </row>
    <row r="529" spans="6:10" ht="18" customHeight="1">
      <c r="F529" s="2"/>
      <c r="I529" s="2"/>
      <c r="J529" s="2"/>
    </row>
    <row r="530" spans="6:10" ht="18" customHeight="1">
      <c r="F530" s="2"/>
      <c r="I530" s="2"/>
      <c r="J530" s="2"/>
    </row>
    <row r="531" spans="6:10" ht="18" customHeight="1">
      <c r="F531" s="2"/>
      <c r="I531" s="2"/>
      <c r="J531" s="2"/>
    </row>
    <row r="532" spans="6:10" ht="18" customHeight="1">
      <c r="F532" s="2"/>
      <c r="I532" s="2"/>
      <c r="J532" s="2"/>
    </row>
    <row r="533" spans="6:10" ht="18" customHeight="1">
      <c r="F533" s="2"/>
      <c r="I533" s="2"/>
      <c r="J533" s="2"/>
    </row>
    <row r="534" spans="6:10" ht="18" customHeight="1">
      <c r="F534" s="2"/>
      <c r="I534" s="2"/>
      <c r="J534" s="2"/>
    </row>
    <row r="535" spans="6:10" ht="18" customHeight="1">
      <c r="F535" s="2"/>
      <c r="I535" s="2"/>
      <c r="J535" s="2"/>
    </row>
    <row r="536" spans="6:10" ht="18" customHeight="1">
      <c r="F536" s="2"/>
      <c r="I536" s="2"/>
      <c r="J536" s="2"/>
    </row>
    <row r="537" spans="6:10" ht="18" customHeight="1">
      <c r="F537" s="2"/>
      <c r="I537" s="2"/>
      <c r="J537" s="2"/>
    </row>
    <row r="538" spans="6:10" ht="18" customHeight="1">
      <c r="F538" s="2"/>
      <c r="I538" s="2"/>
      <c r="J538" s="2"/>
    </row>
    <row r="539" spans="6:10" ht="18" customHeight="1">
      <c r="F539" s="2"/>
      <c r="I539" s="2"/>
      <c r="J539" s="2"/>
    </row>
    <row r="540" spans="6:10" ht="18" customHeight="1">
      <c r="F540" s="2"/>
      <c r="I540" s="2"/>
      <c r="J540" s="2"/>
    </row>
    <row r="541" spans="6:10" ht="18" customHeight="1">
      <c r="F541" s="2"/>
      <c r="I541" s="2"/>
      <c r="J541" s="2"/>
    </row>
    <row r="542" spans="6:10" ht="18" customHeight="1">
      <c r="F542" s="2"/>
      <c r="I542" s="2"/>
      <c r="J542" s="2"/>
    </row>
    <row r="543" spans="6:10" ht="18" customHeight="1">
      <c r="F543" s="2"/>
      <c r="I543" s="2"/>
      <c r="J543" s="2"/>
    </row>
    <row r="544" spans="6:10" ht="18" customHeight="1">
      <c r="F544" s="2"/>
      <c r="I544" s="2"/>
      <c r="J544" s="2"/>
    </row>
    <row r="545" spans="6:10" ht="18" customHeight="1">
      <c r="F545" s="2"/>
      <c r="I545" s="2"/>
      <c r="J545" s="2"/>
    </row>
    <row r="546" spans="6:10" ht="18" customHeight="1">
      <c r="F546" s="2"/>
      <c r="I546" s="2"/>
      <c r="J546" s="2"/>
    </row>
    <row r="547" spans="6:10" ht="18" customHeight="1">
      <c r="F547" s="2"/>
      <c r="I547" s="2"/>
      <c r="J547" s="2"/>
    </row>
    <row r="548" spans="6:10" ht="18" customHeight="1">
      <c r="F548" s="2"/>
      <c r="I548" s="2"/>
      <c r="J548" s="2"/>
    </row>
    <row r="549" spans="6:10" ht="18" customHeight="1">
      <c r="F549" s="2"/>
      <c r="I549" s="2"/>
      <c r="J549" s="2"/>
    </row>
    <row r="550" spans="6:10" ht="18" customHeight="1">
      <c r="F550" s="2"/>
      <c r="I550" s="2"/>
      <c r="J550" s="2"/>
    </row>
    <row r="551" spans="6:10" ht="18" customHeight="1">
      <c r="F551" s="2"/>
      <c r="I551" s="2"/>
      <c r="J551" s="2"/>
    </row>
    <row r="552" spans="6:10" ht="18" customHeight="1">
      <c r="F552" s="2"/>
      <c r="I552" s="2"/>
      <c r="J552" s="2"/>
    </row>
    <row r="553" spans="6:10" ht="18" customHeight="1">
      <c r="F553" s="2"/>
      <c r="I553" s="2"/>
      <c r="J553" s="2"/>
    </row>
    <row r="554" spans="6:10" ht="18" customHeight="1">
      <c r="F554" s="2"/>
      <c r="I554" s="2"/>
      <c r="J554" s="2"/>
    </row>
    <row r="555" spans="6:10" ht="18" customHeight="1">
      <c r="F555" s="2"/>
      <c r="I555" s="2"/>
      <c r="J555" s="2"/>
    </row>
    <row r="556" spans="6:10" ht="18" customHeight="1">
      <c r="F556" s="2"/>
      <c r="I556" s="2"/>
      <c r="J556" s="2"/>
    </row>
    <row r="557" spans="6:10" ht="18" customHeight="1">
      <c r="J557" s="1">
        <v>802</v>
      </c>
    </row>
  </sheetData>
  <autoFilter ref="A1:Z242" xr:uid="{8826A095-420D-44EC-A277-BE29B2E872B0}"/>
  <mergeCells count="27">
    <mergeCell ref="X238:Y238"/>
    <mergeCell ref="X239:Y239"/>
    <mergeCell ref="X240:Y240"/>
    <mergeCell ref="X241:Y241"/>
    <mergeCell ref="D4:D6"/>
    <mergeCell ref="O4:V4"/>
    <mergeCell ref="E5:H6"/>
    <mergeCell ref="I5:I6"/>
    <mergeCell ref="J5:J6"/>
    <mergeCell ref="K5:K6"/>
    <mergeCell ref="X237:Z237"/>
    <mergeCell ref="A4:A6"/>
    <mergeCell ref="X242:Y242"/>
    <mergeCell ref="B3:D3"/>
    <mergeCell ref="W4:Z4"/>
    <mergeCell ref="W5:X5"/>
    <mergeCell ref="Y5:Y6"/>
    <mergeCell ref="Z5:Z6"/>
    <mergeCell ref="L5:L6"/>
    <mergeCell ref="M5:N5"/>
    <mergeCell ref="E4:N4"/>
    <mergeCell ref="S5:T5"/>
    <mergeCell ref="O5:O6"/>
    <mergeCell ref="P5:P6"/>
    <mergeCell ref="Q5:Q6"/>
    <mergeCell ref="R5:R6"/>
    <mergeCell ref="B4:C7"/>
  </mergeCells>
  <phoneticPr fontId="1"/>
  <pageMargins left="0.7" right="0.7" top="0.75" bottom="0.75" header="0.3" footer="0.3"/>
  <pageSetup paperSize="8" scale="7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C0A3-3A7D-4592-8ECD-F1029FCB3810}">
  <sheetPr>
    <pageSetUpPr fitToPage="1"/>
  </sheetPr>
  <dimension ref="A1:Z616"/>
  <sheetViews>
    <sheetView view="pageBreakPreview" topLeftCell="K1" zoomScale="90" zoomScaleNormal="75" zoomScaleSheetLayoutView="90" workbookViewId="0">
      <selection activeCell="L10" sqref="L10"/>
    </sheetView>
  </sheetViews>
  <sheetFormatPr defaultRowHeight="18" customHeight="1"/>
  <cols>
    <col min="1" max="1" width="15.125" style="1" customWidth="1"/>
    <col min="2" max="2" width="3.5" style="1" customWidth="1"/>
    <col min="3" max="3" width="16.25" style="1" customWidth="1"/>
    <col min="4" max="4" width="0" style="3" hidden="1" customWidth="1"/>
    <col min="5" max="5" width="10" style="1" customWidth="1"/>
    <col min="6" max="6" width="9" style="1"/>
    <col min="7" max="7" width="13.5" style="3" customWidth="1"/>
    <col min="8" max="8" width="10.625" style="1" bestFit="1" customWidth="1"/>
    <col min="9" max="10" width="7.75" style="1" customWidth="1"/>
    <col min="11" max="13" width="9" style="1"/>
    <col min="14" max="14" width="10.25" style="1" customWidth="1"/>
    <col min="15" max="15" width="28.5" style="34" customWidth="1"/>
    <col min="16" max="16" width="9" style="1"/>
    <col min="17" max="17" width="9" style="34"/>
    <col min="18" max="21" width="9" style="1"/>
    <col min="22" max="22" width="10.125" style="1" customWidth="1"/>
    <col min="23" max="23" width="9" style="36"/>
    <col min="24" max="24" width="9" style="4"/>
    <col min="25" max="25" width="10.25" style="36" customWidth="1"/>
    <col min="26" max="26" width="9" style="4"/>
    <col min="27" max="16384" width="9" style="1"/>
  </cols>
  <sheetData>
    <row r="1" spans="1:26" ht="18" customHeight="1">
      <c r="B1" s="17" t="s">
        <v>163</v>
      </c>
      <c r="J1" s="1" t="s">
        <v>165</v>
      </c>
      <c r="O1" s="70"/>
      <c r="Q1" s="70"/>
      <c r="W1" s="38"/>
      <c r="X1" s="38"/>
      <c r="Y1" s="38"/>
      <c r="Z1" s="38"/>
    </row>
    <row r="2" spans="1:26" ht="18" customHeight="1" thickBot="1">
      <c r="B2" s="1" t="s">
        <v>497</v>
      </c>
      <c r="J2" s="1" t="s">
        <v>175</v>
      </c>
      <c r="O2" s="70"/>
      <c r="Q2" s="70"/>
      <c r="W2" s="38"/>
      <c r="X2" s="38"/>
      <c r="Y2" s="38"/>
      <c r="Z2" s="38"/>
    </row>
    <row r="3" spans="1:26" ht="18" customHeight="1">
      <c r="B3" s="307" t="s">
        <v>77</v>
      </c>
      <c r="C3" s="308"/>
      <c r="D3" s="308"/>
      <c r="E3" s="54">
        <v>24.332000000000001</v>
      </c>
      <c r="O3" s="70"/>
      <c r="Q3" s="70"/>
      <c r="W3" s="38"/>
      <c r="X3" s="38"/>
      <c r="Y3" s="38"/>
      <c r="Z3" s="39"/>
    </row>
    <row r="4" spans="1:26" ht="25.5" customHeight="1">
      <c r="A4" s="317" t="s">
        <v>512</v>
      </c>
      <c r="B4" s="310" t="s">
        <v>65</v>
      </c>
      <c r="C4" s="311"/>
      <c r="D4" s="318" t="s">
        <v>10</v>
      </c>
      <c r="E4" s="320" t="s">
        <v>70</v>
      </c>
      <c r="F4" s="320"/>
      <c r="G4" s="320"/>
      <c r="H4" s="320"/>
      <c r="I4" s="320"/>
      <c r="J4" s="320"/>
      <c r="K4" s="320"/>
      <c r="L4" s="320"/>
      <c r="M4" s="320"/>
      <c r="N4" s="320"/>
      <c r="O4" s="300" t="s">
        <v>72</v>
      </c>
      <c r="P4" s="300"/>
      <c r="Q4" s="300"/>
      <c r="R4" s="300"/>
      <c r="S4" s="300"/>
      <c r="T4" s="300"/>
      <c r="U4" s="300"/>
      <c r="V4" s="300"/>
      <c r="W4" s="305" t="s">
        <v>161</v>
      </c>
      <c r="X4" s="305"/>
      <c r="Y4" s="305"/>
      <c r="Z4" s="306"/>
    </row>
    <row r="5" spans="1:26" ht="25.5" customHeight="1">
      <c r="A5" s="317"/>
      <c r="B5" s="312"/>
      <c r="C5" s="313"/>
      <c r="D5" s="319"/>
      <c r="E5" s="302" t="s">
        <v>68</v>
      </c>
      <c r="F5" s="302"/>
      <c r="G5" s="302"/>
      <c r="H5" s="302"/>
      <c r="I5" s="302" t="s">
        <v>0</v>
      </c>
      <c r="J5" s="302" t="s">
        <v>1</v>
      </c>
      <c r="K5" s="309" t="s">
        <v>499</v>
      </c>
      <c r="L5" s="301" t="s">
        <v>500</v>
      </c>
      <c r="M5" s="302" t="s">
        <v>73</v>
      </c>
      <c r="N5" s="302"/>
      <c r="O5" s="302" t="s">
        <v>57</v>
      </c>
      <c r="P5" s="302" t="s">
        <v>58</v>
      </c>
      <c r="Q5" s="301" t="s">
        <v>59</v>
      </c>
      <c r="R5" s="301" t="s">
        <v>500</v>
      </c>
      <c r="S5" s="302" t="s">
        <v>73</v>
      </c>
      <c r="T5" s="302"/>
      <c r="U5" s="9"/>
      <c r="V5" s="9"/>
      <c r="W5" s="298" t="s">
        <v>74</v>
      </c>
      <c r="X5" s="298"/>
      <c r="Y5" s="299" t="s">
        <v>63</v>
      </c>
      <c r="Z5" s="303" t="s">
        <v>157</v>
      </c>
    </row>
    <row r="6" spans="1:26" ht="39" customHeight="1">
      <c r="A6" s="317"/>
      <c r="B6" s="312"/>
      <c r="C6" s="313"/>
      <c r="D6" s="319"/>
      <c r="E6" s="302"/>
      <c r="F6" s="302"/>
      <c r="G6" s="302"/>
      <c r="H6" s="302"/>
      <c r="I6" s="302"/>
      <c r="J6" s="302"/>
      <c r="K6" s="309"/>
      <c r="L6" s="301"/>
      <c r="M6" s="22" t="s">
        <v>498</v>
      </c>
      <c r="N6" s="22" t="s">
        <v>501</v>
      </c>
      <c r="O6" s="302"/>
      <c r="P6" s="302"/>
      <c r="Q6" s="301"/>
      <c r="R6" s="301"/>
      <c r="S6" s="22" t="s">
        <v>498</v>
      </c>
      <c r="T6" s="22" t="s">
        <v>501</v>
      </c>
      <c r="U6" s="22" t="s">
        <v>502</v>
      </c>
      <c r="V6" s="22" t="s">
        <v>503</v>
      </c>
      <c r="W6" s="146" t="s">
        <v>60</v>
      </c>
      <c r="X6" s="146" t="s">
        <v>61</v>
      </c>
      <c r="Y6" s="298"/>
      <c r="Z6" s="303"/>
    </row>
    <row r="7" spans="1:26" ht="29.25" customHeight="1">
      <c r="B7" s="314"/>
      <c r="C7" s="315"/>
      <c r="D7" s="10"/>
      <c r="E7" s="9" t="s">
        <v>66</v>
      </c>
      <c r="F7" s="50" t="s">
        <v>67</v>
      </c>
      <c r="G7" s="50" t="s">
        <v>166</v>
      </c>
      <c r="H7" s="50" t="s">
        <v>486</v>
      </c>
      <c r="I7" s="26"/>
      <c r="J7" s="26"/>
      <c r="K7" s="27"/>
      <c r="L7" s="27"/>
      <c r="M7" s="31">
        <f>SUM(M10:M279)</f>
        <v>47771.221000000027</v>
      </c>
      <c r="N7" s="31">
        <f>SUM(N10:N274)</f>
        <v>1138463.1593719993</v>
      </c>
      <c r="O7" s="65"/>
      <c r="P7" s="9"/>
      <c r="Q7" s="65"/>
      <c r="R7" s="9"/>
      <c r="S7" s="9">
        <f>SUM(S10:S246)</f>
        <v>0</v>
      </c>
      <c r="T7" s="9">
        <f>SUM(T10:T246)</f>
        <v>0</v>
      </c>
      <c r="U7" s="48">
        <f>SUM(U10:U274)</f>
        <v>46788.721000000027</v>
      </c>
      <c r="V7" s="48">
        <f>SUM(V10:V274)</f>
        <v>1138463.1593719993</v>
      </c>
      <c r="W7" s="29"/>
      <c r="X7" s="29"/>
      <c r="Y7" s="29"/>
      <c r="Z7" s="40">
        <f>SUM(Z10:Z274)</f>
        <v>3000</v>
      </c>
    </row>
    <row r="8" spans="1:26" s="5" customFormat="1" ht="18" customHeight="1">
      <c r="B8" s="222" t="s">
        <v>33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9" spans="1:26" ht="18" customHeight="1">
      <c r="B9" s="223" t="s">
        <v>507</v>
      </c>
      <c r="C9" s="228"/>
      <c r="D9" s="227"/>
      <c r="E9" s="228"/>
      <c r="F9" s="228"/>
      <c r="G9" s="227"/>
      <c r="H9" s="229"/>
      <c r="I9" s="231"/>
      <c r="J9" s="231"/>
      <c r="K9" s="231"/>
      <c r="L9" s="231"/>
      <c r="M9" s="231"/>
      <c r="N9" s="231"/>
      <c r="O9" s="228"/>
      <c r="P9" s="228"/>
      <c r="Q9" s="228"/>
      <c r="R9" s="228"/>
      <c r="S9" s="228"/>
      <c r="T9" s="228"/>
      <c r="U9" s="228"/>
      <c r="V9" s="228"/>
      <c r="W9" s="233"/>
      <c r="X9" s="233"/>
      <c r="Y9" s="233"/>
      <c r="Z9" s="234"/>
    </row>
    <row r="10" spans="1:26" ht="18" customHeight="1">
      <c r="A10" s="1" t="s">
        <v>528</v>
      </c>
      <c r="B10" s="224"/>
      <c r="C10" s="9" t="s">
        <v>3</v>
      </c>
      <c r="D10" s="10" t="s">
        <v>79</v>
      </c>
      <c r="E10" s="9" t="s">
        <v>246</v>
      </c>
      <c r="F10" s="9" t="s">
        <v>247</v>
      </c>
      <c r="G10" s="10" t="s">
        <v>251</v>
      </c>
      <c r="H10" s="14" t="s">
        <v>249</v>
      </c>
      <c r="I10" s="18">
        <v>1</v>
      </c>
      <c r="J10" s="18">
        <v>2</v>
      </c>
      <c r="K10" s="18">
        <v>38</v>
      </c>
      <c r="L10" s="18">
        <v>1680</v>
      </c>
      <c r="M10" s="18">
        <f>(J10*K10*L10)/1000</f>
        <v>127.68</v>
      </c>
      <c r="N10" s="18">
        <f>M10*$E$3</f>
        <v>3106.7097600000002</v>
      </c>
      <c r="O10" s="11"/>
      <c r="P10" s="23">
        <f>J10</f>
        <v>2</v>
      </c>
      <c r="Q10" s="11"/>
      <c r="R10" s="23">
        <f>L10</f>
        <v>1680</v>
      </c>
      <c r="S10" s="23">
        <f>P10*Q10*R10</f>
        <v>0</v>
      </c>
      <c r="T10" s="9">
        <f>$E$3*S10</f>
        <v>0</v>
      </c>
      <c r="U10" s="23">
        <f>M10-S10</f>
        <v>127.68</v>
      </c>
      <c r="V10" s="23">
        <f>N10-T10</f>
        <v>3106.7097600000002</v>
      </c>
      <c r="W10" s="37">
        <v>1000</v>
      </c>
      <c r="X10" s="26">
        <f>P10*W10</f>
        <v>2000</v>
      </c>
      <c r="Y10" s="37">
        <v>1000</v>
      </c>
      <c r="Z10" s="28">
        <f>X10+Y10</f>
        <v>3000</v>
      </c>
    </row>
    <row r="11" spans="1:26" ht="18" customHeight="1">
      <c r="A11" s="1" t="s">
        <v>528</v>
      </c>
      <c r="B11" s="224"/>
      <c r="C11" s="9"/>
      <c r="D11" s="10"/>
      <c r="E11" s="9" t="s">
        <v>246</v>
      </c>
      <c r="F11" s="9" t="s">
        <v>247</v>
      </c>
      <c r="G11" s="10" t="s">
        <v>248</v>
      </c>
      <c r="H11" s="14" t="s">
        <v>550</v>
      </c>
      <c r="I11" s="18">
        <v>2</v>
      </c>
      <c r="J11" s="18">
        <v>6</v>
      </c>
      <c r="K11" s="18">
        <v>73</v>
      </c>
      <c r="L11" s="18">
        <v>1680</v>
      </c>
      <c r="M11" s="18">
        <f t="shared" ref="M11:M74" si="0">(J11*K11*L11)/1000</f>
        <v>735.84</v>
      </c>
      <c r="N11" s="18">
        <f t="shared" ref="N11:N74" si="1">M11*$E$3</f>
        <v>17904.458880000002</v>
      </c>
      <c r="O11" s="11"/>
      <c r="P11" s="23">
        <f t="shared" ref="P11" si="2">J11</f>
        <v>6</v>
      </c>
      <c r="Q11" s="11"/>
      <c r="R11" s="23">
        <f t="shared" ref="R11" si="3">L11</f>
        <v>1680</v>
      </c>
      <c r="S11" s="23">
        <f t="shared" ref="S11" si="4">P11*Q11*R11</f>
        <v>0</v>
      </c>
      <c r="T11" s="9">
        <f t="shared" ref="T11" si="5">$E$3*S11</f>
        <v>0</v>
      </c>
      <c r="U11" s="23">
        <f t="shared" ref="U11" si="6">M11-S11</f>
        <v>735.84</v>
      </c>
      <c r="V11" s="23">
        <f t="shared" ref="V11" si="7">N11-T11</f>
        <v>17904.458880000002</v>
      </c>
      <c r="W11" s="37"/>
      <c r="X11" s="26">
        <f t="shared" ref="X11" si="8">P11*W11</f>
        <v>0</v>
      </c>
      <c r="Y11" s="37"/>
      <c r="Z11" s="28">
        <f t="shared" ref="Z11" si="9">X11+Y11</f>
        <v>0</v>
      </c>
    </row>
    <row r="12" spans="1:26" ht="18" customHeight="1">
      <c r="A12" s="1" t="s">
        <v>528</v>
      </c>
      <c r="B12" s="224"/>
      <c r="C12" s="9" t="s">
        <v>4</v>
      </c>
      <c r="D12" s="10" t="s">
        <v>79</v>
      </c>
      <c r="E12" s="9" t="s">
        <v>246</v>
      </c>
      <c r="F12" s="9" t="s">
        <v>247</v>
      </c>
      <c r="G12" s="74" t="s">
        <v>251</v>
      </c>
      <c r="H12" s="14" t="s">
        <v>249</v>
      </c>
      <c r="I12" s="18">
        <v>1</v>
      </c>
      <c r="J12" s="18">
        <v>2</v>
      </c>
      <c r="K12" s="18">
        <v>38</v>
      </c>
      <c r="L12" s="18">
        <v>1680</v>
      </c>
      <c r="M12" s="18">
        <f t="shared" si="0"/>
        <v>127.68</v>
      </c>
      <c r="N12" s="18">
        <f t="shared" si="1"/>
        <v>3106.7097600000002</v>
      </c>
      <c r="O12" s="11"/>
      <c r="P12" s="23">
        <f t="shared" ref="P12:P75" si="10">J12</f>
        <v>2</v>
      </c>
      <c r="Q12" s="11"/>
      <c r="R12" s="23">
        <f t="shared" ref="R12:R75" si="11">L12</f>
        <v>1680</v>
      </c>
      <c r="S12" s="23">
        <f t="shared" ref="S12:S75" si="12">P12*Q12*R12</f>
        <v>0</v>
      </c>
      <c r="T12" s="9">
        <f t="shared" ref="T12:T75" si="13">$E$3*S12</f>
        <v>0</v>
      </c>
      <c r="U12" s="23">
        <f t="shared" ref="U12:U75" si="14">M12-S12</f>
        <v>127.68</v>
      </c>
      <c r="V12" s="23">
        <f t="shared" ref="V12:V75" si="15">N12-T12</f>
        <v>3106.7097600000002</v>
      </c>
      <c r="W12" s="37"/>
      <c r="X12" s="26">
        <f t="shared" ref="X12:X75" si="16">P12*W12</f>
        <v>0</v>
      </c>
      <c r="Y12" s="37"/>
      <c r="Z12" s="28">
        <f t="shared" ref="Z12:Z75" si="17">X12+Y12</f>
        <v>0</v>
      </c>
    </row>
    <row r="13" spans="1:26" ht="18" customHeight="1">
      <c r="A13" s="1" t="s">
        <v>528</v>
      </c>
      <c r="B13" s="224"/>
      <c r="C13" s="9"/>
      <c r="D13" s="10" t="s">
        <v>81</v>
      </c>
      <c r="E13" s="9" t="s">
        <v>246</v>
      </c>
      <c r="F13" s="9" t="s">
        <v>247</v>
      </c>
      <c r="G13" s="74" t="s">
        <v>248</v>
      </c>
      <c r="H13" s="14" t="s">
        <v>550</v>
      </c>
      <c r="I13" s="18">
        <v>2</v>
      </c>
      <c r="J13" s="18">
        <v>6</v>
      </c>
      <c r="K13" s="18">
        <v>73</v>
      </c>
      <c r="L13" s="18">
        <v>1680</v>
      </c>
      <c r="M13" s="18">
        <f t="shared" si="0"/>
        <v>735.84</v>
      </c>
      <c r="N13" s="18">
        <f t="shared" si="1"/>
        <v>17904.458880000002</v>
      </c>
      <c r="O13" s="11"/>
      <c r="P13" s="23">
        <f t="shared" si="10"/>
        <v>6</v>
      </c>
      <c r="Q13" s="11"/>
      <c r="R13" s="23">
        <f t="shared" si="11"/>
        <v>1680</v>
      </c>
      <c r="S13" s="23">
        <f t="shared" si="12"/>
        <v>0</v>
      </c>
      <c r="T13" s="9">
        <f t="shared" si="13"/>
        <v>0</v>
      </c>
      <c r="U13" s="23">
        <f t="shared" si="14"/>
        <v>735.84</v>
      </c>
      <c r="V13" s="23">
        <f t="shared" si="15"/>
        <v>17904.458880000002</v>
      </c>
      <c r="W13" s="37"/>
      <c r="X13" s="26">
        <f t="shared" si="16"/>
        <v>0</v>
      </c>
      <c r="Y13" s="37"/>
      <c r="Z13" s="28">
        <f t="shared" si="17"/>
        <v>0</v>
      </c>
    </row>
    <row r="14" spans="1:26" ht="18" customHeight="1">
      <c r="A14" s="1" t="s">
        <v>528</v>
      </c>
      <c r="B14" s="224"/>
      <c r="C14" s="9" t="s">
        <v>167</v>
      </c>
      <c r="D14" s="10" t="s">
        <v>79</v>
      </c>
      <c r="E14" s="9" t="s">
        <v>246</v>
      </c>
      <c r="F14" s="9" t="s">
        <v>247</v>
      </c>
      <c r="G14" s="74" t="s">
        <v>251</v>
      </c>
      <c r="H14" s="14" t="s">
        <v>249</v>
      </c>
      <c r="I14" s="18">
        <v>1</v>
      </c>
      <c r="J14" s="18">
        <v>2</v>
      </c>
      <c r="K14" s="18">
        <v>38</v>
      </c>
      <c r="L14" s="18">
        <v>1680</v>
      </c>
      <c r="M14" s="18">
        <f t="shared" si="0"/>
        <v>127.68</v>
      </c>
      <c r="N14" s="18">
        <f t="shared" si="1"/>
        <v>3106.7097600000002</v>
      </c>
      <c r="O14" s="11"/>
      <c r="P14" s="23">
        <f t="shared" si="10"/>
        <v>2</v>
      </c>
      <c r="Q14" s="11"/>
      <c r="R14" s="23">
        <f t="shared" si="11"/>
        <v>1680</v>
      </c>
      <c r="S14" s="23">
        <f t="shared" si="12"/>
        <v>0</v>
      </c>
      <c r="T14" s="9">
        <f t="shared" si="13"/>
        <v>0</v>
      </c>
      <c r="U14" s="23">
        <f t="shared" si="14"/>
        <v>127.68</v>
      </c>
      <c r="V14" s="23">
        <f t="shared" si="15"/>
        <v>3106.7097600000002</v>
      </c>
      <c r="W14" s="37"/>
      <c r="X14" s="26">
        <f t="shared" si="16"/>
        <v>0</v>
      </c>
      <c r="Y14" s="37"/>
      <c r="Z14" s="28">
        <f t="shared" si="17"/>
        <v>0</v>
      </c>
    </row>
    <row r="15" spans="1:26" ht="18" customHeight="1">
      <c r="A15" s="1" t="s">
        <v>528</v>
      </c>
      <c r="B15" s="224"/>
      <c r="C15" s="9"/>
      <c r="D15" s="10" t="s">
        <v>81</v>
      </c>
      <c r="E15" s="9" t="s">
        <v>246</v>
      </c>
      <c r="F15" s="9" t="s">
        <v>247</v>
      </c>
      <c r="G15" s="74" t="s">
        <v>248</v>
      </c>
      <c r="H15" s="14" t="s">
        <v>550</v>
      </c>
      <c r="I15" s="18">
        <v>2</v>
      </c>
      <c r="J15" s="18">
        <v>6</v>
      </c>
      <c r="K15" s="18">
        <v>73</v>
      </c>
      <c r="L15" s="18">
        <v>1680</v>
      </c>
      <c r="M15" s="18">
        <f t="shared" si="0"/>
        <v>735.84</v>
      </c>
      <c r="N15" s="18">
        <f t="shared" si="1"/>
        <v>17904.458880000002</v>
      </c>
      <c r="O15" s="11"/>
      <c r="P15" s="23">
        <f t="shared" si="10"/>
        <v>6</v>
      </c>
      <c r="Q15" s="11"/>
      <c r="R15" s="23">
        <f t="shared" si="11"/>
        <v>1680</v>
      </c>
      <c r="S15" s="23">
        <f t="shared" si="12"/>
        <v>0</v>
      </c>
      <c r="T15" s="9">
        <f t="shared" si="13"/>
        <v>0</v>
      </c>
      <c r="U15" s="23">
        <f t="shared" si="14"/>
        <v>735.84</v>
      </c>
      <c r="V15" s="23">
        <f t="shared" si="15"/>
        <v>17904.458880000002</v>
      </c>
      <c r="W15" s="37"/>
      <c r="X15" s="26">
        <f t="shared" si="16"/>
        <v>0</v>
      </c>
      <c r="Y15" s="37"/>
      <c r="Z15" s="28">
        <f t="shared" si="17"/>
        <v>0</v>
      </c>
    </row>
    <row r="16" spans="1:26" ht="18" customHeight="1">
      <c r="A16" s="1" t="s">
        <v>539</v>
      </c>
      <c r="B16" s="224"/>
      <c r="C16" s="9" t="s">
        <v>11</v>
      </c>
      <c r="D16" s="10" t="s">
        <v>79</v>
      </c>
      <c r="E16" s="9" t="s">
        <v>250</v>
      </c>
      <c r="F16" s="9" t="s">
        <v>247</v>
      </c>
      <c r="G16" s="10"/>
      <c r="H16" s="14" t="s">
        <v>550</v>
      </c>
      <c r="I16" s="18">
        <v>2</v>
      </c>
      <c r="J16" s="18">
        <v>6</v>
      </c>
      <c r="K16" s="18">
        <v>73</v>
      </c>
      <c r="L16" s="18">
        <v>1680</v>
      </c>
      <c r="M16" s="18">
        <f t="shared" si="0"/>
        <v>735.84</v>
      </c>
      <c r="N16" s="18">
        <f t="shared" si="1"/>
        <v>17904.458880000002</v>
      </c>
      <c r="O16" s="11"/>
      <c r="P16" s="23">
        <f t="shared" si="10"/>
        <v>6</v>
      </c>
      <c r="Q16" s="11"/>
      <c r="R16" s="23">
        <f t="shared" si="11"/>
        <v>1680</v>
      </c>
      <c r="S16" s="23">
        <f t="shared" si="12"/>
        <v>0</v>
      </c>
      <c r="T16" s="9">
        <f t="shared" si="13"/>
        <v>0</v>
      </c>
      <c r="U16" s="23">
        <f t="shared" si="14"/>
        <v>735.84</v>
      </c>
      <c r="V16" s="23">
        <f t="shared" si="15"/>
        <v>17904.458880000002</v>
      </c>
      <c r="W16" s="37"/>
      <c r="X16" s="26">
        <f t="shared" si="16"/>
        <v>0</v>
      </c>
      <c r="Y16" s="37"/>
      <c r="Z16" s="28">
        <f t="shared" si="17"/>
        <v>0</v>
      </c>
    </row>
    <row r="17" spans="1:26" ht="18" customHeight="1">
      <c r="A17" s="4" t="s">
        <v>514</v>
      </c>
      <c r="B17" s="224"/>
      <c r="C17" s="9" t="s">
        <v>170</v>
      </c>
      <c r="D17" s="10" t="s">
        <v>81</v>
      </c>
      <c r="E17" s="9" t="s">
        <v>246</v>
      </c>
      <c r="F17" s="9" t="s">
        <v>247</v>
      </c>
      <c r="G17" s="74" t="s">
        <v>251</v>
      </c>
      <c r="H17" s="14" t="s">
        <v>249</v>
      </c>
      <c r="I17" s="18">
        <v>1</v>
      </c>
      <c r="J17" s="18">
        <v>2</v>
      </c>
      <c r="K17" s="18">
        <v>38</v>
      </c>
      <c r="L17" s="18">
        <v>210</v>
      </c>
      <c r="M17" s="18">
        <f t="shared" si="0"/>
        <v>15.96</v>
      </c>
      <c r="N17" s="18">
        <f t="shared" si="1"/>
        <v>388.33872000000002</v>
      </c>
      <c r="O17" s="11"/>
      <c r="P17" s="23">
        <f t="shared" si="10"/>
        <v>2</v>
      </c>
      <c r="Q17" s="11"/>
      <c r="R17" s="23">
        <f t="shared" si="11"/>
        <v>210</v>
      </c>
      <c r="S17" s="23">
        <f t="shared" si="12"/>
        <v>0</v>
      </c>
      <c r="T17" s="9">
        <f t="shared" si="13"/>
        <v>0</v>
      </c>
      <c r="U17" s="23">
        <f t="shared" si="14"/>
        <v>15.96</v>
      </c>
      <c r="V17" s="23">
        <f t="shared" si="15"/>
        <v>388.33872000000002</v>
      </c>
      <c r="W17" s="37"/>
      <c r="X17" s="26">
        <f t="shared" si="16"/>
        <v>0</v>
      </c>
      <c r="Y17" s="37"/>
      <c r="Z17" s="28">
        <f t="shared" si="17"/>
        <v>0</v>
      </c>
    </row>
    <row r="18" spans="1:26" ht="18" customHeight="1">
      <c r="A18" s="4" t="s">
        <v>514</v>
      </c>
      <c r="B18" s="224"/>
      <c r="C18" s="9"/>
      <c r="D18" s="58"/>
      <c r="E18" s="9" t="s">
        <v>246</v>
      </c>
      <c r="F18" s="9" t="s">
        <v>247</v>
      </c>
      <c r="G18" s="74" t="s">
        <v>248</v>
      </c>
      <c r="H18" s="14" t="s">
        <v>550</v>
      </c>
      <c r="I18" s="18">
        <v>2</v>
      </c>
      <c r="J18" s="18">
        <v>6</v>
      </c>
      <c r="K18" s="18">
        <v>73</v>
      </c>
      <c r="L18" s="18">
        <v>210</v>
      </c>
      <c r="M18" s="18">
        <f t="shared" si="0"/>
        <v>91.98</v>
      </c>
      <c r="N18" s="18">
        <f t="shared" si="1"/>
        <v>2238.0573600000002</v>
      </c>
      <c r="O18" s="11"/>
      <c r="P18" s="23">
        <f t="shared" si="10"/>
        <v>6</v>
      </c>
      <c r="Q18" s="11"/>
      <c r="R18" s="23">
        <f t="shared" si="11"/>
        <v>210</v>
      </c>
      <c r="S18" s="23">
        <f t="shared" si="12"/>
        <v>0</v>
      </c>
      <c r="T18" s="9">
        <f t="shared" si="13"/>
        <v>0</v>
      </c>
      <c r="U18" s="23">
        <f t="shared" si="14"/>
        <v>91.98</v>
      </c>
      <c r="V18" s="23">
        <f t="shared" si="15"/>
        <v>2238.0573600000002</v>
      </c>
      <c r="W18" s="37"/>
      <c r="X18" s="26">
        <f t="shared" si="16"/>
        <v>0</v>
      </c>
      <c r="Y18" s="37"/>
      <c r="Z18" s="28">
        <f t="shared" si="17"/>
        <v>0</v>
      </c>
    </row>
    <row r="19" spans="1:26" ht="18" customHeight="1">
      <c r="A19" s="4" t="s">
        <v>514</v>
      </c>
      <c r="B19" s="224"/>
      <c r="C19" s="9" t="s">
        <v>171</v>
      </c>
      <c r="D19" s="58"/>
      <c r="E19" s="9" t="s">
        <v>246</v>
      </c>
      <c r="F19" s="9" t="s">
        <v>247</v>
      </c>
      <c r="G19" s="74" t="s">
        <v>251</v>
      </c>
      <c r="H19" s="14" t="s">
        <v>249</v>
      </c>
      <c r="I19" s="18">
        <v>1</v>
      </c>
      <c r="J19" s="18">
        <v>2</v>
      </c>
      <c r="K19" s="18">
        <v>38</v>
      </c>
      <c r="L19" s="18">
        <v>210</v>
      </c>
      <c r="M19" s="18">
        <f t="shared" si="0"/>
        <v>15.96</v>
      </c>
      <c r="N19" s="18">
        <f t="shared" si="1"/>
        <v>388.33872000000002</v>
      </c>
      <c r="O19" s="11"/>
      <c r="P19" s="23">
        <f t="shared" si="10"/>
        <v>2</v>
      </c>
      <c r="Q19" s="11"/>
      <c r="R19" s="23">
        <f t="shared" si="11"/>
        <v>210</v>
      </c>
      <c r="S19" s="23">
        <f t="shared" si="12"/>
        <v>0</v>
      </c>
      <c r="T19" s="9">
        <f t="shared" si="13"/>
        <v>0</v>
      </c>
      <c r="U19" s="23">
        <f t="shared" si="14"/>
        <v>15.96</v>
      </c>
      <c r="V19" s="23">
        <f t="shared" si="15"/>
        <v>388.33872000000002</v>
      </c>
      <c r="W19" s="37"/>
      <c r="X19" s="26">
        <f t="shared" si="16"/>
        <v>0</v>
      </c>
      <c r="Y19" s="37"/>
      <c r="Z19" s="28">
        <f t="shared" si="17"/>
        <v>0</v>
      </c>
    </row>
    <row r="20" spans="1:26" ht="18" customHeight="1">
      <c r="A20" s="4" t="s">
        <v>514</v>
      </c>
      <c r="B20" s="224"/>
      <c r="C20" s="9"/>
      <c r="D20" s="58"/>
      <c r="E20" s="9" t="s">
        <v>246</v>
      </c>
      <c r="F20" s="9" t="s">
        <v>247</v>
      </c>
      <c r="G20" s="74" t="s">
        <v>248</v>
      </c>
      <c r="H20" s="14" t="s">
        <v>550</v>
      </c>
      <c r="I20" s="18">
        <v>2</v>
      </c>
      <c r="J20" s="18">
        <v>6</v>
      </c>
      <c r="K20" s="18">
        <v>73</v>
      </c>
      <c r="L20" s="18">
        <v>210</v>
      </c>
      <c r="M20" s="18">
        <f t="shared" si="0"/>
        <v>91.98</v>
      </c>
      <c r="N20" s="18">
        <f t="shared" si="1"/>
        <v>2238.0573600000002</v>
      </c>
      <c r="O20" s="11"/>
      <c r="P20" s="23">
        <f t="shared" si="10"/>
        <v>6</v>
      </c>
      <c r="Q20" s="11"/>
      <c r="R20" s="23">
        <f t="shared" si="11"/>
        <v>210</v>
      </c>
      <c r="S20" s="23">
        <f t="shared" si="12"/>
        <v>0</v>
      </c>
      <c r="T20" s="9">
        <f t="shared" si="13"/>
        <v>0</v>
      </c>
      <c r="U20" s="23">
        <f t="shared" si="14"/>
        <v>91.98</v>
      </c>
      <c r="V20" s="23">
        <f t="shared" si="15"/>
        <v>2238.0573600000002</v>
      </c>
      <c r="W20" s="37"/>
      <c r="X20" s="26">
        <f t="shared" si="16"/>
        <v>0</v>
      </c>
      <c r="Y20" s="37"/>
      <c r="Z20" s="28">
        <f t="shared" si="17"/>
        <v>0</v>
      </c>
    </row>
    <row r="21" spans="1:26" ht="18" customHeight="1">
      <c r="A21" s="4" t="s">
        <v>514</v>
      </c>
      <c r="B21" s="224"/>
      <c r="C21" s="9" t="s">
        <v>172</v>
      </c>
      <c r="D21" s="58"/>
      <c r="E21" s="9" t="s">
        <v>246</v>
      </c>
      <c r="F21" s="9" t="s">
        <v>247</v>
      </c>
      <c r="G21" s="74" t="s">
        <v>251</v>
      </c>
      <c r="H21" s="14" t="s">
        <v>249</v>
      </c>
      <c r="I21" s="18">
        <v>1</v>
      </c>
      <c r="J21" s="18">
        <v>2</v>
      </c>
      <c r="K21" s="18">
        <v>38</v>
      </c>
      <c r="L21" s="18">
        <v>210</v>
      </c>
      <c r="M21" s="18">
        <f t="shared" si="0"/>
        <v>15.96</v>
      </c>
      <c r="N21" s="18">
        <f t="shared" si="1"/>
        <v>388.33872000000002</v>
      </c>
      <c r="O21" s="11"/>
      <c r="P21" s="23">
        <f t="shared" si="10"/>
        <v>2</v>
      </c>
      <c r="Q21" s="11"/>
      <c r="R21" s="23">
        <f t="shared" si="11"/>
        <v>210</v>
      </c>
      <c r="S21" s="23">
        <f t="shared" si="12"/>
        <v>0</v>
      </c>
      <c r="T21" s="9">
        <f t="shared" si="13"/>
        <v>0</v>
      </c>
      <c r="U21" s="23">
        <f t="shared" si="14"/>
        <v>15.96</v>
      </c>
      <c r="V21" s="23">
        <f t="shared" si="15"/>
        <v>388.33872000000002</v>
      </c>
      <c r="W21" s="37"/>
      <c r="X21" s="26">
        <f t="shared" si="16"/>
        <v>0</v>
      </c>
      <c r="Y21" s="37"/>
      <c r="Z21" s="28">
        <f t="shared" si="17"/>
        <v>0</v>
      </c>
    </row>
    <row r="22" spans="1:26" ht="18" customHeight="1">
      <c r="A22" s="4" t="s">
        <v>514</v>
      </c>
      <c r="B22" s="224"/>
      <c r="C22" s="9"/>
      <c r="D22" s="58"/>
      <c r="E22" s="9" t="s">
        <v>246</v>
      </c>
      <c r="F22" s="9" t="s">
        <v>247</v>
      </c>
      <c r="G22" s="74" t="s">
        <v>248</v>
      </c>
      <c r="H22" s="14" t="s">
        <v>550</v>
      </c>
      <c r="I22" s="18">
        <v>2</v>
      </c>
      <c r="J22" s="18">
        <v>2</v>
      </c>
      <c r="K22" s="18">
        <v>73</v>
      </c>
      <c r="L22" s="18">
        <v>210</v>
      </c>
      <c r="M22" s="18">
        <f t="shared" si="0"/>
        <v>30.66</v>
      </c>
      <c r="N22" s="18">
        <f t="shared" si="1"/>
        <v>746.01912000000004</v>
      </c>
      <c r="O22" s="11"/>
      <c r="P22" s="23">
        <f t="shared" si="10"/>
        <v>2</v>
      </c>
      <c r="Q22" s="11"/>
      <c r="R22" s="23">
        <f t="shared" si="11"/>
        <v>210</v>
      </c>
      <c r="S22" s="23">
        <f t="shared" si="12"/>
        <v>0</v>
      </c>
      <c r="T22" s="9">
        <f t="shared" si="13"/>
        <v>0</v>
      </c>
      <c r="U22" s="23">
        <f t="shared" si="14"/>
        <v>30.66</v>
      </c>
      <c r="V22" s="23">
        <f t="shared" si="15"/>
        <v>746.01912000000004</v>
      </c>
      <c r="W22" s="37"/>
      <c r="X22" s="26">
        <f t="shared" si="16"/>
        <v>0</v>
      </c>
      <c r="Y22" s="37"/>
      <c r="Z22" s="28">
        <f t="shared" si="17"/>
        <v>0</v>
      </c>
    </row>
    <row r="23" spans="1:26" ht="18" customHeight="1">
      <c r="A23" s="4" t="s">
        <v>514</v>
      </c>
      <c r="B23" s="224"/>
      <c r="C23" s="9" t="s">
        <v>173</v>
      </c>
      <c r="D23" s="58"/>
      <c r="E23" s="9" t="s">
        <v>246</v>
      </c>
      <c r="F23" s="9" t="s">
        <v>247</v>
      </c>
      <c r="G23" s="74" t="s">
        <v>251</v>
      </c>
      <c r="H23" s="14" t="s">
        <v>249</v>
      </c>
      <c r="I23" s="18">
        <v>1</v>
      </c>
      <c r="J23" s="18">
        <v>2</v>
      </c>
      <c r="K23" s="18">
        <v>38</v>
      </c>
      <c r="L23" s="18">
        <v>210</v>
      </c>
      <c r="M23" s="18">
        <f t="shared" si="0"/>
        <v>15.96</v>
      </c>
      <c r="N23" s="18">
        <f t="shared" si="1"/>
        <v>388.33872000000002</v>
      </c>
      <c r="O23" s="11"/>
      <c r="P23" s="23">
        <f t="shared" si="10"/>
        <v>2</v>
      </c>
      <c r="Q23" s="11"/>
      <c r="R23" s="23">
        <f t="shared" si="11"/>
        <v>210</v>
      </c>
      <c r="S23" s="23">
        <f t="shared" si="12"/>
        <v>0</v>
      </c>
      <c r="T23" s="9">
        <f t="shared" si="13"/>
        <v>0</v>
      </c>
      <c r="U23" s="23">
        <f t="shared" si="14"/>
        <v>15.96</v>
      </c>
      <c r="V23" s="23">
        <f t="shared" si="15"/>
        <v>388.33872000000002</v>
      </c>
      <c r="W23" s="37"/>
      <c r="X23" s="26">
        <f t="shared" si="16"/>
        <v>0</v>
      </c>
      <c r="Y23" s="37"/>
      <c r="Z23" s="28">
        <f t="shared" si="17"/>
        <v>0</v>
      </c>
    </row>
    <row r="24" spans="1:26" ht="18" customHeight="1">
      <c r="A24" s="4" t="s">
        <v>514</v>
      </c>
      <c r="B24" s="224"/>
      <c r="C24" s="9"/>
      <c r="D24" s="10" t="s">
        <v>79</v>
      </c>
      <c r="E24" s="9" t="s">
        <v>246</v>
      </c>
      <c r="F24" s="9" t="s">
        <v>247</v>
      </c>
      <c r="G24" s="74" t="s">
        <v>248</v>
      </c>
      <c r="H24" s="14" t="s">
        <v>550</v>
      </c>
      <c r="I24" s="18">
        <v>2</v>
      </c>
      <c r="J24" s="18">
        <v>6</v>
      </c>
      <c r="K24" s="18">
        <v>73</v>
      </c>
      <c r="L24" s="18">
        <v>210</v>
      </c>
      <c r="M24" s="18">
        <f t="shared" si="0"/>
        <v>91.98</v>
      </c>
      <c r="N24" s="18">
        <f t="shared" si="1"/>
        <v>2238.0573600000002</v>
      </c>
      <c r="O24" s="11"/>
      <c r="P24" s="23">
        <f t="shared" si="10"/>
        <v>6</v>
      </c>
      <c r="Q24" s="11"/>
      <c r="R24" s="23">
        <f t="shared" si="11"/>
        <v>210</v>
      </c>
      <c r="S24" s="23">
        <f t="shared" si="12"/>
        <v>0</v>
      </c>
      <c r="T24" s="9">
        <f t="shared" si="13"/>
        <v>0</v>
      </c>
      <c r="U24" s="23">
        <f t="shared" si="14"/>
        <v>91.98</v>
      </c>
      <c r="V24" s="23">
        <f t="shared" si="15"/>
        <v>2238.0573600000002</v>
      </c>
      <c r="W24" s="37"/>
      <c r="X24" s="26">
        <f t="shared" si="16"/>
        <v>0</v>
      </c>
      <c r="Y24" s="37"/>
      <c r="Z24" s="28">
        <f t="shared" si="17"/>
        <v>0</v>
      </c>
    </row>
    <row r="25" spans="1:26" ht="18" customHeight="1">
      <c r="A25" s="1" t="s">
        <v>513</v>
      </c>
      <c r="B25" s="224"/>
      <c r="C25" s="9" t="s">
        <v>177</v>
      </c>
      <c r="D25" s="10" t="s">
        <v>79</v>
      </c>
      <c r="E25" s="9" t="s">
        <v>250</v>
      </c>
      <c r="F25" s="9" t="s">
        <v>247</v>
      </c>
      <c r="G25" s="10"/>
      <c r="H25" s="80" t="s">
        <v>533</v>
      </c>
      <c r="I25" s="18">
        <v>2</v>
      </c>
      <c r="J25" s="18">
        <v>2</v>
      </c>
      <c r="K25" s="18">
        <v>71</v>
      </c>
      <c r="L25" s="18">
        <v>420</v>
      </c>
      <c r="M25" s="18">
        <f t="shared" si="0"/>
        <v>59.64</v>
      </c>
      <c r="N25" s="18">
        <f t="shared" si="1"/>
        <v>1451.16048</v>
      </c>
      <c r="O25" s="11"/>
      <c r="P25" s="23">
        <f t="shared" si="10"/>
        <v>2</v>
      </c>
      <c r="Q25" s="11"/>
      <c r="R25" s="23">
        <f t="shared" si="11"/>
        <v>420</v>
      </c>
      <c r="S25" s="23">
        <f t="shared" si="12"/>
        <v>0</v>
      </c>
      <c r="T25" s="9">
        <f t="shared" si="13"/>
        <v>0</v>
      </c>
      <c r="U25" s="23">
        <f t="shared" si="14"/>
        <v>59.64</v>
      </c>
      <c r="V25" s="23">
        <f t="shared" si="15"/>
        <v>1451.16048</v>
      </c>
      <c r="W25" s="37"/>
      <c r="X25" s="26">
        <f t="shared" si="16"/>
        <v>0</v>
      </c>
      <c r="Y25" s="37"/>
      <c r="Z25" s="28">
        <f t="shared" si="17"/>
        <v>0</v>
      </c>
    </row>
    <row r="26" spans="1:26" ht="18" customHeight="1">
      <c r="A26" s="1" t="s">
        <v>513</v>
      </c>
      <c r="B26" s="224"/>
      <c r="C26" s="9" t="s">
        <v>42</v>
      </c>
      <c r="D26" s="10" t="s">
        <v>82</v>
      </c>
      <c r="E26" s="9" t="s">
        <v>246</v>
      </c>
      <c r="F26" s="9" t="s">
        <v>247</v>
      </c>
      <c r="G26" s="76" t="s">
        <v>248</v>
      </c>
      <c r="H26" s="14" t="s">
        <v>550</v>
      </c>
      <c r="I26" s="18">
        <v>2</v>
      </c>
      <c r="J26" s="18">
        <v>10</v>
      </c>
      <c r="K26" s="18">
        <v>73</v>
      </c>
      <c r="L26" s="18">
        <v>420</v>
      </c>
      <c r="M26" s="18">
        <f t="shared" si="0"/>
        <v>306.60000000000002</v>
      </c>
      <c r="N26" s="18">
        <f t="shared" si="1"/>
        <v>7460.1912000000011</v>
      </c>
      <c r="O26" s="11"/>
      <c r="P26" s="23">
        <f t="shared" si="10"/>
        <v>10</v>
      </c>
      <c r="Q26" s="11"/>
      <c r="R26" s="23">
        <f t="shared" si="11"/>
        <v>420</v>
      </c>
      <c r="S26" s="23">
        <f t="shared" si="12"/>
        <v>0</v>
      </c>
      <c r="T26" s="9">
        <f t="shared" si="13"/>
        <v>0</v>
      </c>
      <c r="U26" s="23">
        <f t="shared" si="14"/>
        <v>306.60000000000002</v>
      </c>
      <c r="V26" s="23">
        <f t="shared" si="15"/>
        <v>7460.1912000000011</v>
      </c>
      <c r="W26" s="37"/>
      <c r="X26" s="26">
        <f t="shared" si="16"/>
        <v>0</v>
      </c>
      <c r="Y26" s="37"/>
      <c r="Z26" s="28">
        <f t="shared" si="17"/>
        <v>0</v>
      </c>
    </row>
    <row r="27" spans="1:26" ht="18" customHeight="1">
      <c r="A27" s="4" t="s">
        <v>515</v>
      </c>
      <c r="B27" s="224"/>
      <c r="C27" s="9" t="s">
        <v>179</v>
      </c>
      <c r="D27" s="10" t="s">
        <v>84</v>
      </c>
      <c r="E27" s="9" t="s">
        <v>246</v>
      </c>
      <c r="F27" s="9" t="s">
        <v>247</v>
      </c>
      <c r="G27" s="74" t="s">
        <v>251</v>
      </c>
      <c r="H27" s="14" t="s">
        <v>249</v>
      </c>
      <c r="I27" s="18">
        <v>1</v>
      </c>
      <c r="J27" s="18">
        <v>2</v>
      </c>
      <c r="K27" s="18">
        <v>38</v>
      </c>
      <c r="L27" s="18">
        <v>630</v>
      </c>
      <c r="M27" s="18">
        <f t="shared" si="0"/>
        <v>47.88</v>
      </c>
      <c r="N27" s="18">
        <f t="shared" si="1"/>
        <v>1165.0161600000001</v>
      </c>
      <c r="O27" s="11"/>
      <c r="P27" s="23">
        <f t="shared" si="10"/>
        <v>2</v>
      </c>
      <c r="Q27" s="11"/>
      <c r="R27" s="23">
        <f t="shared" si="11"/>
        <v>630</v>
      </c>
      <c r="S27" s="23">
        <f t="shared" si="12"/>
        <v>0</v>
      </c>
      <c r="T27" s="9">
        <f t="shared" si="13"/>
        <v>0</v>
      </c>
      <c r="U27" s="23">
        <f t="shared" si="14"/>
        <v>47.88</v>
      </c>
      <c r="V27" s="23">
        <f t="shared" si="15"/>
        <v>1165.0161600000001</v>
      </c>
      <c r="W27" s="37"/>
      <c r="X27" s="26">
        <f t="shared" si="16"/>
        <v>0</v>
      </c>
      <c r="Y27" s="37"/>
      <c r="Z27" s="28">
        <f t="shared" si="17"/>
        <v>0</v>
      </c>
    </row>
    <row r="28" spans="1:26" ht="18" customHeight="1">
      <c r="A28" s="4" t="s">
        <v>515</v>
      </c>
      <c r="B28" s="224"/>
      <c r="C28" s="9"/>
      <c r="D28" s="74"/>
      <c r="E28" s="9" t="s">
        <v>246</v>
      </c>
      <c r="F28" s="9" t="s">
        <v>247</v>
      </c>
      <c r="G28" s="74" t="s">
        <v>248</v>
      </c>
      <c r="H28" s="14" t="s">
        <v>550</v>
      </c>
      <c r="I28" s="18">
        <v>2</v>
      </c>
      <c r="J28" s="18">
        <v>12</v>
      </c>
      <c r="K28" s="18">
        <v>73</v>
      </c>
      <c r="L28" s="18">
        <v>630</v>
      </c>
      <c r="M28" s="18">
        <f t="shared" si="0"/>
        <v>551.88</v>
      </c>
      <c r="N28" s="18">
        <f t="shared" si="1"/>
        <v>13428.344160000001</v>
      </c>
      <c r="O28" s="11"/>
      <c r="P28" s="23">
        <f t="shared" si="10"/>
        <v>12</v>
      </c>
      <c r="Q28" s="11"/>
      <c r="R28" s="23">
        <f t="shared" si="11"/>
        <v>630</v>
      </c>
      <c r="S28" s="23">
        <f t="shared" si="12"/>
        <v>0</v>
      </c>
      <c r="T28" s="9">
        <f t="shared" si="13"/>
        <v>0</v>
      </c>
      <c r="U28" s="23">
        <f t="shared" si="14"/>
        <v>551.88</v>
      </c>
      <c r="V28" s="23">
        <f t="shared" si="15"/>
        <v>13428.344160000001</v>
      </c>
      <c r="W28" s="37"/>
      <c r="X28" s="26">
        <f t="shared" si="16"/>
        <v>0</v>
      </c>
      <c r="Y28" s="37"/>
      <c r="Z28" s="28">
        <f t="shared" si="17"/>
        <v>0</v>
      </c>
    </row>
    <row r="29" spans="1:26" ht="18" customHeight="1">
      <c r="A29" s="4" t="s">
        <v>515</v>
      </c>
      <c r="B29" s="224"/>
      <c r="C29" s="9"/>
      <c r="D29" s="10" t="s">
        <v>105</v>
      </c>
      <c r="E29" s="9" t="s">
        <v>250</v>
      </c>
      <c r="F29" s="9" t="s">
        <v>247</v>
      </c>
      <c r="G29" s="10"/>
      <c r="H29" s="14" t="s">
        <v>249</v>
      </c>
      <c r="I29" s="18">
        <v>1</v>
      </c>
      <c r="J29" s="18">
        <v>2</v>
      </c>
      <c r="K29" s="18">
        <v>38</v>
      </c>
      <c r="L29" s="18">
        <v>630</v>
      </c>
      <c r="M29" s="18">
        <f t="shared" si="0"/>
        <v>47.88</v>
      </c>
      <c r="N29" s="18">
        <f t="shared" si="1"/>
        <v>1165.0161600000001</v>
      </c>
      <c r="O29" s="11"/>
      <c r="P29" s="23">
        <f t="shared" si="10"/>
        <v>2</v>
      </c>
      <c r="Q29" s="11"/>
      <c r="R29" s="23">
        <f t="shared" si="11"/>
        <v>630</v>
      </c>
      <c r="S29" s="23">
        <f t="shared" si="12"/>
        <v>0</v>
      </c>
      <c r="T29" s="9">
        <f t="shared" si="13"/>
        <v>0</v>
      </c>
      <c r="U29" s="23">
        <f t="shared" si="14"/>
        <v>47.88</v>
      </c>
      <c r="V29" s="23">
        <f t="shared" si="15"/>
        <v>1165.0161600000001</v>
      </c>
      <c r="W29" s="37"/>
      <c r="X29" s="26">
        <f t="shared" si="16"/>
        <v>0</v>
      </c>
      <c r="Y29" s="37"/>
      <c r="Z29" s="28">
        <f t="shared" si="17"/>
        <v>0</v>
      </c>
    </row>
    <row r="30" spans="1:26" ht="18" customHeight="1">
      <c r="A30" s="4" t="s">
        <v>514</v>
      </c>
      <c r="B30" s="224"/>
      <c r="C30" s="9" t="s">
        <v>481</v>
      </c>
      <c r="D30" s="10" t="s">
        <v>106</v>
      </c>
      <c r="E30" s="9" t="s">
        <v>250</v>
      </c>
      <c r="F30" s="9" t="s">
        <v>247</v>
      </c>
      <c r="G30" s="10"/>
      <c r="H30" s="14" t="s">
        <v>550</v>
      </c>
      <c r="I30" s="18">
        <v>2</v>
      </c>
      <c r="J30" s="18">
        <v>3</v>
      </c>
      <c r="K30" s="18">
        <v>73</v>
      </c>
      <c r="L30" s="18">
        <v>210</v>
      </c>
      <c r="M30" s="18">
        <f t="shared" si="0"/>
        <v>45.99</v>
      </c>
      <c r="N30" s="18">
        <f t="shared" si="1"/>
        <v>1119.0286800000001</v>
      </c>
      <c r="O30" s="11"/>
      <c r="P30" s="23">
        <f t="shared" si="10"/>
        <v>3</v>
      </c>
      <c r="Q30" s="11"/>
      <c r="R30" s="23">
        <f t="shared" si="11"/>
        <v>210</v>
      </c>
      <c r="S30" s="23">
        <f t="shared" si="12"/>
        <v>0</v>
      </c>
      <c r="T30" s="9">
        <f t="shared" si="13"/>
        <v>0</v>
      </c>
      <c r="U30" s="23">
        <f t="shared" si="14"/>
        <v>45.99</v>
      </c>
      <c r="V30" s="23">
        <f t="shared" si="15"/>
        <v>1119.0286800000001</v>
      </c>
      <c r="W30" s="37"/>
      <c r="X30" s="26">
        <f t="shared" si="16"/>
        <v>0</v>
      </c>
      <c r="Y30" s="37"/>
      <c r="Z30" s="28">
        <f t="shared" si="17"/>
        <v>0</v>
      </c>
    </row>
    <row r="31" spans="1:26" ht="18" customHeight="1">
      <c r="A31" s="4" t="s">
        <v>514</v>
      </c>
      <c r="B31" s="224"/>
      <c r="C31" s="9"/>
      <c r="D31" s="10" t="s">
        <v>107</v>
      </c>
      <c r="E31" s="9" t="s">
        <v>250</v>
      </c>
      <c r="F31" s="9" t="s">
        <v>247</v>
      </c>
      <c r="G31" s="10"/>
      <c r="H31" s="14" t="s">
        <v>249</v>
      </c>
      <c r="I31" s="18">
        <v>1</v>
      </c>
      <c r="J31" s="18">
        <v>2</v>
      </c>
      <c r="K31" s="18">
        <v>38</v>
      </c>
      <c r="L31" s="18">
        <v>210</v>
      </c>
      <c r="M31" s="18">
        <f t="shared" si="0"/>
        <v>15.96</v>
      </c>
      <c r="N31" s="18">
        <f t="shared" si="1"/>
        <v>388.33872000000002</v>
      </c>
      <c r="O31" s="11"/>
      <c r="P31" s="23">
        <f t="shared" si="10"/>
        <v>2</v>
      </c>
      <c r="Q31" s="11"/>
      <c r="R31" s="23">
        <f t="shared" si="11"/>
        <v>210</v>
      </c>
      <c r="S31" s="23">
        <f t="shared" si="12"/>
        <v>0</v>
      </c>
      <c r="T31" s="9">
        <f t="shared" si="13"/>
        <v>0</v>
      </c>
      <c r="U31" s="23">
        <f t="shared" si="14"/>
        <v>15.96</v>
      </c>
      <c r="V31" s="23">
        <f t="shared" si="15"/>
        <v>388.33872000000002</v>
      </c>
      <c r="W31" s="37"/>
      <c r="X31" s="26">
        <f t="shared" si="16"/>
        <v>0</v>
      </c>
      <c r="Y31" s="37"/>
      <c r="Z31" s="28">
        <f t="shared" si="17"/>
        <v>0</v>
      </c>
    </row>
    <row r="32" spans="1:26" ht="18" customHeight="1">
      <c r="A32" s="4" t="s">
        <v>515</v>
      </c>
      <c r="B32" s="224"/>
      <c r="C32" s="9" t="s">
        <v>180</v>
      </c>
      <c r="D32" s="10" t="s">
        <v>84</v>
      </c>
      <c r="E32" s="9" t="s">
        <v>246</v>
      </c>
      <c r="F32" s="9" t="s">
        <v>247</v>
      </c>
      <c r="G32" s="76" t="s">
        <v>251</v>
      </c>
      <c r="H32" s="14" t="s">
        <v>249</v>
      </c>
      <c r="I32" s="18">
        <v>1</v>
      </c>
      <c r="J32" s="18">
        <v>2</v>
      </c>
      <c r="K32" s="18">
        <v>38</v>
      </c>
      <c r="L32" s="18">
        <v>630</v>
      </c>
      <c r="M32" s="18">
        <f t="shared" si="0"/>
        <v>47.88</v>
      </c>
      <c r="N32" s="18">
        <f t="shared" si="1"/>
        <v>1165.0161600000001</v>
      </c>
      <c r="O32" s="11"/>
      <c r="P32" s="23">
        <f t="shared" si="10"/>
        <v>2</v>
      </c>
      <c r="Q32" s="11"/>
      <c r="R32" s="23">
        <f t="shared" si="11"/>
        <v>630</v>
      </c>
      <c r="S32" s="23">
        <f t="shared" si="12"/>
        <v>0</v>
      </c>
      <c r="T32" s="9">
        <f t="shared" si="13"/>
        <v>0</v>
      </c>
      <c r="U32" s="23">
        <f t="shared" si="14"/>
        <v>47.88</v>
      </c>
      <c r="V32" s="23">
        <f t="shared" si="15"/>
        <v>1165.0161600000001</v>
      </c>
      <c r="W32" s="37"/>
      <c r="X32" s="26">
        <f t="shared" si="16"/>
        <v>0</v>
      </c>
      <c r="Y32" s="37"/>
      <c r="Z32" s="28">
        <f t="shared" si="17"/>
        <v>0</v>
      </c>
    </row>
    <row r="33" spans="1:26" ht="18" customHeight="1">
      <c r="A33" s="4" t="s">
        <v>515</v>
      </c>
      <c r="B33" s="224"/>
      <c r="C33" s="9"/>
      <c r="D33" s="76"/>
      <c r="E33" s="9" t="s">
        <v>246</v>
      </c>
      <c r="F33" s="9" t="s">
        <v>247</v>
      </c>
      <c r="G33" s="76" t="s">
        <v>248</v>
      </c>
      <c r="H33" s="14" t="s">
        <v>550</v>
      </c>
      <c r="I33" s="18">
        <v>2</v>
      </c>
      <c r="J33" s="18">
        <v>12</v>
      </c>
      <c r="K33" s="18">
        <v>73</v>
      </c>
      <c r="L33" s="18">
        <v>630</v>
      </c>
      <c r="M33" s="18">
        <f t="shared" si="0"/>
        <v>551.88</v>
      </c>
      <c r="N33" s="18">
        <f t="shared" si="1"/>
        <v>13428.344160000001</v>
      </c>
      <c r="O33" s="11"/>
      <c r="P33" s="23">
        <f t="shared" si="10"/>
        <v>12</v>
      </c>
      <c r="Q33" s="11"/>
      <c r="R33" s="23">
        <f t="shared" si="11"/>
        <v>630</v>
      </c>
      <c r="S33" s="23">
        <f t="shared" si="12"/>
        <v>0</v>
      </c>
      <c r="T33" s="9">
        <f t="shared" si="13"/>
        <v>0</v>
      </c>
      <c r="U33" s="23">
        <f t="shared" si="14"/>
        <v>551.88</v>
      </c>
      <c r="V33" s="23">
        <f t="shared" si="15"/>
        <v>13428.344160000001</v>
      </c>
      <c r="W33" s="37"/>
      <c r="X33" s="26">
        <f t="shared" si="16"/>
        <v>0</v>
      </c>
      <c r="Y33" s="37"/>
      <c r="Z33" s="28">
        <f t="shared" si="17"/>
        <v>0</v>
      </c>
    </row>
    <row r="34" spans="1:26" ht="18" customHeight="1">
      <c r="A34" s="4" t="s">
        <v>515</v>
      </c>
      <c r="B34" s="224"/>
      <c r="C34" s="9"/>
      <c r="D34" s="76"/>
      <c r="E34" s="9" t="s">
        <v>250</v>
      </c>
      <c r="F34" s="9" t="s">
        <v>247</v>
      </c>
      <c r="G34" s="76"/>
      <c r="H34" s="14" t="s">
        <v>249</v>
      </c>
      <c r="I34" s="18">
        <v>1</v>
      </c>
      <c r="J34" s="18">
        <v>1</v>
      </c>
      <c r="K34" s="18">
        <v>38</v>
      </c>
      <c r="L34" s="18">
        <v>630</v>
      </c>
      <c r="M34" s="18">
        <f t="shared" si="0"/>
        <v>23.94</v>
      </c>
      <c r="N34" s="18">
        <f t="shared" si="1"/>
        <v>582.50808000000006</v>
      </c>
      <c r="O34" s="11"/>
      <c r="P34" s="23">
        <f t="shared" si="10"/>
        <v>1</v>
      </c>
      <c r="Q34" s="11"/>
      <c r="R34" s="23">
        <f t="shared" si="11"/>
        <v>630</v>
      </c>
      <c r="S34" s="23">
        <f t="shared" si="12"/>
        <v>0</v>
      </c>
      <c r="T34" s="9">
        <f t="shared" si="13"/>
        <v>0</v>
      </c>
      <c r="U34" s="23">
        <f t="shared" si="14"/>
        <v>23.94</v>
      </c>
      <c r="V34" s="23">
        <f t="shared" si="15"/>
        <v>582.50808000000006</v>
      </c>
      <c r="W34" s="37"/>
      <c r="X34" s="26">
        <f t="shared" si="16"/>
        <v>0</v>
      </c>
      <c r="Y34" s="37"/>
      <c r="Z34" s="28">
        <f t="shared" si="17"/>
        <v>0</v>
      </c>
    </row>
    <row r="35" spans="1:26" ht="18" customHeight="1">
      <c r="A35" s="4" t="s">
        <v>515</v>
      </c>
      <c r="B35" s="224"/>
      <c r="C35" s="9"/>
      <c r="D35" s="10" t="s">
        <v>156</v>
      </c>
      <c r="E35" s="9" t="s">
        <v>250</v>
      </c>
      <c r="F35" s="9" t="s">
        <v>247</v>
      </c>
      <c r="G35" s="10" t="s">
        <v>288</v>
      </c>
      <c r="H35" s="14" t="s">
        <v>266</v>
      </c>
      <c r="I35" s="18">
        <v>1</v>
      </c>
      <c r="J35" s="18">
        <v>1</v>
      </c>
      <c r="K35" s="18">
        <v>54</v>
      </c>
      <c r="L35" s="18">
        <v>630</v>
      </c>
      <c r="M35" s="18">
        <f t="shared" si="0"/>
        <v>34.020000000000003</v>
      </c>
      <c r="N35" s="18">
        <f t="shared" si="1"/>
        <v>827.77464000000009</v>
      </c>
      <c r="O35" s="11"/>
      <c r="P35" s="23">
        <f t="shared" si="10"/>
        <v>1</v>
      </c>
      <c r="Q35" s="11"/>
      <c r="R35" s="23">
        <f t="shared" si="11"/>
        <v>630</v>
      </c>
      <c r="S35" s="23">
        <f t="shared" si="12"/>
        <v>0</v>
      </c>
      <c r="T35" s="9">
        <f t="shared" si="13"/>
        <v>0</v>
      </c>
      <c r="U35" s="23">
        <f t="shared" si="14"/>
        <v>34.020000000000003</v>
      </c>
      <c r="V35" s="23">
        <f t="shared" si="15"/>
        <v>827.77464000000009</v>
      </c>
      <c r="W35" s="37"/>
      <c r="X35" s="26">
        <f t="shared" si="16"/>
        <v>0</v>
      </c>
      <c r="Y35" s="37"/>
      <c r="Z35" s="28">
        <f t="shared" si="17"/>
        <v>0</v>
      </c>
    </row>
    <row r="36" spans="1:26" ht="18" customHeight="1">
      <c r="A36" s="1" t="s">
        <v>540</v>
      </c>
      <c r="B36" s="224"/>
      <c r="C36" s="9" t="s">
        <v>13</v>
      </c>
      <c r="D36" s="10" t="s">
        <v>122</v>
      </c>
      <c r="E36" s="9" t="s">
        <v>250</v>
      </c>
      <c r="F36" s="9" t="s">
        <v>247</v>
      </c>
      <c r="G36" s="10"/>
      <c r="H36" s="80" t="s">
        <v>249</v>
      </c>
      <c r="I36" s="18">
        <v>1</v>
      </c>
      <c r="J36" s="20">
        <v>17</v>
      </c>
      <c r="K36" s="18">
        <v>38</v>
      </c>
      <c r="L36" s="18">
        <v>1920</v>
      </c>
      <c r="M36" s="18">
        <f t="shared" si="0"/>
        <v>1240.32</v>
      </c>
      <c r="N36" s="18">
        <f t="shared" si="1"/>
        <v>30179.466239999998</v>
      </c>
      <c r="O36" s="11"/>
      <c r="P36" s="23">
        <f t="shared" si="10"/>
        <v>17</v>
      </c>
      <c r="Q36" s="11"/>
      <c r="R36" s="23">
        <f t="shared" si="11"/>
        <v>1920</v>
      </c>
      <c r="S36" s="23">
        <f t="shared" si="12"/>
        <v>0</v>
      </c>
      <c r="T36" s="9">
        <f t="shared" si="13"/>
        <v>0</v>
      </c>
      <c r="U36" s="23">
        <f t="shared" si="14"/>
        <v>1240.32</v>
      </c>
      <c r="V36" s="23">
        <f t="shared" si="15"/>
        <v>30179.466239999998</v>
      </c>
      <c r="W36" s="37"/>
      <c r="X36" s="26">
        <f t="shared" si="16"/>
        <v>0</v>
      </c>
      <c r="Y36" s="37"/>
      <c r="Z36" s="28">
        <f t="shared" si="17"/>
        <v>0</v>
      </c>
    </row>
    <row r="37" spans="1:26" ht="18" customHeight="1">
      <c r="A37" s="1" t="s">
        <v>520</v>
      </c>
      <c r="B37" s="224"/>
      <c r="C37" s="9" t="s">
        <v>24</v>
      </c>
      <c r="D37" s="10" t="s">
        <v>122</v>
      </c>
      <c r="E37" s="9" t="s">
        <v>250</v>
      </c>
      <c r="F37" s="9" t="s">
        <v>247</v>
      </c>
      <c r="G37" s="76"/>
      <c r="H37" s="14" t="s">
        <v>550</v>
      </c>
      <c r="I37" s="18">
        <v>2</v>
      </c>
      <c r="J37" s="18">
        <v>2</v>
      </c>
      <c r="K37" s="18">
        <v>73</v>
      </c>
      <c r="L37" s="18">
        <v>240</v>
      </c>
      <c r="M37" s="18">
        <f t="shared" si="0"/>
        <v>35.04</v>
      </c>
      <c r="N37" s="18">
        <f t="shared" si="1"/>
        <v>852.59328000000005</v>
      </c>
      <c r="O37" s="11"/>
      <c r="P37" s="23">
        <f t="shared" si="10"/>
        <v>2</v>
      </c>
      <c r="Q37" s="11"/>
      <c r="R37" s="23">
        <f t="shared" si="11"/>
        <v>240</v>
      </c>
      <c r="S37" s="23">
        <f t="shared" si="12"/>
        <v>0</v>
      </c>
      <c r="T37" s="9">
        <f t="shared" si="13"/>
        <v>0</v>
      </c>
      <c r="U37" s="23">
        <f t="shared" si="14"/>
        <v>35.04</v>
      </c>
      <c r="V37" s="23">
        <f t="shared" si="15"/>
        <v>852.59328000000005</v>
      </c>
      <c r="W37" s="37"/>
      <c r="X37" s="26">
        <f t="shared" si="16"/>
        <v>0</v>
      </c>
      <c r="Y37" s="37"/>
      <c r="Z37" s="28">
        <f t="shared" si="17"/>
        <v>0</v>
      </c>
    </row>
    <row r="38" spans="1:26" ht="18" customHeight="1">
      <c r="A38" s="4" t="s">
        <v>529</v>
      </c>
      <c r="B38" s="224"/>
      <c r="C38" s="9" t="s">
        <v>431</v>
      </c>
      <c r="D38" s="10" t="s">
        <v>110</v>
      </c>
      <c r="E38" s="9" t="s">
        <v>250</v>
      </c>
      <c r="F38" s="9" t="s">
        <v>247</v>
      </c>
      <c r="G38" s="76"/>
      <c r="H38" s="14" t="s">
        <v>283</v>
      </c>
      <c r="I38" s="20">
        <v>2</v>
      </c>
      <c r="J38" s="20">
        <v>1</v>
      </c>
      <c r="K38" s="18">
        <v>50</v>
      </c>
      <c r="L38" s="18">
        <v>210</v>
      </c>
      <c r="M38" s="18">
        <f t="shared" si="0"/>
        <v>10.5</v>
      </c>
      <c r="N38" s="18">
        <f t="shared" si="1"/>
        <v>255.48600000000002</v>
      </c>
      <c r="O38" s="11"/>
      <c r="P38" s="23">
        <f t="shared" si="10"/>
        <v>1</v>
      </c>
      <c r="Q38" s="11"/>
      <c r="R38" s="23">
        <f t="shared" si="11"/>
        <v>210</v>
      </c>
      <c r="S38" s="23">
        <f t="shared" si="12"/>
        <v>0</v>
      </c>
      <c r="T38" s="9">
        <f t="shared" si="13"/>
        <v>0</v>
      </c>
      <c r="U38" s="23">
        <f t="shared" si="14"/>
        <v>10.5</v>
      </c>
      <c r="V38" s="23">
        <f t="shared" si="15"/>
        <v>255.48600000000002</v>
      </c>
      <c r="W38" s="37"/>
      <c r="X38" s="26">
        <f t="shared" si="16"/>
        <v>0</v>
      </c>
      <c r="Y38" s="37"/>
      <c r="Z38" s="28">
        <f t="shared" si="17"/>
        <v>0</v>
      </c>
    </row>
    <row r="39" spans="1:26" ht="18" customHeight="1">
      <c r="A39" s="4" t="s">
        <v>529</v>
      </c>
      <c r="B39" s="224"/>
      <c r="C39" s="9"/>
      <c r="D39" s="76"/>
      <c r="E39" s="9" t="s">
        <v>250</v>
      </c>
      <c r="F39" s="9" t="s">
        <v>247</v>
      </c>
      <c r="G39" s="76"/>
      <c r="H39" s="80" t="s">
        <v>284</v>
      </c>
      <c r="I39" s="20">
        <v>1</v>
      </c>
      <c r="J39" s="20">
        <v>2</v>
      </c>
      <c r="K39" s="18">
        <v>48</v>
      </c>
      <c r="L39" s="18">
        <v>210</v>
      </c>
      <c r="M39" s="18">
        <f t="shared" si="0"/>
        <v>20.16</v>
      </c>
      <c r="N39" s="18">
        <f t="shared" si="1"/>
        <v>490.53312</v>
      </c>
      <c r="O39" s="11"/>
      <c r="P39" s="23">
        <f t="shared" si="10"/>
        <v>2</v>
      </c>
      <c r="Q39" s="11"/>
      <c r="R39" s="23">
        <f t="shared" si="11"/>
        <v>210</v>
      </c>
      <c r="S39" s="23">
        <f t="shared" si="12"/>
        <v>0</v>
      </c>
      <c r="T39" s="9">
        <f t="shared" si="13"/>
        <v>0</v>
      </c>
      <c r="U39" s="23">
        <f t="shared" si="14"/>
        <v>20.16</v>
      </c>
      <c r="V39" s="23">
        <f t="shared" si="15"/>
        <v>490.53312</v>
      </c>
      <c r="W39" s="37"/>
      <c r="X39" s="26">
        <f t="shared" si="16"/>
        <v>0</v>
      </c>
      <c r="Y39" s="37"/>
      <c r="Z39" s="28">
        <f t="shared" si="17"/>
        <v>0</v>
      </c>
    </row>
    <row r="40" spans="1:26" ht="18" customHeight="1">
      <c r="A40" s="4" t="s">
        <v>529</v>
      </c>
      <c r="B40" s="224"/>
      <c r="C40" s="9" t="s">
        <v>254</v>
      </c>
      <c r="D40" s="73"/>
      <c r="E40" s="9" t="s">
        <v>250</v>
      </c>
      <c r="F40" s="9" t="s">
        <v>247</v>
      </c>
      <c r="G40" s="76"/>
      <c r="H40" s="14" t="s">
        <v>283</v>
      </c>
      <c r="I40" s="20">
        <v>2</v>
      </c>
      <c r="J40" s="20">
        <v>1</v>
      </c>
      <c r="K40" s="18">
        <v>50</v>
      </c>
      <c r="L40" s="18">
        <v>210</v>
      </c>
      <c r="M40" s="18">
        <f t="shared" si="0"/>
        <v>10.5</v>
      </c>
      <c r="N40" s="18">
        <f t="shared" si="1"/>
        <v>255.48600000000002</v>
      </c>
      <c r="O40" s="11"/>
      <c r="P40" s="23">
        <f t="shared" si="10"/>
        <v>1</v>
      </c>
      <c r="Q40" s="11"/>
      <c r="R40" s="23">
        <f t="shared" si="11"/>
        <v>210</v>
      </c>
      <c r="S40" s="23">
        <f t="shared" si="12"/>
        <v>0</v>
      </c>
      <c r="T40" s="9">
        <f t="shared" si="13"/>
        <v>0</v>
      </c>
      <c r="U40" s="23">
        <f t="shared" si="14"/>
        <v>10.5</v>
      </c>
      <c r="V40" s="23">
        <f t="shared" si="15"/>
        <v>255.48600000000002</v>
      </c>
      <c r="W40" s="37"/>
      <c r="X40" s="26">
        <f t="shared" si="16"/>
        <v>0</v>
      </c>
      <c r="Y40" s="37"/>
      <c r="Z40" s="28">
        <f t="shared" si="17"/>
        <v>0</v>
      </c>
    </row>
    <row r="41" spans="1:26" ht="18" customHeight="1">
      <c r="A41" s="4" t="s">
        <v>529</v>
      </c>
      <c r="B41" s="224"/>
      <c r="C41" s="9"/>
      <c r="D41" s="76"/>
      <c r="E41" s="9" t="s">
        <v>250</v>
      </c>
      <c r="F41" s="9" t="s">
        <v>247</v>
      </c>
      <c r="G41" s="76"/>
      <c r="H41" s="80" t="s">
        <v>284</v>
      </c>
      <c r="I41" s="20">
        <v>1</v>
      </c>
      <c r="J41" s="20">
        <v>2</v>
      </c>
      <c r="K41" s="18">
        <v>48</v>
      </c>
      <c r="L41" s="18">
        <v>210</v>
      </c>
      <c r="M41" s="18">
        <f t="shared" si="0"/>
        <v>20.16</v>
      </c>
      <c r="N41" s="18">
        <f t="shared" si="1"/>
        <v>490.53312</v>
      </c>
      <c r="O41" s="11"/>
      <c r="P41" s="23">
        <f t="shared" si="10"/>
        <v>2</v>
      </c>
      <c r="Q41" s="11"/>
      <c r="R41" s="23">
        <f t="shared" si="11"/>
        <v>210</v>
      </c>
      <c r="S41" s="23">
        <f t="shared" si="12"/>
        <v>0</v>
      </c>
      <c r="T41" s="9">
        <f t="shared" si="13"/>
        <v>0</v>
      </c>
      <c r="U41" s="23">
        <f t="shared" si="14"/>
        <v>20.16</v>
      </c>
      <c r="V41" s="23">
        <f t="shared" si="15"/>
        <v>490.53312</v>
      </c>
      <c r="W41" s="37"/>
      <c r="X41" s="26">
        <f t="shared" si="16"/>
        <v>0</v>
      </c>
      <c r="Y41" s="37"/>
      <c r="Z41" s="28">
        <f t="shared" si="17"/>
        <v>0</v>
      </c>
    </row>
    <row r="42" spans="1:26" ht="18" customHeight="1">
      <c r="A42" s="4" t="s">
        <v>529</v>
      </c>
      <c r="B42" s="224"/>
      <c r="C42" s="9" t="s">
        <v>255</v>
      </c>
      <c r="D42" s="76" t="s">
        <v>110</v>
      </c>
      <c r="E42" s="9" t="s">
        <v>250</v>
      </c>
      <c r="F42" s="9" t="s">
        <v>247</v>
      </c>
      <c r="G42" s="76"/>
      <c r="H42" s="14" t="s">
        <v>283</v>
      </c>
      <c r="I42" s="20">
        <v>2</v>
      </c>
      <c r="J42" s="20">
        <v>1</v>
      </c>
      <c r="K42" s="18">
        <v>50</v>
      </c>
      <c r="L42" s="18">
        <v>210</v>
      </c>
      <c r="M42" s="18">
        <f t="shared" si="0"/>
        <v>10.5</v>
      </c>
      <c r="N42" s="18">
        <f t="shared" si="1"/>
        <v>255.48600000000002</v>
      </c>
      <c r="O42" s="11"/>
      <c r="P42" s="23">
        <f t="shared" si="10"/>
        <v>1</v>
      </c>
      <c r="Q42" s="11"/>
      <c r="R42" s="23">
        <f t="shared" si="11"/>
        <v>210</v>
      </c>
      <c r="S42" s="23">
        <f t="shared" si="12"/>
        <v>0</v>
      </c>
      <c r="T42" s="9">
        <f t="shared" si="13"/>
        <v>0</v>
      </c>
      <c r="U42" s="23">
        <f t="shared" si="14"/>
        <v>10.5</v>
      </c>
      <c r="V42" s="23">
        <f t="shared" si="15"/>
        <v>255.48600000000002</v>
      </c>
      <c r="W42" s="37"/>
      <c r="X42" s="26">
        <f t="shared" si="16"/>
        <v>0</v>
      </c>
      <c r="Y42" s="37"/>
      <c r="Z42" s="28">
        <f t="shared" si="17"/>
        <v>0</v>
      </c>
    </row>
    <row r="43" spans="1:26" ht="18" customHeight="1">
      <c r="A43" s="4" t="s">
        <v>529</v>
      </c>
      <c r="B43" s="224"/>
      <c r="C43" s="9"/>
      <c r="D43" s="76"/>
      <c r="E43" s="9" t="s">
        <v>250</v>
      </c>
      <c r="F43" s="9" t="s">
        <v>247</v>
      </c>
      <c r="G43" s="76"/>
      <c r="H43" s="80" t="s">
        <v>284</v>
      </c>
      <c r="I43" s="20">
        <v>1</v>
      </c>
      <c r="J43" s="20">
        <v>2</v>
      </c>
      <c r="K43" s="18">
        <v>48</v>
      </c>
      <c r="L43" s="18">
        <v>210</v>
      </c>
      <c r="M43" s="18">
        <f t="shared" si="0"/>
        <v>20.16</v>
      </c>
      <c r="N43" s="18">
        <f t="shared" si="1"/>
        <v>490.53312</v>
      </c>
      <c r="O43" s="11"/>
      <c r="P43" s="23">
        <f t="shared" si="10"/>
        <v>2</v>
      </c>
      <c r="Q43" s="11"/>
      <c r="R43" s="23">
        <f t="shared" si="11"/>
        <v>210</v>
      </c>
      <c r="S43" s="23">
        <f t="shared" si="12"/>
        <v>0</v>
      </c>
      <c r="T43" s="9">
        <f t="shared" si="13"/>
        <v>0</v>
      </c>
      <c r="U43" s="23">
        <f t="shared" si="14"/>
        <v>20.16</v>
      </c>
      <c r="V43" s="23">
        <f t="shared" si="15"/>
        <v>490.53312</v>
      </c>
      <c r="W43" s="37"/>
      <c r="X43" s="26">
        <f t="shared" si="16"/>
        <v>0</v>
      </c>
      <c r="Y43" s="37"/>
      <c r="Z43" s="28">
        <f t="shared" si="17"/>
        <v>0</v>
      </c>
    </row>
    <row r="44" spans="1:26" ht="18" customHeight="1">
      <c r="A44" s="4" t="s">
        <v>529</v>
      </c>
      <c r="B44" s="224"/>
      <c r="C44" s="9" t="s">
        <v>256</v>
      </c>
      <c r="D44" s="76"/>
      <c r="E44" s="9" t="s">
        <v>250</v>
      </c>
      <c r="F44" s="9" t="s">
        <v>247</v>
      </c>
      <c r="G44" s="76"/>
      <c r="H44" s="14" t="s">
        <v>283</v>
      </c>
      <c r="I44" s="20">
        <v>2</v>
      </c>
      <c r="J44" s="20">
        <v>1</v>
      </c>
      <c r="K44" s="18">
        <v>50</v>
      </c>
      <c r="L44" s="18">
        <v>210</v>
      </c>
      <c r="M44" s="18">
        <f t="shared" si="0"/>
        <v>10.5</v>
      </c>
      <c r="N44" s="18">
        <f t="shared" si="1"/>
        <v>255.48600000000002</v>
      </c>
      <c r="O44" s="11"/>
      <c r="P44" s="23">
        <f t="shared" si="10"/>
        <v>1</v>
      </c>
      <c r="Q44" s="11"/>
      <c r="R44" s="23">
        <f t="shared" si="11"/>
        <v>210</v>
      </c>
      <c r="S44" s="23">
        <f t="shared" si="12"/>
        <v>0</v>
      </c>
      <c r="T44" s="9">
        <f t="shared" si="13"/>
        <v>0</v>
      </c>
      <c r="U44" s="23">
        <f t="shared" si="14"/>
        <v>10.5</v>
      </c>
      <c r="V44" s="23">
        <f t="shared" si="15"/>
        <v>255.48600000000002</v>
      </c>
      <c r="W44" s="37"/>
      <c r="X44" s="26">
        <f t="shared" si="16"/>
        <v>0</v>
      </c>
      <c r="Y44" s="37"/>
      <c r="Z44" s="28">
        <f t="shared" si="17"/>
        <v>0</v>
      </c>
    </row>
    <row r="45" spans="1:26" ht="18" customHeight="1">
      <c r="A45" s="4" t="s">
        <v>529</v>
      </c>
      <c r="B45" s="224"/>
      <c r="C45" s="9"/>
      <c r="D45" s="76"/>
      <c r="E45" s="9" t="s">
        <v>250</v>
      </c>
      <c r="F45" s="9" t="s">
        <v>247</v>
      </c>
      <c r="G45" s="76"/>
      <c r="H45" s="80" t="s">
        <v>284</v>
      </c>
      <c r="I45" s="20">
        <v>1</v>
      </c>
      <c r="J45" s="20">
        <v>2</v>
      </c>
      <c r="K45" s="18">
        <v>48</v>
      </c>
      <c r="L45" s="18">
        <v>210</v>
      </c>
      <c r="M45" s="18">
        <f t="shared" si="0"/>
        <v>20.16</v>
      </c>
      <c r="N45" s="18">
        <f t="shared" si="1"/>
        <v>490.53312</v>
      </c>
      <c r="O45" s="11"/>
      <c r="P45" s="23">
        <f t="shared" si="10"/>
        <v>2</v>
      </c>
      <c r="Q45" s="11"/>
      <c r="R45" s="23">
        <f t="shared" si="11"/>
        <v>210</v>
      </c>
      <c r="S45" s="23">
        <f t="shared" si="12"/>
        <v>0</v>
      </c>
      <c r="T45" s="9">
        <f t="shared" si="13"/>
        <v>0</v>
      </c>
      <c r="U45" s="23">
        <f t="shared" si="14"/>
        <v>20.16</v>
      </c>
      <c r="V45" s="23">
        <f t="shared" si="15"/>
        <v>490.53312</v>
      </c>
      <c r="W45" s="37"/>
      <c r="X45" s="26">
        <f t="shared" si="16"/>
        <v>0</v>
      </c>
      <c r="Y45" s="37"/>
      <c r="Z45" s="28">
        <f t="shared" si="17"/>
        <v>0</v>
      </c>
    </row>
    <row r="46" spans="1:26" ht="18" customHeight="1">
      <c r="A46" s="4" t="s">
        <v>529</v>
      </c>
      <c r="B46" s="224"/>
      <c r="C46" s="147" t="s">
        <v>182</v>
      </c>
      <c r="D46" s="148"/>
      <c r="E46" s="147" t="s">
        <v>250</v>
      </c>
      <c r="F46" s="147" t="s">
        <v>247</v>
      </c>
      <c r="G46" s="148" t="s">
        <v>334</v>
      </c>
      <c r="H46" s="149"/>
      <c r="I46" s="150">
        <v>1</v>
      </c>
      <c r="J46" s="150">
        <v>2</v>
      </c>
      <c r="K46" s="150"/>
      <c r="L46" s="150"/>
      <c r="M46" s="150"/>
      <c r="N46" s="150"/>
      <c r="O46" s="147"/>
      <c r="P46" s="151"/>
      <c r="Q46" s="147"/>
      <c r="R46" s="151"/>
      <c r="S46" s="151"/>
      <c r="T46" s="147"/>
      <c r="U46" s="151"/>
      <c r="V46" s="151"/>
      <c r="W46" s="152"/>
      <c r="X46" s="152"/>
      <c r="Y46" s="152"/>
      <c r="Z46" s="153"/>
    </row>
    <row r="47" spans="1:26" ht="18" customHeight="1">
      <c r="A47" s="4" t="s">
        <v>519</v>
      </c>
      <c r="B47" s="224"/>
      <c r="C47" s="9" t="s">
        <v>181</v>
      </c>
      <c r="D47" s="10" t="s">
        <v>111</v>
      </c>
      <c r="E47" s="9" t="s">
        <v>250</v>
      </c>
      <c r="F47" s="9" t="s">
        <v>247</v>
      </c>
      <c r="G47" s="10"/>
      <c r="H47" s="14" t="s">
        <v>550</v>
      </c>
      <c r="I47" s="20">
        <v>2</v>
      </c>
      <c r="J47" s="20">
        <v>4</v>
      </c>
      <c r="K47" s="18">
        <v>73</v>
      </c>
      <c r="L47" s="18">
        <v>1050</v>
      </c>
      <c r="M47" s="18">
        <f t="shared" si="0"/>
        <v>306.60000000000002</v>
      </c>
      <c r="N47" s="18">
        <f t="shared" si="1"/>
        <v>7460.1912000000011</v>
      </c>
      <c r="O47" s="11"/>
      <c r="P47" s="23">
        <f t="shared" si="10"/>
        <v>4</v>
      </c>
      <c r="Q47" s="11"/>
      <c r="R47" s="23">
        <f t="shared" si="11"/>
        <v>1050</v>
      </c>
      <c r="S47" s="23">
        <f t="shared" si="12"/>
        <v>0</v>
      </c>
      <c r="T47" s="9">
        <f t="shared" si="13"/>
        <v>0</v>
      </c>
      <c r="U47" s="23">
        <f t="shared" si="14"/>
        <v>306.60000000000002</v>
      </c>
      <c r="V47" s="23">
        <f t="shared" si="15"/>
        <v>7460.1912000000011</v>
      </c>
      <c r="W47" s="37"/>
      <c r="X47" s="26">
        <f t="shared" si="16"/>
        <v>0</v>
      </c>
      <c r="Y47" s="37"/>
      <c r="Z47" s="28">
        <f t="shared" si="17"/>
        <v>0</v>
      </c>
    </row>
    <row r="48" spans="1:26" ht="18" customHeight="1">
      <c r="A48" s="4" t="s">
        <v>519</v>
      </c>
      <c r="B48" s="224"/>
      <c r="C48" s="147"/>
      <c r="D48" s="148" t="s">
        <v>80</v>
      </c>
      <c r="E48" s="147" t="s">
        <v>250</v>
      </c>
      <c r="F48" s="147" t="s">
        <v>247</v>
      </c>
      <c r="G48" s="148" t="s">
        <v>270</v>
      </c>
      <c r="H48" s="149"/>
      <c r="I48" s="150">
        <v>1</v>
      </c>
      <c r="J48" s="150">
        <v>1</v>
      </c>
      <c r="K48" s="150"/>
      <c r="L48" s="150"/>
      <c r="M48" s="150"/>
      <c r="N48" s="150"/>
      <c r="O48" s="147"/>
      <c r="P48" s="151"/>
      <c r="Q48" s="147"/>
      <c r="R48" s="151"/>
      <c r="S48" s="151"/>
      <c r="T48" s="147"/>
      <c r="U48" s="151"/>
      <c r="V48" s="151"/>
      <c r="W48" s="152"/>
      <c r="X48" s="152"/>
      <c r="Y48" s="152"/>
      <c r="Z48" s="153"/>
    </row>
    <row r="49" spans="1:26" ht="18" customHeight="1">
      <c r="A49" s="4" t="s">
        <v>518</v>
      </c>
      <c r="B49" s="224"/>
      <c r="C49" s="9" t="s">
        <v>257</v>
      </c>
      <c r="D49" s="10" t="s">
        <v>84</v>
      </c>
      <c r="E49" s="9" t="s">
        <v>250</v>
      </c>
      <c r="F49" s="9" t="s">
        <v>247</v>
      </c>
      <c r="G49" s="76"/>
      <c r="H49" s="14" t="s">
        <v>249</v>
      </c>
      <c r="I49" s="20">
        <v>1</v>
      </c>
      <c r="J49" s="20">
        <v>1</v>
      </c>
      <c r="K49" s="18">
        <v>38</v>
      </c>
      <c r="L49" s="18">
        <v>2160</v>
      </c>
      <c r="M49" s="18">
        <f t="shared" si="0"/>
        <v>82.08</v>
      </c>
      <c r="N49" s="18">
        <f t="shared" si="1"/>
        <v>1997.17056</v>
      </c>
      <c r="O49" s="11"/>
      <c r="P49" s="23">
        <f t="shared" si="10"/>
        <v>1</v>
      </c>
      <c r="Q49" s="11"/>
      <c r="R49" s="23">
        <f t="shared" si="11"/>
        <v>2160</v>
      </c>
      <c r="S49" s="23">
        <f t="shared" si="12"/>
        <v>0</v>
      </c>
      <c r="T49" s="9">
        <f t="shared" si="13"/>
        <v>0</v>
      </c>
      <c r="U49" s="23">
        <f t="shared" si="14"/>
        <v>82.08</v>
      </c>
      <c r="V49" s="23">
        <f t="shared" si="15"/>
        <v>1997.17056</v>
      </c>
      <c r="W49" s="37"/>
      <c r="X49" s="26">
        <f t="shared" si="16"/>
        <v>0</v>
      </c>
      <c r="Y49" s="37"/>
      <c r="Z49" s="28">
        <f t="shared" si="17"/>
        <v>0</v>
      </c>
    </row>
    <row r="50" spans="1:26" ht="18" customHeight="1">
      <c r="A50" s="4" t="s">
        <v>518</v>
      </c>
      <c r="B50" s="224"/>
      <c r="C50" s="9"/>
      <c r="D50" s="76"/>
      <c r="E50" s="9" t="s">
        <v>250</v>
      </c>
      <c r="F50" s="9" t="s">
        <v>247</v>
      </c>
      <c r="G50" s="76"/>
      <c r="H50" s="14" t="s">
        <v>553</v>
      </c>
      <c r="I50" s="20">
        <v>2</v>
      </c>
      <c r="J50" s="20">
        <v>1</v>
      </c>
      <c r="K50" s="18">
        <v>41</v>
      </c>
      <c r="L50" s="18">
        <v>2160</v>
      </c>
      <c r="M50" s="18">
        <f t="shared" si="0"/>
        <v>88.56</v>
      </c>
      <c r="N50" s="18">
        <f t="shared" si="1"/>
        <v>2154.8419200000003</v>
      </c>
      <c r="O50" s="11"/>
      <c r="P50" s="23">
        <f t="shared" si="10"/>
        <v>1</v>
      </c>
      <c r="Q50" s="11"/>
      <c r="R50" s="23">
        <f t="shared" si="11"/>
        <v>2160</v>
      </c>
      <c r="S50" s="23">
        <f t="shared" si="12"/>
        <v>0</v>
      </c>
      <c r="T50" s="9">
        <f t="shared" si="13"/>
        <v>0</v>
      </c>
      <c r="U50" s="23">
        <f t="shared" si="14"/>
        <v>88.56</v>
      </c>
      <c r="V50" s="23">
        <f t="shared" si="15"/>
        <v>2154.8419200000003</v>
      </c>
      <c r="W50" s="37"/>
      <c r="X50" s="26">
        <f t="shared" si="16"/>
        <v>0</v>
      </c>
      <c r="Y50" s="37"/>
      <c r="Z50" s="28">
        <f t="shared" si="17"/>
        <v>0</v>
      </c>
    </row>
    <row r="51" spans="1:26" ht="18" customHeight="1">
      <c r="A51" s="4" t="s">
        <v>518</v>
      </c>
      <c r="B51" s="224"/>
      <c r="C51" s="9"/>
      <c r="D51" s="76"/>
      <c r="E51" s="9" t="s">
        <v>246</v>
      </c>
      <c r="F51" s="9" t="s">
        <v>247</v>
      </c>
      <c r="G51" s="76" t="s">
        <v>259</v>
      </c>
      <c r="H51" s="14" t="s">
        <v>487</v>
      </c>
      <c r="I51" s="20">
        <v>1</v>
      </c>
      <c r="J51" s="20">
        <v>1</v>
      </c>
      <c r="K51" s="18">
        <v>72</v>
      </c>
      <c r="L51" s="18">
        <v>2160</v>
      </c>
      <c r="M51" s="18">
        <f t="shared" si="0"/>
        <v>155.52000000000001</v>
      </c>
      <c r="N51" s="18">
        <f t="shared" si="1"/>
        <v>3784.1126400000003</v>
      </c>
      <c r="O51" s="11"/>
      <c r="P51" s="23">
        <f t="shared" si="10"/>
        <v>1</v>
      </c>
      <c r="Q51" s="11"/>
      <c r="R51" s="23">
        <f t="shared" si="11"/>
        <v>2160</v>
      </c>
      <c r="S51" s="23">
        <f t="shared" si="12"/>
        <v>0</v>
      </c>
      <c r="T51" s="9">
        <f t="shared" si="13"/>
        <v>0</v>
      </c>
      <c r="U51" s="23">
        <f t="shared" si="14"/>
        <v>155.52000000000001</v>
      </c>
      <c r="V51" s="23">
        <f t="shared" si="15"/>
        <v>3784.1126400000003</v>
      </c>
      <c r="W51" s="37"/>
      <c r="X51" s="26">
        <f t="shared" si="16"/>
        <v>0</v>
      </c>
      <c r="Y51" s="37"/>
      <c r="Z51" s="28">
        <f t="shared" si="17"/>
        <v>0</v>
      </c>
    </row>
    <row r="52" spans="1:26" ht="18" customHeight="1">
      <c r="A52" s="4" t="s">
        <v>520</v>
      </c>
      <c r="B52" s="224"/>
      <c r="C52" s="9" t="s">
        <v>265</v>
      </c>
      <c r="D52" s="76"/>
      <c r="E52" s="9" t="s">
        <v>250</v>
      </c>
      <c r="F52" s="9" t="s">
        <v>247</v>
      </c>
      <c r="G52" s="75"/>
      <c r="H52" s="80" t="s">
        <v>283</v>
      </c>
      <c r="I52" s="20">
        <v>2</v>
      </c>
      <c r="J52" s="20">
        <v>1</v>
      </c>
      <c r="K52" s="18">
        <v>50</v>
      </c>
      <c r="L52" s="18">
        <v>240</v>
      </c>
      <c r="M52" s="18">
        <f t="shared" si="0"/>
        <v>12</v>
      </c>
      <c r="N52" s="18">
        <f t="shared" si="1"/>
        <v>291.98400000000004</v>
      </c>
      <c r="O52" s="11"/>
      <c r="P52" s="23">
        <f t="shared" si="10"/>
        <v>1</v>
      </c>
      <c r="Q52" s="11"/>
      <c r="R52" s="23">
        <f t="shared" si="11"/>
        <v>240</v>
      </c>
      <c r="S52" s="23">
        <f t="shared" si="12"/>
        <v>0</v>
      </c>
      <c r="T52" s="9">
        <f t="shared" si="13"/>
        <v>0</v>
      </c>
      <c r="U52" s="23">
        <f t="shared" si="14"/>
        <v>12</v>
      </c>
      <c r="V52" s="23">
        <f t="shared" si="15"/>
        <v>291.98400000000004</v>
      </c>
      <c r="W52" s="37"/>
      <c r="X52" s="26">
        <f t="shared" si="16"/>
        <v>0</v>
      </c>
      <c r="Y52" s="37"/>
      <c r="Z52" s="28">
        <f t="shared" si="17"/>
        <v>0</v>
      </c>
    </row>
    <row r="53" spans="1:26" ht="18" customHeight="1">
      <c r="A53" s="4" t="s">
        <v>520</v>
      </c>
      <c r="B53" s="224"/>
      <c r="C53" s="9"/>
      <c r="D53" s="76"/>
      <c r="E53" s="9" t="s">
        <v>250</v>
      </c>
      <c r="F53" s="9" t="s">
        <v>247</v>
      </c>
      <c r="G53" s="75"/>
      <c r="H53" s="80" t="s">
        <v>284</v>
      </c>
      <c r="I53" s="20">
        <v>1</v>
      </c>
      <c r="J53" s="20">
        <v>2</v>
      </c>
      <c r="K53" s="18">
        <v>48</v>
      </c>
      <c r="L53" s="18">
        <v>240</v>
      </c>
      <c r="M53" s="18">
        <f t="shared" si="0"/>
        <v>23.04</v>
      </c>
      <c r="N53" s="18">
        <f t="shared" si="1"/>
        <v>560.60928000000001</v>
      </c>
      <c r="O53" s="11"/>
      <c r="P53" s="23">
        <f t="shared" si="10"/>
        <v>2</v>
      </c>
      <c r="Q53" s="11"/>
      <c r="R53" s="23">
        <f t="shared" si="11"/>
        <v>240</v>
      </c>
      <c r="S53" s="23">
        <f t="shared" si="12"/>
        <v>0</v>
      </c>
      <c r="T53" s="9">
        <f t="shared" si="13"/>
        <v>0</v>
      </c>
      <c r="U53" s="23">
        <f t="shared" si="14"/>
        <v>23.04</v>
      </c>
      <c r="V53" s="23">
        <f t="shared" si="15"/>
        <v>560.60928000000001</v>
      </c>
      <c r="W53" s="37"/>
      <c r="X53" s="26">
        <f t="shared" si="16"/>
        <v>0</v>
      </c>
      <c r="Y53" s="37"/>
      <c r="Z53" s="28">
        <f t="shared" si="17"/>
        <v>0</v>
      </c>
    </row>
    <row r="54" spans="1:26" ht="18" customHeight="1">
      <c r="A54" s="1" t="s">
        <v>540</v>
      </c>
      <c r="B54" s="224"/>
      <c r="C54" s="9" t="s">
        <v>260</v>
      </c>
      <c r="D54" s="76"/>
      <c r="E54" s="9" t="s">
        <v>250</v>
      </c>
      <c r="F54" s="9" t="s">
        <v>247</v>
      </c>
      <c r="G54" s="76"/>
      <c r="H54" s="14" t="s">
        <v>553</v>
      </c>
      <c r="I54" s="20">
        <v>2</v>
      </c>
      <c r="J54" s="20">
        <v>1</v>
      </c>
      <c r="K54" s="18">
        <v>41</v>
      </c>
      <c r="L54" s="18">
        <v>1920</v>
      </c>
      <c r="M54" s="18">
        <f t="shared" si="0"/>
        <v>78.72</v>
      </c>
      <c r="N54" s="18">
        <f t="shared" si="1"/>
        <v>1915.4150400000001</v>
      </c>
      <c r="O54" s="11"/>
      <c r="P54" s="23">
        <f t="shared" si="10"/>
        <v>1</v>
      </c>
      <c r="Q54" s="11"/>
      <c r="R54" s="23">
        <f t="shared" si="11"/>
        <v>1920</v>
      </c>
      <c r="S54" s="23">
        <f t="shared" si="12"/>
        <v>0</v>
      </c>
      <c r="T54" s="9">
        <f t="shared" si="13"/>
        <v>0</v>
      </c>
      <c r="U54" s="23">
        <f t="shared" si="14"/>
        <v>78.72</v>
      </c>
      <c r="V54" s="23">
        <f t="shared" si="15"/>
        <v>1915.4150400000001</v>
      </c>
      <c r="W54" s="37"/>
      <c r="X54" s="26">
        <f t="shared" si="16"/>
        <v>0</v>
      </c>
      <c r="Y54" s="37"/>
      <c r="Z54" s="28">
        <f t="shared" si="17"/>
        <v>0</v>
      </c>
    </row>
    <row r="55" spans="1:26" ht="18" customHeight="1">
      <c r="A55" s="1" t="s">
        <v>540</v>
      </c>
      <c r="B55" s="224"/>
      <c r="C55" s="9" t="s">
        <v>261</v>
      </c>
      <c r="D55" s="76"/>
      <c r="E55" s="9" t="s">
        <v>250</v>
      </c>
      <c r="F55" s="9" t="s">
        <v>247</v>
      </c>
      <c r="G55" s="76"/>
      <c r="H55" s="14" t="s">
        <v>553</v>
      </c>
      <c r="I55" s="20">
        <v>2</v>
      </c>
      <c r="J55" s="20">
        <v>1</v>
      </c>
      <c r="K55" s="18">
        <v>41</v>
      </c>
      <c r="L55" s="18">
        <v>1920</v>
      </c>
      <c r="M55" s="18">
        <f t="shared" si="0"/>
        <v>78.72</v>
      </c>
      <c r="N55" s="18">
        <f t="shared" si="1"/>
        <v>1915.4150400000001</v>
      </c>
      <c r="O55" s="11"/>
      <c r="P55" s="23">
        <f t="shared" si="10"/>
        <v>1</v>
      </c>
      <c r="Q55" s="11"/>
      <c r="R55" s="23">
        <f t="shared" si="11"/>
        <v>1920</v>
      </c>
      <c r="S55" s="23">
        <f t="shared" si="12"/>
        <v>0</v>
      </c>
      <c r="T55" s="9">
        <f t="shared" si="13"/>
        <v>0</v>
      </c>
      <c r="U55" s="23">
        <f t="shared" si="14"/>
        <v>78.72</v>
      </c>
      <c r="V55" s="23">
        <f t="shared" si="15"/>
        <v>1915.4150400000001</v>
      </c>
      <c r="W55" s="37"/>
      <c r="X55" s="26">
        <f t="shared" si="16"/>
        <v>0</v>
      </c>
      <c r="Y55" s="37"/>
      <c r="Z55" s="28">
        <f t="shared" si="17"/>
        <v>0</v>
      </c>
    </row>
    <row r="56" spans="1:26" ht="18" customHeight="1">
      <c r="A56" s="4" t="s">
        <v>36</v>
      </c>
      <c r="B56" s="224"/>
      <c r="C56" s="9" t="s">
        <v>36</v>
      </c>
      <c r="D56" s="10" t="s">
        <v>80</v>
      </c>
      <c r="E56" s="9" t="s">
        <v>246</v>
      </c>
      <c r="F56" s="9" t="s">
        <v>247</v>
      </c>
      <c r="G56" s="76" t="s">
        <v>248</v>
      </c>
      <c r="H56" s="14" t="s">
        <v>550</v>
      </c>
      <c r="I56" s="18">
        <v>2</v>
      </c>
      <c r="J56" s="18">
        <v>2</v>
      </c>
      <c r="K56" s="18">
        <v>73</v>
      </c>
      <c r="L56" s="18">
        <v>5</v>
      </c>
      <c r="M56" s="18">
        <f t="shared" si="0"/>
        <v>0.73</v>
      </c>
      <c r="N56" s="18">
        <f t="shared" si="1"/>
        <v>17.762360000000001</v>
      </c>
      <c r="O56" s="11"/>
      <c r="P56" s="23">
        <f t="shared" si="10"/>
        <v>2</v>
      </c>
      <c r="Q56" s="11"/>
      <c r="R56" s="23">
        <f t="shared" si="11"/>
        <v>5</v>
      </c>
      <c r="S56" s="23">
        <f t="shared" si="12"/>
        <v>0</v>
      </c>
      <c r="T56" s="9">
        <f t="shared" si="13"/>
        <v>0</v>
      </c>
      <c r="U56" s="23">
        <f t="shared" si="14"/>
        <v>0.73</v>
      </c>
      <c r="V56" s="23">
        <f t="shared" si="15"/>
        <v>17.762360000000001</v>
      </c>
      <c r="W56" s="37"/>
      <c r="X56" s="26">
        <f t="shared" si="16"/>
        <v>0</v>
      </c>
      <c r="Y56" s="37"/>
      <c r="Z56" s="28">
        <f t="shared" si="17"/>
        <v>0</v>
      </c>
    </row>
    <row r="57" spans="1:26" ht="18" customHeight="1">
      <c r="A57" s="4" t="s">
        <v>36</v>
      </c>
      <c r="B57" s="224"/>
      <c r="C57" s="9" t="s">
        <v>54</v>
      </c>
      <c r="D57" s="76"/>
      <c r="E57" s="9" t="s">
        <v>250</v>
      </c>
      <c r="F57" s="9" t="s">
        <v>247</v>
      </c>
      <c r="G57" s="76" t="s">
        <v>264</v>
      </c>
      <c r="H57" s="14" t="s">
        <v>258</v>
      </c>
      <c r="I57" s="18">
        <v>1</v>
      </c>
      <c r="J57" s="18">
        <v>1</v>
      </c>
      <c r="K57" s="18">
        <v>21</v>
      </c>
      <c r="L57" s="18">
        <v>5</v>
      </c>
      <c r="M57" s="18">
        <f t="shared" si="0"/>
        <v>0.105</v>
      </c>
      <c r="N57" s="18">
        <f t="shared" si="1"/>
        <v>2.5548600000000001</v>
      </c>
      <c r="O57" s="11"/>
      <c r="P57" s="23">
        <f t="shared" si="10"/>
        <v>1</v>
      </c>
      <c r="Q57" s="11"/>
      <c r="R57" s="23">
        <f t="shared" si="11"/>
        <v>5</v>
      </c>
      <c r="S57" s="23">
        <f t="shared" si="12"/>
        <v>0</v>
      </c>
      <c r="T57" s="9">
        <f t="shared" si="13"/>
        <v>0</v>
      </c>
      <c r="U57" s="23">
        <f t="shared" si="14"/>
        <v>0.105</v>
      </c>
      <c r="V57" s="23">
        <f t="shared" si="15"/>
        <v>2.5548600000000001</v>
      </c>
      <c r="W57" s="37"/>
      <c r="X57" s="26">
        <f t="shared" si="16"/>
        <v>0</v>
      </c>
      <c r="Y57" s="37"/>
      <c r="Z57" s="28">
        <f t="shared" si="17"/>
        <v>0</v>
      </c>
    </row>
    <row r="58" spans="1:26" ht="18" customHeight="1">
      <c r="A58" s="280" t="s">
        <v>541</v>
      </c>
      <c r="B58" s="224"/>
      <c r="C58" s="9" t="s">
        <v>262</v>
      </c>
      <c r="D58" s="76"/>
      <c r="E58" s="9" t="s">
        <v>250</v>
      </c>
      <c r="F58" s="9" t="s">
        <v>247</v>
      </c>
      <c r="G58" s="76" t="s">
        <v>263</v>
      </c>
      <c r="H58" s="14" t="s">
        <v>266</v>
      </c>
      <c r="I58" s="18">
        <v>1</v>
      </c>
      <c r="J58" s="18">
        <v>1</v>
      </c>
      <c r="K58" s="18">
        <v>54</v>
      </c>
      <c r="L58" s="18">
        <v>1</v>
      </c>
      <c r="M58" s="18">
        <f t="shared" si="0"/>
        <v>5.3999999999999999E-2</v>
      </c>
      <c r="N58" s="18">
        <f t="shared" si="1"/>
        <v>1.313928</v>
      </c>
      <c r="O58" s="11"/>
      <c r="P58" s="23">
        <f t="shared" si="10"/>
        <v>1</v>
      </c>
      <c r="Q58" s="11"/>
      <c r="R58" s="23">
        <f t="shared" si="11"/>
        <v>1</v>
      </c>
      <c r="S58" s="23">
        <f t="shared" si="12"/>
        <v>0</v>
      </c>
      <c r="T58" s="9">
        <f t="shared" si="13"/>
        <v>0</v>
      </c>
      <c r="U58" s="23">
        <f t="shared" si="14"/>
        <v>5.3999999999999999E-2</v>
      </c>
      <c r="V58" s="23">
        <f t="shared" si="15"/>
        <v>1.313928</v>
      </c>
      <c r="W58" s="37"/>
      <c r="X58" s="26">
        <f t="shared" si="16"/>
        <v>0</v>
      </c>
      <c r="Y58" s="37"/>
      <c r="Z58" s="28">
        <f t="shared" si="17"/>
        <v>0</v>
      </c>
    </row>
    <row r="59" spans="1:26" ht="18" customHeight="1">
      <c r="A59" s="4" t="s">
        <v>515</v>
      </c>
      <c r="B59" s="224"/>
      <c r="C59" s="9" t="s">
        <v>184</v>
      </c>
      <c r="D59" s="10" t="s">
        <v>123</v>
      </c>
      <c r="E59" s="9" t="s">
        <v>250</v>
      </c>
      <c r="F59" s="9" t="s">
        <v>247</v>
      </c>
      <c r="G59" s="75"/>
      <c r="H59" s="14" t="s">
        <v>550</v>
      </c>
      <c r="I59" s="20">
        <v>2</v>
      </c>
      <c r="J59" s="20">
        <v>18</v>
      </c>
      <c r="K59" s="18">
        <v>73</v>
      </c>
      <c r="L59" s="18">
        <v>630</v>
      </c>
      <c r="M59" s="18">
        <f t="shared" si="0"/>
        <v>827.82</v>
      </c>
      <c r="N59" s="18">
        <f t="shared" si="1"/>
        <v>20142.516240000001</v>
      </c>
      <c r="O59" s="11"/>
      <c r="P59" s="23">
        <f t="shared" si="10"/>
        <v>18</v>
      </c>
      <c r="Q59" s="11"/>
      <c r="R59" s="23">
        <f t="shared" si="11"/>
        <v>630</v>
      </c>
      <c r="S59" s="23">
        <f t="shared" si="12"/>
        <v>0</v>
      </c>
      <c r="T59" s="9">
        <f t="shared" si="13"/>
        <v>0</v>
      </c>
      <c r="U59" s="23">
        <f t="shared" si="14"/>
        <v>827.82</v>
      </c>
      <c r="V59" s="23">
        <f t="shared" si="15"/>
        <v>20142.516240000001</v>
      </c>
      <c r="W59" s="37"/>
      <c r="X59" s="26">
        <f t="shared" si="16"/>
        <v>0</v>
      </c>
      <c r="Y59" s="37"/>
      <c r="Z59" s="28">
        <f t="shared" si="17"/>
        <v>0</v>
      </c>
    </row>
    <row r="60" spans="1:26" ht="18" customHeight="1">
      <c r="A60" s="4" t="s">
        <v>515</v>
      </c>
      <c r="B60" s="224"/>
      <c r="C60" s="9"/>
      <c r="D60" s="10" t="s">
        <v>80</v>
      </c>
      <c r="E60" s="65" t="s">
        <v>269</v>
      </c>
      <c r="F60" s="9" t="s">
        <v>247</v>
      </c>
      <c r="G60" s="75"/>
      <c r="H60" s="14" t="s">
        <v>249</v>
      </c>
      <c r="I60" s="20">
        <v>1</v>
      </c>
      <c r="J60" s="20">
        <v>2</v>
      </c>
      <c r="K60" s="18">
        <v>38</v>
      </c>
      <c r="L60" s="18">
        <v>630</v>
      </c>
      <c r="M60" s="18">
        <f t="shared" si="0"/>
        <v>47.88</v>
      </c>
      <c r="N60" s="18">
        <f t="shared" si="1"/>
        <v>1165.0161600000001</v>
      </c>
      <c r="O60" s="11"/>
      <c r="P60" s="23">
        <f t="shared" si="10"/>
        <v>2</v>
      </c>
      <c r="Q60" s="11"/>
      <c r="R60" s="23">
        <f t="shared" si="11"/>
        <v>630</v>
      </c>
      <c r="S60" s="23">
        <f t="shared" si="12"/>
        <v>0</v>
      </c>
      <c r="T60" s="9">
        <f t="shared" si="13"/>
        <v>0</v>
      </c>
      <c r="U60" s="23">
        <f t="shared" si="14"/>
        <v>47.88</v>
      </c>
      <c r="V60" s="23">
        <f t="shared" si="15"/>
        <v>1165.0161600000001</v>
      </c>
      <c r="W60" s="37"/>
      <c r="X60" s="26">
        <f t="shared" si="16"/>
        <v>0</v>
      </c>
      <c r="Y60" s="37"/>
      <c r="Z60" s="28">
        <f t="shared" si="17"/>
        <v>0</v>
      </c>
    </row>
    <row r="61" spans="1:26" ht="18" customHeight="1">
      <c r="A61" s="4" t="s">
        <v>514</v>
      </c>
      <c r="B61" s="224"/>
      <c r="C61" s="9" t="s">
        <v>482</v>
      </c>
      <c r="D61" s="10" t="s">
        <v>84</v>
      </c>
      <c r="E61" s="9" t="s">
        <v>250</v>
      </c>
      <c r="F61" s="9" t="s">
        <v>247</v>
      </c>
      <c r="G61" s="75"/>
      <c r="H61" s="14" t="s">
        <v>550</v>
      </c>
      <c r="I61" s="20">
        <v>2</v>
      </c>
      <c r="J61" s="20">
        <v>2</v>
      </c>
      <c r="K61" s="18">
        <v>73</v>
      </c>
      <c r="L61" s="18">
        <v>210</v>
      </c>
      <c r="M61" s="18">
        <f t="shared" si="0"/>
        <v>30.66</v>
      </c>
      <c r="N61" s="18">
        <f t="shared" si="1"/>
        <v>746.01912000000004</v>
      </c>
      <c r="O61" s="11"/>
      <c r="P61" s="23">
        <f t="shared" si="10"/>
        <v>2</v>
      </c>
      <c r="Q61" s="11"/>
      <c r="R61" s="23">
        <f t="shared" si="11"/>
        <v>210</v>
      </c>
      <c r="S61" s="23">
        <f t="shared" si="12"/>
        <v>0</v>
      </c>
      <c r="T61" s="9">
        <f t="shared" si="13"/>
        <v>0</v>
      </c>
      <c r="U61" s="23">
        <f t="shared" si="14"/>
        <v>30.66</v>
      </c>
      <c r="V61" s="23">
        <f t="shared" si="15"/>
        <v>746.01912000000004</v>
      </c>
      <c r="W61" s="37"/>
      <c r="X61" s="26">
        <f t="shared" si="16"/>
        <v>0</v>
      </c>
      <c r="Y61" s="37"/>
      <c r="Z61" s="28">
        <f t="shared" si="17"/>
        <v>0</v>
      </c>
    </row>
    <row r="62" spans="1:26" ht="18" customHeight="1">
      <c r="A62" s="4" t="s">
        <v>515</v>
      </c>
      <c r="B62" s="224"/>
      <c r="C62" s="9" t="s">
        <v>185</v>
      </c>
      <c r="D62" s="10" t="s">
        <v>80</v>
      </c>
      <c r="E62" s="9" t="s">
        <v>250</v>
      </c>
      <c r="F62" s="9" t="s">
        <v>247</v>
      </c>
      <c r="G62" s="75"/>
      <c r="H62" s="14" t="s">
        <v>550</v>
      </c>
      <c r="I62" s="20">
        <v>2</v>
      </c>
      <c r="J62" s="20">
        <v>16</v>
      </c>
      <c r="K62" s="18">
        <v>73</v>
      </c>
      <c r="L62" s="18">
        <v>630</v>
      </c>
      <c r="M62" s="18">
        <f t="shared" si="0"/>
        <v>735.84</v>
      </c>
      <c r="N62" s="18">
        <f t="shared" si="1"/>
        <v>17904.458880000002</v>
      </c>
      <c r="O62" s="11"/>
      <c r="P62" s="23">
        <f t="shared" si="10"/>
        <v>16</v>
      </c>
      <c r="Q62" s="11"/>
      <c r="R62" s="23">
        <f t="shared" si="11"/>
        <v>630</v>
      </c>
      <c r="S62" s="23">
        <f t="shared" si="12"/>
        <v>0</v>
      </c>
      <c r="T62" s="9">
        <f t="shared" si="13"/>
        <v>0</v>
      </c>
      <c r="U62" s="23">
        <f t="shared" si="14"/>
        <v>735.84</v>
      </c>
      <c r="V62" s="23">
        <f t="shared" si="15"/>
        <v>17904.458880000002</v>
      </c>
      <c r="W62" s="37"/>
      <c r="X62" s="26">
        <f t="shared" si="16"/>
        <v>0</v>
      </c>
      <c r="Y62" s="37"/>
      <c r="Z62" s="28">
        <f t="shared" si="17"/>
        <v>0</v>
      </c>
    </row>
    <row r="63" spans="1:26" ht="18" customHeight="1">
      <c r="A63" s="4" t="s">
        <v>515</v>
      </c>
      <c r="B63" s="224"/>
      <c r="C63" s="9"/>
      <c r="D63" s="77"/>
      <c r="E63" s="65" t="s">
        <v>269</v>
      </c>
      <c r="F63" s="9" t="s">
        <v>247</v>
      </c>
      <c r="G63" s="75"/>
      <c r="H63" s="14" t="s">
        <v>249</v>
      </c>
      <c r="I63" s="20">
        <v>1</v>
      </c>
      <c r="J63" s="20">
        <v>2</v>
      </c>
      <c r="K63" s="18">
        <v>38</v>
      </c>
      <c r="L63" s="18">
        <v>630</v>
      </c>
      <c r="M63" s="18">
        <f t="shared" si="0"/>
        <v>47.88</v>
      </c>
      <c r="N63" s="18">
        <f t="shared" si="1"/>
        <v>1165.0161600000001</v>
      </c>
      <c r="O63" s="11"/>
      <c r="P63" s="23">
        <f t="shared" si="10"/>
        <v>2</v>
      </c>
      <c r="Q63" s="11"/>
      <c r="R63" s="23">
        <f t="shared" si="11"/>
        <v>630</v>
      </c>
      <c r="S63" s="23">
        <f t="shared" si="12"/>
        <v>0</v>
      </c>
      <c r="T63" s="9">
        <f t="shared" si="13"/>
        <v>0</v>
      </c>
      <c r="U63" s="23">
        <f t="shared" si="14"/>
        <v>47.88</v>
      </c>
      <c r="V63" s="23">
        <f t="shared" si="15"/>
        <v>1165.0161600000001</v>
      </c>
      <c r="W63" s="37"/>
      <c r="X63" s="26">
        <f t="shared" si="16"/>
        <v>0</v>
      </c>
      <c r="Y63" s="37"/>
      <c r="Z63" s="28">
        <f t="shared" si="17"/>
        <v>0</v>
      </c>
    </row>
    <row r="64" spans="1:26" ht="18" customHeight="1">
      <c r="A64" s="1" t="s">
        <v>540</v>
      </c>
      <c r="B64" s="224"/>
      <c r="C64" s="9" t="s">
        <v>13</v>
      </c>
      <c r="D64" s="77"/>
      <c r="E64" s="9" t="s">
        <v>250</v>
      </c>
      <c r="F64" s="9" t="s">
        <v>247</v>
      </c>
      <c r="G64" s="75"/>
      <c r="H64" s="14" t="s">
        <v>249</v>
      </c>
      <c r="I64" s="20">
        <v>1</v>
      </c>
      <c r="J64" s="20">
        <v>3</v>
      </c>
      <c r="K64" s="18">
        <v>38</v>
      </c>
      <c r="L64" s="18">
        <v>1920</v>
      </c>
      <c r="M64" s="18">
        <f t="shared" si="0"/>
        <v>218.88</v>
      </c>
      <c r="N64" s="18">
        <f t="shared" si="1"/>
        <v>5325.7881600000001</v>
      </c>
      <c r="O64" s="11"/>
      <c r="P64" s="23">
        <f t="shared" si="10"/>
        <v>3</v>
      </c>
      <c r="Q64" s="11"/>
      <c r="R64" s="23">
        <f t="shared" si="11"/>
        <v>1920</v>
      </c>
      <c r="S64" s="23">
        <f t="shared" si="12"/>
        <v>0</v>
      </c>
      <c r="T64" s="9">
        <f t="shared" si="13"/>
        <v>0</v>
      </c>
      <c r="U64" s="23">
        <f t="shared" si="14"/>
        <v>218.88</v>
      </c>
      <c r="V64" s="23">
        <f t="shared" si="15"/>
        <v>5325.7881600000001</v>
      </c>
      <c r="W64" s="37"/>
      <c r="X64" s="26">
        <f t="shared" si="16"/>
        <v>0</v>
      </c>
      <c r="Y64" s="37"/>
      <c r="Z64" s="28">
        <f t="shared" si="17"/>
        <v>0</v>
      </c>
    </row>
    <row r="65" spans="1:26" ht="18" customHeight="1">
      <c r="B65" s="223" t="s">
        <v>506</v>
      </c>
      <c r="C65" s="228"/>
      <c r="D65" s="227"/>
      <c r="E65" s="228"/>
      <c r="F65" s="228"/>
      <c r="G65" s="227"/>
      <c r="H65" s="229"/>
      <c r="I65" s="231"/>
      <c r="J65" s="231"/>
      <c r="K65" s="231"/>
      <c r="L65" s="231"/>
      <c r="M65" s="231"/>
      <c r="N65" s="231"/>
      <c r="O65" s="228"/>
      <c r="P65" s="232"/>
      <c r="Q65" s="228"/>
      <c r="R65" s="232"/>
      <c r="S65" s="232"/>
      <c r="T65" s="228"/>
      <c r="U65" s="232"/>
      <c r="V65" s="232"/>
      <c r="W65" s="233"/>
      <c r="X65" s="233"/>
      <c r="Y65" s="233"/>
      <c r="Z65" s="234"/>
    </row>
    <row r="66" spans="1:26" ht="18" customHeight="1">
      <c r="A66" s="4" t="s">
        <v>520</v>
      </c>
      <c r="B66" s="224"/>
      <c r="C66" s="9" t="s">
        <v>271</v>
      </c>
      <c r="D66" s="10" t="s">
        <v>79</v>
      </c>
      <c r="E66" s="9" t="s">
        <v>246</v>
      </c>
      <c r="F66" s="9" t="s">
        <v>247</v>
      </c>
      <c r="G66" s="79" t="s">
        <v>251</v>
      </c>
      <c r="H66" s="14" t="s">
        <v>249</v>
      </c>
      <c r="I66" s="18">
        <v>1</v>
      </c>
      <c r="J66" s="18">
        <v>2</v>
      </c>
      <c r="K66" s="18">
        <v>38</v>
      </c>
      <c r="L66" s="18">
        <v>240</v>
      </c>
      <c r="M66" s="18">
        <f t="shared" si="0"/>
        <v>18.239999999999998</v>
      </c>
      <c r="N66" s="18">
        <f t="shared" si="1"/>
        <v>443.81567999999999</v>
      </c>
      <c r="O66" s="11"/>
      <c r="P66" s="23">
        <f t="shared" si="10"/>
        <v>2</v>
      </c>
      <c r="Q66" s="11"/>
      <c r="R66" s="23">
        <f t="shared" si="11"/>
        <v>240</v>
      </c>
      <c r="S66" s="23">
        <f t="shared" si="12"/>
        <v>0</v>
      </c>
      <c r="T66" s="9">
        <f t="shared" si="13"/>
        <v>0</v>
      </c>
      <c r="U66" s="23">
        <f t="shared" si="14"/>
        <v>18.239999999999998</v>
      </c>
      <c r="V66" s="23">
        <f t="shared" si="15"/>
        <v>443.81567999999999</v>
      </c>
      <c r="W66" s="37"/>
      <c r="X66" s="26">
        <f t="shared" si="16"/>
        <v>0</v>
      </c>
      <c r="Y66" s="37"/>
      <c r="Z66" s="28">
        <f t="shared" si="17"/>
        <v>0</v>
      </c>
    </row>
    <row r="67" spans="1:26" ht="18" customHeight="1">
      <c r="A67" s="4" t="s">
        <v>520</v>
      </c>
      <c r="B67" s="224"/>
      <c r="C67" s="9"/>
      <c r="D67" s="10" t="s">
        <v>80</v>
      </c>
      <c r="E67" s="9" t="s">
        <v>246</v>
      </c>
      <c r="F67" s="9" t="s">
        <v>247</v>
      </c>
      <c r="G67" s="79" t="s">
        <v>248</v>
      </c>
      <c r="H67" s="14" t="s">
        <v>550</v>
      </c>
      <c r="I67" s="18">
        <v>2</v>
      </c>
      <c r="J67" s="18">
        <v>6</v>
      </c>
      <c r="K67" s="18">
        <v>73</v>
      </c>
      <c r="L67" s="18">
        <v>240</v>
      </c>
      <c r="M67" s="18">
        <f t="shared" si="0"/>
        <v>105.12</v>
      </c>
      <c r="N67" s="18">
        <f t="shared" si="1"/>
        <v>2557.7798400000001</v>
      </c>
      <c r="O67" s="11"/>
      <c r="P67" s="23">
        <f t="shared" si="10"/>
        <v>6</v>
      </c>
      <c r="Q67" s="11"/>
      <c r="R67" s="23">
        <f t="shared" si="11"/>
        <v>240</v>
      </c>
      <c r="S67" s="23">
        <f t="shared" si="12"/>
        <v>0</v>
      </c>
      <c r="T67" s="9">
        <f t="shared" si="13"/>
        <v>0</v>
      </c>
      <c r="U67" s="23">
        <f t="shared" si="14"/>
        <v>105.12</v>
      </c>
      <c r="V67" s="23">
        <f t="shared" si="15"/>
        <v>2557.7798400000001</v>
      </c>
      <c r="W67" s="37"/>
      <c r="X67" s="26">
        <f t="shared" si="16"/>
        <v>0</v>
      </c>
      <c r="Y67" s="37"/>
      <c r="Z67" s="28">
        <f t="shared" si="17"/>
        <v>0</v>
      </c>
    </row>
    <row r="68" spans="1:26" ht="18" customHeight="1">
      <c r="A68" s="4" t="s">
        <v>514</v>
      </c>
      <c r="B68" s="224"/>
      <c r="C68" s="147" t="s">
        <v>174</v>
      </c>
      <c r="D68" s="148" t="s">
        <v>79</v>
      </c>
      <c r="E68" s="147" t="s">
        <v>250</v>
      </c>
      <c r="F68" s="147" t="s">
        <v>247</v>
      </c>
      <c r="G68" s="148" t="s">
        <v>272</v>
      </c>
      <c r="H68" s="149"/>
      <c r="I68" s="150">
        <v>1</v>
      </c>
      <c r="J68" s="150">
        <v>2</v>
      </c>
      <c r="K68" s="150"/>
      <c r="L68" s="150"/>
      <c r="M68" s="150"/>
      <c r="N68" s="150"/>
      <c r="O68" s="147"/>
      <c r="P68" s="151"/>
      <c r="Q68" s="147"/>
      <c r="R68" s="151"/>
      <c r="S68" s="151"/>
      <c r="T68" s="147"/>
      <c r="U68" s="151"/>
      <c r="V68" s="151"/>
      <c r="W68" s="152"/>
      <c r="X68" s="152"/>
      <c r="Y68" s="152"/>
      <c r="Z68" s="153"/>
    </row>
    <row r="69" spans="1:26" ht="18" customHeight="1">
      <c r="A69" s="4" t="s">
        <v>514</v>
      </c>
      <c r="B69" s="224"/>
      <c r="C69" s="9"/>
      <c r="D69" s="10" t="s">
        <v>80</v>
      </c>
      <c r="E69" s="9" t="s">
        <v>246</v>
      </c>
      <c r="F69" s="9" t="s">
        <v>247</v>
      </c>
      <c r="G69" s="79" t="s">
        <v>251</v>
      </c>
      <c r="H69" s="14" t="s">
        <v>249</v>
      </c>
      <c r="I69" s="18">
        <v>1</v>
      </c>
      <c r="J69" s="18">
        <v>2</v>
      </c>
      <c r="K69" s="18">
        <v>38</v>
      </c>
      <c r="L69" s="18">
        <v>210</v>
      </c>
      <c r="M69" s="18">
        <f t="shared" si="0"/>
        <v>15.96</v>
      </c>
      <c r="N69" s="18">
        <f t="shared" si="1"/>
        <v>388.33872000000002</v>
      </c>
      <c r="O69" s="11"/>
      <c r="P69" s="23">
        <f t="shared" si="10"/>
        <v>2</v>
      </c>
      <c r="Q69" s="11"/>
      <c r="R69" s="23">
        <f t="shared" si="11"/>
        <v>210</v>
      </c>
      <c r="S69" s="23">
        <f t="shared" si="12"/>
        <v>0</v>
      </c>
      <c r="T69" s="9">
        <f t="shared" si="13"/>
        <v>0</v>
      </c>
      <c r="U69" s="23">
        <f t="shared" si="14"/>
        <v>15.96</v>
      </c>
      <c r="V69" s="23">
        <f t="shared" si="15"/>
        <v>388.33872000000002</v>
      </c>
      <c r="W69" s="37"/>
      <c r="X69" s="26">
        <f t="shared" si="16"/>
        <v>0</v>
      </c>
      <c r="Y69" s="37"/>
      <c r="Z69" s="28">
        <f t="shared" si="17"/>
        <v>0</v>
      </c>
    </row>
    <row r="70" spans="1:26" ht="18" customHeight="1">
      <c r="A70" s="4" t="s">
        <v>514</v>
      </c>
      <c r="B70" s="224"/>
      <c r="C70" s="147" t="s">
        <v>193</v>
      </c>
      <c r="D70" s="10" t="s">
        <v>79</v>
      </c>
      <c r="E70" s="147" t="s">
        <v>250</v>
      </c>
      <c r="F70" s="147" t="s">
        <v>247</v>
      </c>
      <c r="G70" s="148" t="s">
        <v>272</v>
      </c>
      <c r="H70" s="149"/>
      <c r="I70" s="150">
        <v>1</v>
      </c>
      <c r="J70" s="150">
        <v>2</v>
      </c>
      <c r="K70" s="150"/>
      <c r="L70" s="150"/>
      <c r="M70" s="150"/>
      <c r="N70" s="150"/>
      <c r="O70" s="147"/>
      <c r="P70" s="151"/>
      <c r="Q70" s="147"/>
      <c r="R70" s="151"/>
      <c r="S70" s="151"/>
      <c r="T70" s="147"/>
      <c r="U70" s="151"/>
      <c r="V70" s="151"/>
      <c r="W70" s="152"/>
      <c r="X70" s="152"/>
      <c r="Y70" s="152"/>
      <c r="Z70" s="153"/>
    </row>
    <row r="71" spans="1:26" ht="18" customHeight="1">
      <c r="A71" s="4" t="s">
        <v>514</v>
      </c>
      <c r="B71" s="224"/>
      <c r="C71" s="9" t="s">
        <v>186</v>
      </c>
      <c r="D71" s="10" t="s">
        <v>79</v>
      </c>
      <c r="E71" s="9" t="s">
        <v>246</v>
      </c>
      <c r="F71" s="9" t="s">
        <v>247</v>
      </c>
      <c r="G71" s="79" t="s">
        <v>251</v>
      </c>
      <c r="H71" s="14" t="s">
        <v>249</v>
      </c>
      <c r="I71" s="18">
        <v>1</v>
      </c>
      <c r="J71" s="20">
        <v>2</v>
      </c>
      <c r="K71" s="18">
        <v>38</v>
      </c>
      <c r="L71" s="18">
        <v>210</v>
      </c>
      <c r="M71" s="18">
        <f t="shared" si="0"/>
        <v>15.96</v>
      </c>
      <c r="N71" s="18">
        <f t="shared" si="1"/>
        <v>388.33872000000002</v>
      </c>
      <c r="O71" s="11"/>
      <c r="P71" s="23">
        <f t="shared" si="10"/>
        <v>2</v>
      </c>
      <c r="Q71" s="11"/>
      <c r="R71" s="23">
        <f t="shared" si="11"/>
        <v>210</v>
      </c>
      <c r="S71" s="23">
        <f t="shared" si="12"/>
        <v>0</v>
      </c>
      <c r="T71" s="9">
        <f t="shared" si="13"/>
        <v>0</v>
      </c>
      <c r="U71" s="23">
        <f t="shared" si="14"/>
        <v>15.96</v>
      </c>
      <c r="V71" s="23">
        <f t="shared" si="15"/>
        <v>388.33872000000002</v>
      </c>
      <c r="W71" s="37"/>
      <c r="X71" s="26">
        <f t="shared" si="16"/>
        <v>0</v>
      </c>
      <c r="Y71" s="37"/>
      <c r="Z71" s="28">
        <f t="shared" si="17"/>
        <v>0</v>
      </c>
    </row>
    <row r="72" spans="1:26" ht="18" customHeight="1">
      <c r="A72" s="4" t="s">
        <v>514</v>
      </c>
      <c r="B72" s="224"/>
      <c r="C72" s="9" t="s">
        <v>183</v>
      </c>
      <c r="D72" s="10" t="s">
        <v>112</v>
      </c>
      <c r="E72" s="9" t="s">
        <v>246</v>
      </c>
      <c r="F72" s="9" t="s">
        <v>247</v>
      </c>
      <c r="G72" s="79" t="s">
        <v>248</v>
      </c>
      <c r="H72" s="14" t="s">
        <v>550</v>
      </c>
      <c r="I72" s="18">
        <v>2</v>
      </c>
      <c r="J72" s="20">
        <v>6</v>
      </c>
      <c r="K72" s="18">
        <v>73</v>
      </c>
      <c r="L72" s="18">
        <v>210</v>
      </c>
      <c r="M72" s="18">
        <f t="shared" si="0"/>
        <v>91.98</v>
      </c>
      <c r="N72" s="18">
        <f t="shared" si="1"/>
        <v>2238.0573600000002</v>
      </c>
      <c r="O72" s="11"/>
      <c r="P72" s="23">
        <f t="shared" si="10"/>
        <v>6</v>
      </c>
      <c r="Q72" s="11"/>
      <c r="R72" s="23">
        <f t="shared" si="11"/>
        <v>210</v>
      </c>
      <c r="S72" s="23">
        <f t="shared" si="12"/>
        <v>0</v>
      </c>
      <c r="T72" s="9">
        <f t="shared" si="13"/>
        <v>0</v>
      </c>
      <c r="U72" s="23">
        <f t="shared" si="14"/>
        <v>91.98</v>
      </c>
      <c r="V72" s="23">
        <f t="shared" si="15"/>
        <v>2238.0573600000002</v>
      </c>
      <c r="W72" s="37"/>
      <c r="X72" s="26">
        <f t="shared" si="16"/>
        <v>0</v>
      </c>
      <c r="Y72" s="37"/>
      <c r="Z72" s="28">
        <f t="shared" si="17"/>
        <v>0</v>
      </c>
    </row>
    <row r="73" spans="1:26" ht="18" customHeight="1">
      <c r="A73" s="4" t="s">
        <v>514</v>
      </c>
      <c r="B73" s="224"/>
      <c r="C73" s="9" t="s">
        <v>194</v>
      </c>
      <c r="D73" s="10" t="s">
        <v>112</v>
      </c>
      <c r="E73" s="9" t="s">
        <v>246</v>
      </c>
      <c r="F73" s="9" t="s">
        <v>247</v>
      </c>
      <c r="G73" s="79" t="s">
        <v>251</v>
      </c>
      <c r="H73" s="14" t="s">
        <v>249</v>
      </c>
      <c r="I73" s="18">
        <v>1</v>
      </c>
      <c r="J73" s="20">
        <v>2</v>
      </c>
      <c r="K73" s="18">
        <v>38</v>
      </c>
      <c r="L73" s="18">
        <v>210</v>
      </c>
      <c r="M73" s="18">
        <f t="shared" si="0"/>
        <v>15.96</v>
      </c>
      <c r="N73" s="18">
        <f t="shared" si="1"/>
        <v>388.33872000000002</v>
      </c>
      <c r="O73" s="11"/>
      <c r="P73" s="23">
        <f t="shared" si="10"/>
        <v>2</v>
      </c>
      <c r="Q73" s="11"/>
      <c r="R73" s="23">
        <f t="shared" si="11"/>
        <v>210</v>
      </c>
      <c r="S73" s="23">
        <f t="shared" si="12"/>
        <v>0</v>
      </c>
      <c r="T73" s="9">
        <f t="shared" si="13"/>
        <v>0</v>
      </c>
      <c r="U73" s="23">
        <f t="shared" si="14"/>
        <v>15.96</v>
      </c>
      <c r="V73" s="23">
        <f t="shared" si="15"/>
        <v>388.33872000000002</v>
      </c>
      <c r="W73" s="37"/>
      <c r="X73" s="26">
        <f t="shared" si="16"/>
        <v>0</v>
      </c>
      <c r="Y73" s="37"/>
      <c r="Z73" s="28">
        <f t="shared" si="17"/>
        <v>0</v>
      </c>
    </row>
    <row r="74" spans="1:26" ht="18" customHeight="1">
      <c r="A74" s="4" t="s">
        <v>514</v>
      </c>
      <c r="B74" s="224"/>
      <c r="C74" s="9"/>
      <c r="D74" s="10" t="s">
        <v>84</v>
      </c>
      <c r="E74" s="9" t="s">
        <v>246</v>
      </c>
      <c r="F74" s="9" t="s">
        <v>247</v>
      </c>
      <c r="G74" s="79" t="s">
        <v>248</v>
      </c>
      <c r="H74" s="14" t="s">
        <v>550</v>
      </c>
      <c r="I74" s="18">
        <v>2</v>
      </c>
      <c r="J74" s="20">
        <v>6</v>
      </c>
      <c r="K74" s="18">
        <v>73</v>
      </c>
      <c r="L74" s="18">
        <v>210</v>
      </c>
      <c r="M74" s="18">
        <f t="shared" si="0"/>
        <v>91.98</v>
      </c>
      <c r="N74" s="18">
        <f t="shared" si="1"/>
        <v>2238.0573600000002</v>
      </c>
      <c r="O74" s="11"/>
      <c r="P74" s="23">
        <f t="shared" si="10"/>
        <v>6</v>
      </c>
      <c r="Q74" s="11"/>
      <c r="R74" s="23">
        <f t="shared" si="11"/>
        <v>210</v>
      </c>
      <c r="S74" s="23">
        <f t="shared" si="12"/>
        <v>0</v>
      </c>
      <c r="T74" s="9">
        <f t="shared" si="13"/>
        <v>0</v>
      </c>
      <c r="U74" s="23">
        <f t="shared" si="14"/>
        <v>91.98</v>
      </c>
      <c r="V74" s="23">
        <f t="shared" si="15"/>
        <v>2238.0573600000002</v>
      </c>
      <c r="W74" s="37"/>
      <c r="X74" s="26">
        <f t="shared" si="16"/>
        <v>0</v>
      </c>
      <c r="Y74" s="37"/>
      <c r="Z74" s="28">
        <f t="shared" si="17"/>
        <v>0</v>
      </c>
    </row>
    <row r="75" spans="1:26" ht="18" customHeight="1">
      <c r="A75" s="280" t="s">
        <v>187</v>
      </c>
      <c r="B75" s="224"/>
      <c r="C75" s="9" t="s">
        <v>187</v>
      </c>
      <c r="D75" s="10" t="s">
        <v>126</v>
      </c>
      <c r="E75" s="9" t="s">
        <v>269</v>
      </c>
      <c r="F75" s="9" t="s">
        <v>247</v>
      </c>
      <c r="G75" s="10"/>
      <c r="H75" s="14" t="s">
        <v>554</v>
      </c>
      <c r="I75" s="20">
        <v>5</v>
      </c>
      <c r="J75" s="20">
        <v>4</v>
      </c>
      <c r="K75" s="18">
        <v>105</v>
      </c>
      <c r="L75" s="18">
        <v>2520</v>
      </c>
      <c r="M75" s="18">
        <f t="shared" ref="M75:M137" si="18">(J75*K75*L75)/1000</f>
        <v>1058.4000000000001</v>
      </c>
      <c r="N75" s="18">
        <f t="shared" ref="N75:N137" si="19">M75*$E$3</f>
        <v>25752.988800000003</v>
      </c>
      <c r="O75" s="11"/>
      <c r="P75" s="23">
        <f t="shared" si="10"/>
        <v>4</v>
      </c>
      <c r="Q75" s="11"/>
      <c r="R75" s="23">
        <f t="shared" si="11"/>
        <v>2520</v>
      </c>
      <c r="S75" s="23">
        <f t="shared" si="12"/>
        <v>0</v>
      </c>
      <c r="T75" s="9">
        <f t="shared" si="13"/>
        <v>0</v>
      </c>
      <c r="U75" s="23">
        <f t="shared" si="14"/>
        <v>1058.4000000000001</v>
      </c>
      <c r="V75" s="23">
        <f t="shared" si="15"/>
        <v>25752.988800000003</v>
      </c>
      <c r="W75" s="37"/>
      <c r="X75" s="26">
        <f t="shared" si="16"/>
        <v>0</v>
      </c>
      <c r="Y75" s="37"/>
      <c r="Z75" s="28">
        <f t="shared" si="17"/>
        <v>0</v>
      </c>
    </row>
    <row r="76" spans="1:26" ht="18" customHeight="1">
      <c r="A76" s="280" t="s">
        <v>187</v>
      </c>
      <c r="B76" s="224"/>
      <c r="C76" s="9"/>
      <c r="D76" s="81"/>
      <c r="E76" s="9" t="s">
        <v>269</v>
      </c>
      <c r="F76" s="9" t="s">
        <v>247</v>
      </c>
      <c r="G76" s="81"/>
      <c r="H76" s="14" t="s">
        <v>555</v>
      </c>
      <c r="I76" s="20">
        <v>6</v>
      </c>
      <c r="J76" s="20">
        <v>2</v>
      </c>
      <c r="K76" s="18">
        <v>126</v>
      </c>
      <c r="L76" s="18">
        <v>2520</v>
      </c>
      <c r="M76" s="18">
        <f t="shared" si="18"/>
        <v>635.04</v>
      </c>
      <c r="N76" s="18">
        <f t="shared" si="19"/>
        <v>15451.79328</v>
      </c>
      <c r="O76" s="11"/>
      <c r="P76" s="23">
        <f t="shared" ref="P76:P139" si="20">J76</f>
        <v>2</v>
      </c>
      <c r="Q76" s="11"/>
      <c r="R76" s="23">
        <f t="shared" ref="R76:R139" si="21">L76</f>
        <v>2520</v>
      </c>
      <c r="S76" s="23">
        <f t="shared" ref="S76:S139" si="22">P76*Q76*R76</f>
        <v>0</v>
      </c>
      <c r="T76" s="9">
        <f t="shared" ref="T76:T139" si="23">$E$3*S76</f>
        <v>0</v>
      </c>
      <c r="U76" s="23">
        <f t="shared" ref="U76:U139" si="24">M76-S76</f>
        <v>635.04</v>
      </c>
      <c r="V76" s="23">
        <f t="shared" ref="V76:V139" si="25">N76-T76</f>
        <v>15451.79328</v>
      </c>
      <c r="W76" s="37"/>
      <c r="X76" s="26">
        <f t="shared" ref="X76:X139" si="26">P76*W76</f>
        <v>0</v>
      </c>
      <c r="Y76" s="37"/>
      <c r="Z76" s="28">
        <f t="shared" ref="Z76:Z139" si="27">X76+Y76</f>
        <v>0</v>
      </c>
    </row>
    <row r="77" spans="1:26" ht="18" customHeight="1">
      <c r="A77" s="4" t="s">
        <v>520</v>
      </c>
      <c r="B77" s="224"/>
      <c r="C77" s="9" t="s">
        <v>273</v>
      </c>
      <c r="D77" s="79"/>
      <c r="E77" s="9" t="s">
        <v>250</v>
      </c>
      <c r="F77" s="9" t="s">
        <v>247</v>
      </c>
      <c r="G77" s="79"/>
      <c r="H77" s="14" t="s">
        <v>249</v>
      </c>
      <c r="I77" s="18">
        <v>1</v>
      </c>
      <c r="J77" s="20">
        <v>1</v>
      </c>
      <c r="K77" s="18">
        <v>38</v>
      </c>
      <c r="L77" s="18">
        <v>240</v>
      </c>
      <c r="M77" s="18">
        <f t="shared" si="18"/>
        <v>9.1199999999999992</v>
      </c>
      <c r="N77" s="18">
        <f t="shared" si="19"/>
        <v>221.90783999999999</v>
      </c>
      <c r="O77" s="11"/>
      <c r="P77" s="23">
        <f t="shared" si="20"/>
        <v>1</v>
      </c>
      <c r="Q77" s="11"/>
      <c r="R77" s="23">
        <f t="shared" si="21"/>
        <v>240</v>
      </c>
      <c r="S77" s="23">
        <f t="shared" si="22"/>
        <v>0</v>
      </c>
      <c r="T77" s="9">
        <f t="shared" si="23"/>
        <v>0</v>
      </c>
      <c r="U77" s="23">
        <f t="shared" si="24"/>
        <v>9.1199999999999992</v>
      </c>
      <c r="V77" s="23">
        <f t="shared" si="25"/>
        <v>221.90783999999999</v>
      </c>
      <c r="W77" s="37"/>
      <c r="X77" s="26">
        <f t="shared" si="26"/>
        <v>0</v>
      </c>
      <c r="Y77" s="37"/>
      <c r="Z77" s="28">
        <f t="shared" si="27"/>
        <v>0</v>
      </c>
    </row>
    <row r="78" spans="1:26" ht="18" customHeight="1">
      <c r="A78" s="4" t="s">
        <v>520</v>
      </c>
      <c r="B78" s="224"/>
      <c r="C78" s="9"/>
      <c r="D78" s="79"/>
      <c r="E78" s="9" t="s">
        <v>250</v>
      </c>
      <c r="F78" s="9" t="s">
        <v>247</v>
      </c>
      <c r="G78" s="75"/>
      <c r="H78" s="80" t="s">
        <v>258</v>
      </c>
      <c r="I78" s="20">
        <v>1</v>
      </c>
      <c r="J78" s="20">
        <v>1</v>
      </c>
      <c r="K78" s="18">
        <v>21</v>
      </c>
      <c r="L78" s="18">
        <v>240</v>
      </c>
      <c r="M78" s="18">
        <f t="shared" si="18"/>
        <v>5.04</v>
      </c>
      <c r="N78" s="18">
        <f t="shared" si="19"/>
        <v>122.63328</v>
      </c>
      <c r="O78" s="11"/>
      <c r="P78" s="23">
        <f t="shared" si="20"/>
        <v>1</v>
      </c>
      <c r="Q78" s="11"/>
      <c r="R78" s="23">
        <f t="shared" si="21"/>
        <v>240</v>
      </c>
      <c r="S78" s="23">
        <f t="shared" si="22"/>
        <v>0</v>
      </c>
      <c r="T78" s="9">
        <f t="shared" si="23"/>
        <v>0</v>
      </c>
      <c r="U78" s="23">
        <f t="shared" si="24"/>
        <v>5.04</v>
      </c>
      <c r="V78" s="23">
        <f t="shared" si="25"/>
        <v>122.63328</v>
      </c>
      <c r="W78" s="37"/>
      <c r="X78" s="26">
        <f t="shared" si="26"/>
        <v>0</v>
      </c>
      <c r="Y78" s="37"/>
      <c r="Z78" s="28">
        <f t="shared" si="27"/>
        <v>0</v>
      </c>
    </row>
    <row r="79" spans="1:26" ht="18" customHeight="1">
      <c r="A79" s="4" t="s">
        <v>520</v>
      </c>
      <c r="B79" s="224"/>
      <c r="C79" s="9" t="s">
        <v>274</v>
      </c>
      <c r="D79" s="79"/>
      <c r="E79" s="9" t="s">
        <v>250</v>
      </c>
      <c r="F79" s="9" t="s">
        <v>247</v>
      </c>
      <c r="G79" s="79"/>
      <c r="H79" s="14" t="s">
        <v>249</v>
      </c>
      <c r="I79" s="18">
        <v>1</v>
      </c>
      <c r="J79" s="20">
        <v>1</v>
      </c>
      <c r="K79" s="18">
        <v>38</v>
      </c>
      <c r="L79" s="18">
        <v>240</v>
      </c>
      <c r="M79" s="18">
        <f t="shared" si="18"/>
        <v>9.1199999999999992</v>
      </c>
      <c r="N79" s="18">
        <f t="shared" si="19"/>
        <v>221.90783999999999</v>
      </c>
      <c r="O79" s="11"/>
      <c r="P79" s="23">
        <f t="shared" si="20"/>
        <v>1</v>
      </c>
      <c r="Q79" s="11"/>
      <c r="R79" s="23">
        <f t="shared" si="21"/>
        <v>240</v>
      </c>
      <c r="S79" s="23">
        <f t="shared" si="22"/>
        <v>0</v>
      </c>
      <c r="T79" s="9">
        <f t="shared" si="23"/>
        <v>0</v>
      </c>
      <c r="U79" s="23">
        <f t="shared" si="24"/>
        <v>9.1199999999999992</v>
      </c>
      <c r="V79" s="23">
        <f t="shared" si="25"/>
        <v>221.90783999999999</v>
      </c>
      <c r="W79" s="37"/>
      <c r="X79" s="26">
        <f t="shared" si="26"/>
        <v>0</v>
      </c>
      <c r="Y79" s="37"/>
      <c r="Z79" s="28">
        <f t="shared" si="27"/>
        <v>0</v>
      </c>
    </row>
    <row r="80" spans="1:26" ht="18" customHeight="1">
      <c r="A80" s="4" t="s">
        <v>520</v>
      </c>
      <c r="B80" s="224"/>
      <c r="C80" s="9"/>
      <c r="D80" s="10" t="s">
        <v>113</v>
      </c>
      <c r="E80" s="9" t="s">
        <v>250</v>
      </c>
      <c r="F80" s="9" t="s">
        <v>247</v>
      </c>
      <c r="G80" s="75"/>
      <c r="H80" s="80" t="s">
        <v>258</v>
      </c>
      <c r="I80" s="20">
        <v>1</v>
      </c>
      <c r="J80" s="20">
        <v>1</v>
      </c>
      <c r="K80" s="18">
        <v>21</v>
      </c>
      <c r="L80" s="18">
        <v>240</v>
      </c>
      <c r="M80" s="18">
        <f t="shared" si="18"/>
        <v>5.04</v>
      </c>
      <c r="N80" s="18">
        <f t="shared" si="19"/>
        <v>122.63328</v>
      </c>
      <c r="O80" s="11"/>
      <c r="P80" s="23">
        <f t="shared" si="20"/>
        <v>1</v>
      </c>
      <c r="Q80" s="11"/>
      <c r="R80" s="23">
        <f t="shared" si="21"/>
        <v>240</v>
      </c>
      <c r="S80" s="23">
        <f t="shared" si="22"/>
        <v>0</v>
      </c>
      <c r="T80" s="9">
        <f t="shared" si="23"/>
        <v>0</v>
      </c>
      <c r="U80" s="23">
        <f t="shared" si="24"/>
        <v>5.04</v>
      </c>
      <c r="V80" s="23">
        <f t="shared" si="25"/>
        <v>122.63328</v>
      </c>
      <c r="W80" s="37"/>
      <c r="X80" s="26">
        <f t="shared" si="26"/>
        <v>0</v>
      </c>
      <c r="Y80" s="37"/>
      <c r="Z80" s="28">
        <f t="shared" si="27"/>
        <v>0</v>
      </c>
    </row>
    <row r="81" spans="1:26" ht="18" customHeight="1">
      <c r="A81" s="4" t="s">
        <v>520</v>
      </c>
      <c r="B81" s="224"/>
      <c r="C81" s="9" t="s">
        <v>18</v>
      </c>
      <c r="D81" s="10" t="s">
        <v>112</v>
      </c>
      <c r="E81" s="9" t="s">
        <v>250</v>
      </c>
      <c r="F81" s="9" t="s">
        <v>247</v>
      </c>
      <c r="G81" s="10"/>
      <c r="H81" s="14" t="s">
        <v>550</v>
      </c>
      <c r="I81" s="18">
        <v>2</v>
      </c>
      <c r="J81" s="18">
        <v>2</v>
      </c>
      <c r="K81" s="18">
        <v>73</v>
      </c>
      <c r="L81" s="18">
        <v>240</v>
      </c>
      <c r="M81" s="18">
        <f t="shared" si="18"/>
        <v>35.04</v>
      </c>
      <c r="N81" s="18">
        <f t="shared" si="19"/>
        <v>852.59328000000005</v>
      </c>
      <c r="O81" s="11"/>
      <c r="P81" s="23">
        <f t="shared" si="20"/>
        <v>2</v>
      </c>
      <c r="Q81" s="11"/>
      <c r="R81" s="23">
        <f t="shared" si="21"/>
        <v>240</v>
      </c>
      <c r="S81" s="23">
        <f t="shared" si="22"/>
        <v>0</v>
      </c>
      <c r="T81" s="9">
        <f t="shared" si="23"/>
        <v>0</v>
      </c>
      <c r="U81" s="23">
        <f t="shared" si="24"/>
        <v>35.04</v>
      </c>
      <c r="V81" s="23">
        <f t="shared" si="25"/>
        <v>852.59328000000005</v>
      </c>
      <c r="W81" s="37"/>
      <c r="X81" s="26">
        <f t="shared" si="26"/>
        <v>0</v>
      </c>
      <c r="Y81" s="37"/>
      <c r="Z81" s="28">
        <f t="shared" si="27"/>
        <v>0</v>
      </c>
    </row>
    <row r="82" spans="1:26" ht="18" customHeight="1">
      <c r="A82" s="1" t="s">
        <v>19</v>
      </c>
      <c r="B82" s="224"/>
      <c r="C82" s="9" t="s">
        <v>188</v>
      </c>
      <c r="D82" s="10" t="s">
        <v>113</v>
      </c>
      <c r="E82" s="9" t="s">
        <v>275</v>
      </c>
      <c r="F82" s="9" t="s">
        <v>247</v>
      </c>
      <c r="G82" s="10"/>
      <c r="H82" s="14" t="s">
        <v>550</v>
      </c>
      <c r="I82" s="18">
        <v>2</v>
      </c>
      <c r="J82" s="18">
        <v>23</v>
      </c>
      <c r="K82" s="18">
        <v>73</v>
      </c>
      <c r="L82" s="18">
        <v>2880</v>
      </c>
      <c r="M82" s="18">
        <f t="shared" si="18"/>
        <v>4835.5200000000004</v>
      </c>
      <c r="N82" s="18">
        <f t="shared" si="19"/>
        <v>117657.87264000002</v>
      </c>
      <c r="O82" s="11"/>
      <c r="P82" s="23">
        <f t="shared" si="20"/>
        <v>23</v>
      </c>
      <c r="Q82" s="11"/>
      <c r="R82" s="23">
        <f t="shared" si="21"/>
        <v>2880</v>
      </c>
      <c r="S82" s="23">
        <f t="shared" si="22"/>
        <v>0</v>
      </c>
      <c r="T82" s="9">
        <f t="shared" si="23"/>
        <v>0</v>
      </c>
      <c r="U82" s="23">
        <f t="shared" si="24"/>
        <v>4835.5200000000004</v>
      </c>
      <c r="V82" s="23">
        <f t="shared" si="25"/>
        <v>117657.87264000002</v>
      </c>
      <c r="W82" s="37"/>
      <c r="X82" s="26">
        <f t="shared" si="26"/>
        <v>0</v>
      </c>
      <c r="Y82" s="37"/>
      <c r="Z82" s="28">
        <f t="shared" si="27"/>
        <v>0</v>
      </c>
    </row>
    <row r="83" spans="1:26" ht="18" customHeight="1">
      <c r="A83" s="1" t="s">
        <v>19</v>
      </c>
      <c r="B83" s="224"/>
      <c r="C83" s="9"/>
      <c r="D83" s="79"/>
      <c r="E83" s="9" t="s">
        <v>275</v>
      </c>
      <c r="F83" s="9" t="s">
        <v>247</v>
      </c>
      <c r="G83" s="79"/>
      <c r="H83" s="14" t="s">
        <v>249</v>
      </c>
      <c r="I83" s="18">
        <v>1</v>
      </c>
      <c r="J83" s="18">
        <v>8</v>
      </c>
      <c r="K83" s="18">
        <v>38</v>
      </c>
      <c r="L83" s="18">
        <v>2880</v>
      </c>
      <c r="M83" s="18">
        <f t="shared" si="18"/>
        <v>875.52</v>
      </c>
      <c r="N83" s="18">
        <f t="shared" si="19"/>
        <v>21303.15264</v>
      </c>
      <c r="O83" s="11"/>
      <c r="P83" s="23">
        <f t="shared" si="20"/>
        <v>8</v>
      </c>
      <c r="Q83" s="11"/>
      <c r="R83" s="23">
        <f t="shared" si="21"/>
        <v>2880</v>
      </c>
      <c r="S83" s="23">
        <f t="shared" si="22"/>
        <v>0</v>
      </c>
      <c r="T83" s="9">
        <f t="shared" si="23"/>
        <v>0</v>
      </c>
      <c r="U83" s="23">
        <f t="shared" si="24"/>
        <v>875.52</v>
      </c>
      <c r="V83" s="23">
        <f t="shared" si="25"/>
        <v>21303.15264</v>
      </c>
      <c r="W83" s="37"/>
      <c r="X83" s="26">
        <f t="shared" si="26"/>
        <v>0</v>
      </c>
      <c r="Y83" s="37"/>
      <c r="Z83" s="28">
        <f t="shared" si="27"/>
        <v>0</v>
      </c>
    </row>
    <row r="84" spans="1:26" ht="18" customHeight="1">
      <c r="A84" s="1" t="s">
        <v>19</v>
      </c>
      <c r="B84" s="224"/>
      <c r="C84" s="147"/>
      <c r="D84" s="148" t="s">
        <v>112</v>
      </c>
      <c r="E84" s="147" t="s">
        <v>275</v>
      </c>
      <c r="F84" s="147" t="s">
        <v>247</v>
      </c>
      <c r="G84" s="148" t="s">
        <v>272</v>
      </c>
      <c r="H84" s="149"/>
      <c r="I84" s="150">
        <v>2</v>
      </c>
      <c r="J84" s="150">
        <v>1</v>
      </c>
      <c r="K84" s="150"/>
      <c r="L84" s="150"/>
      <c r="M84" s="150"/>
      <c r="N84" s="150"/>
      <c r="O84" s="147"/>
      <c r="P84" s="151"/>
      <c r="Q84" s="147"/>
      <c r="R84" s="151"/>
      <c r="S84" s="151"/>
      <c r="T84" s="147"/>
      <c r="U84" s="151"/>
      <c r="V84" s="151"/>
      <c r="W84" s="152"/>
      <c r="X84" s="152"/>
      <c r="Y84" s="152"/>
      <c r="Z84" s="153"/>
    </row>
    <row r="85" spans="1:26" ht="18" customHeight="1">
      <c r="A85" s="4" t="s">
        <v>520</v>
      </c>
      <c r="B85" s="224"/>
      <c r="C85" s="9" t="s">
        <v>20</v>
      </c>
      <c r="D85" s="10" t="s">
        <v>84</v>
      </c>
      <c r="E85" s="9" t="s">
        <v>250</v>
      </c>
      <c r="F85" s="9" t="s">
        <v>247</v>
      </c>
      <c r="G85" s="79"/>
      <c r="H85" s="14" t="s">
        <v>550</v>
      </c>
      <c r="I85" s="18">
        <v>2</v>
      </c>
      <c r="J85" s="18">
        <v>2</v>
      </c>
      <c r="K85" s="18">
        <v>73</v>
      </c>
      <c r="L85" s="18">
        <v>240</v>
      </c>
      <c r="M85" s="18">
        <f t="shared" si="18"/>
        <v>35.04</v>
      </c>
      <c r="N85" s="18">
        <f t="shared" si="19"/>
        <v>852.59328000000005</v>
      </c>
      <c r="O85" s="11"/>
      <c r="P85" s="23">
        <f t="shared" si="20"/>
        <v>2</v>
      </c>
      <c r="Q85" s="11"/>
      <c r="R85" s="23">
        <f t="shared" si="21"/>
        <v>240</v>
      </c>
      <c r="S85" s="23">
        <f t="shared" si="22"/>
        <v>0</v>
      </c>
      <c r="T85" s="9">
        <f t="shared" si="23"/>
        <v>0</v>
      </c>
      <c r="U85" s="23">
        <f t="shared" si="24"/>
        <v>35.04</v>
      </c>
      <c r="V85" s="23">
        <f t="shared" si="25"/>
        <v>852.59328000000005</v>
      </c>
      <c r="W85" s="37"/>
      <c r="X85" s="26">
        <f t="shared" si="26"/>
        <v>0</v>
      </c>
      <c r="Y85" s="37"/>
      <c r="Z85" s="28">
        <f t="shared" si="27"/>
        <v>0</v>
      </c>
    </row>
    <row r="86" spans="1:26" ht="18" customHeight="1">
      <c r="A86" s="4" t="s">
        <v>520</v>
      </c>
      <c r="B86" s="224"/>
      <c r="C86" s="9"/>
      <c r="D86" s="58"/>
      <c r="E86" s="9" t="s">
        <v>246</v>
      </c>
      <c r="F86" s="9" t="s">
        <v>247</v>
      </c>
      <c r="G86" s="79" t="s">
        <v>248</v>
      </c>
      <c r="H86" s="14" t="s">
        <v>550</v>
      </c>
      <c r="I86" s="18">
        <v>2</v>
      </c>
      <c r="J86" s="18">
        <v>2</v>
      </c>
      <c r="K86" s="18">
        <v>73</v>
      </c>
      <c r="L86" s="18">
        <v>240</v>
      </c>
      <c r="M86" s="18">
        <f t="shared" si="18"/>
        <v>35.04</v>
      </c>
      <c r="N86" s="18">
        <f t="shared" si="19"/>
        <v>852.59328000000005</v>
      </c>
      <c r="O86" s="11"/>
      <c r="P86" s="23">
        <f t="shared" si="20"/>
        <v>2</v>
      </c>
      <c r="Q86" s="11"/>
      <c r="R86" s="23">
        <f t="shared" si="21"/>
        <v>240</v>
      </c>
      <c r="S86" s="23">
        <f t="shared" si="22"/>
        <v>0</v>
      </c>
      <c r="T86" s="9">
        <f t="shared" si="23"/>
        <v>0</v>
      </c>
      <c r="U86" s="23">
        <f t="shared" si="24"/>
        <v>35.04</v>
      </c>
      <c r="V86" s="23">
        <f t="shared" si="25"/>
        <v>852.59328000000005</v>
      </c>
      <c r="W86" s="37"/>
      <c r="X86" s="26">
        <f t="shared" si="26"/>
        <v>0</v>
      </c>
      <c r="Y86" s="37"/>
      <c r="Z86" s="28">
        <f t="shared" si="27"/>
        <v>0</v>
      </c>
    </row>
    <row r="87" spans="1:26" ht="18" customHeight="1">
      <c r="A87" s="4" t="s">
        <v>520</v>
      </c>
      <c r="B87" s="224"/>
      <c r="C87" s="9"/>
      <c r="D87" s="145"/>
      <c r="E87" s="9" t="s">
        <v>250</v>
      </c>
      <c r="F87" s="9" t="s">
        <v>356</v>
      </c>
      <c r="G87" s="145" t="s">
        <v>362</v>
      </c>
      <c r="H87" s="14" t="s">
        <v>492</v>
      </c>
      <c r="I87" s="18">
        <v>1</v>
      </c>
      <c r="J87" s="18">
        <v>1</v>
      </c>
      <c r="K87" s="18">
        <v>13</v>
      </c>
      <c r="L87" s="18">
        <v>240</v>
      </c>
      <c r="M87" s="18">
        <f t="shared" si="18"/>
        <v>3.12</v>
      </c>
      <c r="N87" s="18">
        <f t="shared" si="19"/>
        <v>75.915840000000003</v>
      </c>
      <c r="O87" s="11"/>
      <c r="P87" s="23">
        <f t="shared" si="20"/>
        <v>1</v>
      </c>
      <c r="Q87" s="11"/>
      <c r="R87" s="23">
        <f t="shared" si="21"/>
        <v>240</v>
      </c>
      <c r="S87" s="23">
        <f t="shared" si="22"/>
        <v>0</v>
      </c>
      <c r="T87" s="9">
        <f t="shared" si="23"/>
        <v>0</v>
      </c>
      <c r="U87" s="23">
        <f t="shared" si="24"/>
        <v>3.12</v>
      </c>
      <c r="V87" s="23">
        <f t="shared" si="25"/>
        <v>75.915840000000003</v>
      </c>
      <c r="W87" s="37"/>
      <c r="X87" s="26">
        <f t="shared" si="26"/>
        <v>0</v>
      </c>
      <c r="Y87" s="37"/>
      <c r="Z87" s="28">
        <f t="shared" si="27"/>
        <v>0</v>
      </c>
    </row>
    <row r="88" spans="1:26" ht="18" customHeight="1">
      <c r="A88" s="4" t="s">
        <v>520</v>
      </c>
      <c r="B88" s="224"/>
      <c r="C88" s="9" t="s">
        <v>12</v>
      </c>
      <c r="D88" s="10" t="s">
        <v>105</v>
      </c>
      <c r="E88" s="9" t="s">
        <v>250</v>
      </c>
      <c r="F88" s="9" t="s">
        <v>247</v>
      </c>
      <c r="G88" s="79"/>
      <c r="H88" s="14" t="s">
        <v>550</v>
      </c>
      <c r="I88" s="18">
        <v>2</v>
      </c>
      <c r="J88" s="18">
        <v>2</v>
      </c>
      <c r="K88" s="18">
        <v>73</v>
      </c>
      <c r="L88" s="18">
        <v>240</v>
      </c>
      <c r="M88" s="18">
        <f t="shared" si="18"/>
        <v>35.04</v>
      </c>
      <c r="N88" s="18">
        <f t="shared" si="19"/>
        <v>852.59328000000005</v>
      </c>
      <c r="O88" s="11"/>
      <c r="P88" s="23">
        <f t="shared" si="20"/>
        <v>2</v>
      </c>
      <c r="Q88" s="11"/>
      <c r="R88" s="23">
        <f t="shared" si="21"/>
        <v>240</v>
      </c>
      <c r="S88" s="23">
        <f t="shared" si="22"/>
        <v>0</v>
      </c>
      <c r="T88" s="9">
        <f t="shared" si="23"/>
        <v>0</v>
      </c>
      <c r="U88" s="23">
        <f t="shared" si="24"/>
        <v>35.04</v>
      </c>
      <c r="V88" s="23">
        <f t="shared" si="25"/>
        <v>852.59328000000005</v>
      </c>
      <c r="W88" s="37"/>
      <c r="X88" s="26">
        <f t="shared" si="26"/>
        <v>0</v>
      </c>
      <c r="Y88" s="37"/>
      <c r="Z88" s="28">
        <f t="shared" si="27"/>
        <v>0</v>
      </c>
    </row>
    <row r="89" spans="1:26" ht="18" customHeight="1">
      <c r="A89" s="4" t="s">
        <v>515</v>
      </c>
      <c r="B89" s="224"/>
      <c r="C89" s="9" t="s">
        <v>190</v>
      </c>
      <c r="D89" s="10" t="s">
        <v>105</v>
      </c>
      <c r="E89" s="9" t="s">
        <v>246</v>
      </c>
      <c r="F89" s="9" t="s">
        <v>247</v>
      </c>
      <c r="G89" s="79" t="s">
        <v>251</v>
      </c>
      <c r="H89" s="14" t="s">
        <v>249</v>
      </c>
      <c r="I89" s="18">
        <v>1</v>
      </c>
      <c r="J89" s="18">
        <v>2</v>
      </c>
      <c r="K89" s="18">
        <v>38</v>
      </c>
      <c r="L89" s="18">
        <v>630</v>
      </c>
      <c r="M89" s="18">
        <f t="shared" si="18"/>
        <v>47.88</v>
      </c>
      <c r="N89" s="18">
        <f t="shared" si="19"/>
        <v>1165.0161600000001</v>
      </c>
      <c r="O89" s="11"/>
      <c r="P89" s="23">
        <f t="shared" si="20"/>
        <v>2</v>
      </c>
      <c r="Q89" s="11"/>
      <c r="R89" s="23">
        <f t="shared" si="21"/>
        <v>630</v>
      </c>
      <c r="S89" s="23">
        <f t="shared" si="22"/>
        <v>0</v>
      </c>
      <c r="T89" s="9">
        <f t="shared" si="23"/>
        <v>0</v>
      </c>
      <c r="U89" s="23">
        <f t="shared" si="24"/>
        <v>47.88</v>
      </c>
      <c r="V89" s="23">
        <f t="shared" si="25"/>
        <v>1165.0161600000001</v>
      </c>
      <c r="W89" s="37"/>
      <c r="X89" s="26">
        <f t="shared" si="26"/>
        <v>0</v>
      </c>
      <c r="Y89" s="37"/>
      <c r="Z89" s="28">
        <f t="shared" si="27"/>
        <v>0</v>
      </c>
    </row>
    <row r="90" spans="1:26" ht="18" customHeight="1">
      <c r="A90" s="4" t="s">
        <v>515</v>
      </c>
      <c r="B90" s="224"/>
      <c r="C90" s="9"/>
      <c r="D90" s="10" t="s">
        <v>106</v>
      </c>
      <c r="E90" s="9" t="s">
        <v>246</v>
      </c>
      <c r="F90" s="9" t="s">
        <v>247</v>
      </c>
      <c r="G90" s="79" t="s">
        <v>248</v>
      </c>
      <c r="H90" s="14" t="s">
        <v>550</v>
      </c>
      <c r="I90" s="18">
        <v>2</v>
      </c>
      <c r="J90" s="18">
        <v>12</v>
      </c>
      <c r="K90" s="18">
        <v>73</v>
      </c>
      <c r="L90" s="18">
        <v>630</v>
      </c>
      <c r="M90" s="18">
        <f t="shared" si="18"/>
        <v>551.88</v>
      </c>
      <c r="N90" s="18">
        <f t="shared" si="19"/>
        <v>13428.344160000001</v>
      </c>
      <c r="O90" s="11"/>
      <c r="P90" s="23">
        <f t="shared" si="20"/>
        <v>12</v>
      </c>
      <c r="Q90" s="11"/>
      <c r="R90" s="23">
        <f t="shared" si="21"/>
        <v>630</v>
      </c>
      <c r="S90" s="23">
        <f t="shared" si="22"/>
        <v>0</v>
      </c>
      <c r="T90" s="9">
        <f t="shared" si="23"/>
        <v>0</v>
      </c>
      <c r="U90" s="23">
        <f t="shared" si="24"/>
        <v>551.88</v>
      </c>
      <c r="V90" s="23">
        <f t="shared" si="25"/>
        <v>13428.344160000001</v>
      </c>
      <c r="W90" s="37"/>
      <c r="X90" s="26">
        <f t="shared" si="26"/>
        <v>0</v>
      </c>
      <c r="Y90" s="37"/>
      <c r="Z90" s="28">
        <f t="shared" si="27"/>
        <v>0</v>
      </c>
    </row>
    <row r="91" spans="1:26" ht="18" customHeight="1">
      <c r="A91" s="280" t="s">
        <v>541</v>
      </c>
      <c r="B91" s="224"/>
      <c r="C91" s="9" t="s">
        <v>276</v>
      </c>
      <c r="D91" s="79"/>
      <c r="E91" s="9" t="s">
        <v>250</v>
      </c>
      <c r="F91" s="9" t="s">
        <v>247</v>
      </c>
      <c r="G91" s="79"/>
      <c r="H91" s="14" t="s">
        <v>258</v>
      </c>
      <c r="I91" s="18">
        <v>1</v>
      </c>
      <c r="J91" s="18">
        <v>1</v>
      </c>
      <c r="K91" s="18">
        <v>21</v>
      </c>
      <c r="L91" s="18">
        <v>1</v>
      </c>
      <c r="M91" s="18">
        <f t="shared" si="18"/>
        <v>2.1000000000000001E-2</v>
      </c>
      <c r="N91" s="18">
        <f t="shared" si="19"/>
        <v>0.51097200000000009</v>
      </c>
      <c r="O91" s="11"/>
      <c r="P91" s="23">
        <f t="shared" si="20"/>
        <v>1</v>
      </c>
      <c r="Q91" s="11"/>
      <c r="R91" s="23">
        <f t="shared" si="21"/>
        <v>1</v>
      </c>
      <c r="S91" s="23">
        <f t="shared" si="22"/>
        <v>0</v>
      </c>
      <c r="T91" s="9">
        <f t="shared" si="23"/>
        <v>0</v>
      </c>
      <c r="U91" s="23">
        <f t="shared" si="24"/>
        <v>2.1000000000000001E-2</v>
      </c>
      <c r="V91" s="23">
        <f t="shared" si="25"/>
        <v>0.51097200000000009</v>
      </c>
      <c r="W91" s="37"/>
      <c r="X91" s="26">
        <f t="shared" si="26"/>
        <v>0</v>
      </c>
      <c r="Y91" s="37"/>
      <c r="Z91" s="28">
        <f t="shared" si="27"/>
        <v>0</v>
      </c>
    </row>
    <row r="92" spans="1:26" ht="18" customHeight="1">
      <c r="A92" s="280" t="s">
        <v>541</v>
      </c>
      <c r="B92" s="224"/>
      <c r="C92" s="9" t="s">
        <v>278</v>
      </c>
      <c r="D92" s="10" t="s">
        <v>84</v>
      </c>
      <c r="E92" s="9" t="s">
        <v>250</v>
      </c>
      <c r="F92" s="9" t="s">
        <v>247</v>
      </c>
      <c r="G92" s="79" t="s">
        <v>252</v>
      </c>
      <c r="H92" s="14" t="s">
        <v>266</v>
      </c>
      <c r="I92" s="18">
        <v>1</v>
      </c>
      <c r="J92" s="18">
        <v>1</v>
      </c>
      <c r="K92" s="18">
        <v>54</v>
      </c>
      <c r="L92" s="18">
        <v>1</v>
      </c>
      <c r="M92" s="18">
        <f t="shared" si="18"/>
        <v>5.3999999999999999E-2</v>
      </c>
      <c r="N92" s="18">
        <f t="shared" si="19"/>
        <v>1.313928</v>
      </c>
      <c r="O92" s="11"/>
      <c r="P92" s="23">
        <f t="shared" si="20"/>
        <v>1</v>
      </c>
      <c r="Q92" s="11"/>
      <c r="R92" s="23">
        <f t="shared" si="21"/>
        <v>1</v>
      </c>
      <c r="S92" s="23">
        <f t="shared" si="22"/>
        <v>0</v>
      </c>
      <c r="T92" s="9">
        <f t="shared" si="23"/>
        <v>0</v>
      </c>
      <c r="U92" s="23">
        <f t="shared" si="24"/>
        <v>5.3999999999999999E-2</v>
      </c>
      <c r="V92" s="23">
        <f t="shared" si="25"/>
        <v>1.313928</v>
      </c>
      <c r="W92" s="37"/>
      <c r="X92" s="26">
        <f t="shared" si="26"/>
        <v>0</v>
      </c>
      <c r="Y92" s="37"/>
      <c r="Z92" s="28">
        <f t="shared" si="27"/>
        <v>0</v>
      </c>
    </row>
    <row r="93" spans="1:26" ht="18" customHeight="1">
      <c r="A93" s="4" t="s">
        <v>514</v>
      </c>
      <c r="B93" s="224"/>
      <c r="C93" s="9" t="s">
        <v>277</v>
      </c>
      <c r="D93" s="10" t="s">
        <v>79</v>
      </c>
      <c r="E93" s="9" t="s">
        <v>250</v>
      </c>
      <c r="F93" s="9" t="s">
        <v>247</v>
      </c>
      <c r="G93" s="10" t="s">
        <v>183</v>
      </c>
      <c r="H93" s="14" t="s">
        <v>550</v>
      </c>
      <c r="I93" s="18">
        <v>2</v>
      </c>
      <c r="J93" s="18">
        <v>3</v>
      </c>
      <c r="K93" s="18">
        <v>73</v>
      </c>
      <c r="L93" s="18">
        <v>210</v>
      </c>
      <c r="M93" s="18">
        <f t="shared" si="18"/>
        <v>45.99</v>
      </c>
      <c r="N93" s="18">
        <f t="shared" si="19"/>
        <v>1119.0286800000001</v>
      </c>
      <c r="O93" s="11"/>
      <c r="P93" s="23">
        <f t="shared" si="20"/>
        <v>3</v>
      </c>
      <c r="Q93" s="11"/>
      <c r="R93" s="23">
        <f t="shared" si="21"/>
        <v>210</v>
      </c>
      <c r="S93" s="23">
        <f t="shared" si="22"/>
        <v>0</v>
      </c>
      <c r="T93" s="9">
        <f t="shared" si="23"/>
        <v>0</v>
      </c>
      <c r="U93" s="23">
        <f t="shared" si="24"/>
        <v>45.99</v>
      </c>
      <c r="V93" s="23">
        <f t="shared" si="25"/>
        <v>1119.0286800000001</v>
      </c>
      <c r="W93" s="37"/>
      <c r="X93" s="26">
        <f t="shared" si="26"/>
        <v>0</v>
      </c>
      <c r="Y93" s="37"/>
      <c r="Z93" s="28">
        <f t="shared" si="27"/>
        <v>0</v>
      </c>
    </row>
    <row r="94" spans="1:26" ht="18" customHeight="1">
      <c r="A94" s="4" t="s">
        <v>514</v>
      </c>
      <c r="B94" s="224"/>
      <c r="C94" s="147"/>
      <c r="D94" s="148"/>
      <c r="E94" s="147" t="s">
        <v>250</v>
      </c>
      <c r="F94" s="147" t="s">
        <v>247</v>
      </c>
      <c r="G94" s="148" t="s">
        <v>272</v>
      </c>
      <c r="H94" s="149"/>
      <c r="I94" s="150">
        <v>2</v>
      </c>
      <c r="J94" s="150">
        <v>1</v>
      </c>
      <c r="K94" s="150"/>
      <c r="L94" s="150"/>
      <c r="M94" s="150"/>
      <c r="N94" s="150"/>
      <c r="O94" s="147"/>
      <c r="P94" s="151"/>
      <c r="Q94" s="147"/>
      <c r="R94" s="151"/>
      <c r="S94" s="151"/>
      <c r="T94" s="147"/>
      <c r="U94" s="151"/>
      <c r="V94" s="151"/>
      <c r="W94" s="152"/>
      <c r="X94" s="152"/>
      <c r="Y94" s="152"/>
      <c r="Z94" s="153"/>
    </row>
    <row r="95" spans="1:26" ht="18" customHeight="1">
      <c r="A95" s="4" t="s">
        <v>514</v>
      </c>
      <c r="B95" s="224"/>
      <c r="C95" s="9"/>
      <c r="D95" s="145"/>
      <c r="E95" s="9" t="s">
        <v>250</v>
      </c>
      <c r="F95" s="9" t="s">
        <v>356</v>
      </c>
      <c r="G95" s="145" t="s">
        <v>363</v>
      </c>
      <c r="H95" s="14" t="s">
        <v>492</v>
      </c>
      <c r="I95" s="18">
        <v>1</v>
      </c>
      <c r="J95" s="18">
        <v>1</v>
      </c>
      <c r="K95" s="18">
        <v>13</v>
      </c>
      <c r="L95" s="18">
        <v>210</v>
      </c>
      <c r="M95" s="18">
        <f t="shared" si="18"/>
        <v>2.73</v>
      </c>
      <c r="N95" s="18">
        <f t="shared" si="19"/>
        <v>66.426360000000003</v>
      </c>
      <c r="O95" s="11"/>
      <c r="P95" s="23">
        <f t="shared" si="20"/>
        <v>1</v>
      </c>
      <c r="Q95" s="11"/>
      <c r="R95" s="23">
        <f t="shared" si="21"/>
        <v>210</v>
      </c>
      <c r="S95" s="23">
        <f t="shared" si="22"/>
        <v>0</v>
      </c>
      <c r="T95" s="9">
        <f t="shared" si="23"/>
        <v>0</v>
      </c>
      <c r="U95" s="23">
        <f t="shared" si="24"/>
        <v>2.73</v>
      </c>
      <c r="V95" s="23">
        <f t="shared" si="25"/>
        <v>66.426360000000003</v>
      </c>
      <c r="W95" s="37"/>
      <c r="X95" s="26">
        <f t="shared" si="26"/>
        <v>0</v>
      </c>
      <c r="Y95" s="37"/>
      <c r="Z95" s="28">
        <f t="shared" si="27"/>
        <v>0</v>
      </c>
    </row>
    <row r="96" spans="1:26" ht="18" customHeight="1">
      <c r="A96" s="4" t="s">
        <v>515</v>
      </c>
      <c r="B96" s="224"/>
      <c r="C96" s="9" t="s">
        <v>189</v>
      </c>
      <c r="D96" s="10" t="s">
        <v>106</v>
      </c>
      <c r="E96" s="9" t="s">
        <v>246</v>
      </c>
      <c r="F96" s="9" t="s">
        <v>247</v>
      </c>
      <c r="G96" s="79" t="s">
        <v>251</v>
      </c>
      <c r="H96" s="14" t="s">
        <v>249</v>
      </c>
      <c r="I96" s="18">
        <v>1</v>
      </c>
      <c r="J96" s="18">
        <v>2</v>
      </c>
      <c r="K96" s="18">
        <v>38</v>
      </c>
      <c r="L96" s="18">
        <v>630</v>
      </c>
      <c r="M96" s="18">
        <f t="shared" si="18"/>
        <v>47.88</v>
      </c>
      <c r="N96" s="18">
        <f t="shared" si="19"/>
        <v>1165.0161600000001</v>
      </c>
      <c r="O96" s="11"/>
      <c r="P96" s="23">
        <f t="shared" si="20"/>
        <v>2</v>
      </c>
      <c r="Q96" s="11"/>
      <c r="R96" s="23">
        <f t="shared" si="21"/>
        <v>630</v>
      </c>
      <c r="S96" s="23">
        <f t="shared" si="22"/>
        <v>0</v>
      </c>
      <c r="T96" s="9">
        <f t="shared" si="23"/>
        <v>0</v>
      </c>
      <c r="U96" s="23">
        <f t="shared" si="24"/>
        <v>47.88</v>
      </c>
      <c r="V96" s="23">
        <f t="shared" si="25"/>
        <v>1165.0161600000001</v>
      </c>
      <c r="W96" s="37"/>
      <c r="X96" s="26">
        <f t="shared" si="26"/>
        <v>0</v>
      </c>
      <c r="Y96" s="37"/>
      <c r="Z96" s="28">
        <f t="shared" si="27"/>
        <v>0</v>
      </c>
    </row>
    <row r="97" spans="1:26" ht="18" customHeight="1">
      <c r="A97" s="4" t="s">
        <v>515</v>
      </c>
      <c r="B97" s="224"/>
      <c r="C97" s="9"/>
      <c r="D97" s="10" t="s">
        <v>114</v>
      </c>
      <c r="E97" s="9" t="s">
        <v>246</v>
      </c>
      <c r="F97" s="9" t="s">
        <v>247</v>
      </c>
      <c r="G97" s="79" t="s">
        <v>248</v>
      </c>
      <c r="H97" s="14" t="s">
        <v>550</v>
      </c>
      <c r="I97" s="18">
        <v>2</v>
      </c>
      <c r="J97" s="18">
        <v>12</v>
      </c>
      <c r="K97" s="18">
        <v>73</v>
      </c>
      <c r="L97" s="18">
        <v>630</v>
      </c>
      <c r="M97" s="18">
        <f t="shared" si="18"/>
        <v>551.88</v>
      </c>
      <c r="N97" s="18">
        <f t="shared" si="19"/>
        <v>13428.344160000001</v>
      </c>
      <c r="O97" s="11"/>
      <c r="P97" s="23">
        <f t="shared" si="20"/>
        <v>12</v>
      </c>
      <c r="Q97" s="11"/>
      <c r="R97" s="23">
        <f t="shared" si="21"/>
        <v>630</v>
      </c>
      <c r="S97" s="23">
        <f t="shared" si="22"/>
        <v>0</v>
      </c>
      <c r="T97" s="9">
        <f t="shared" si="23"/>
        <v>0</v>
      </c>
      <c r="U97" s="23">
        <f t="shared" si="24"/>
        <v>551.88</v>
      </c>
      <c r="V97" s="23">
        <f t="shared" si="25"/>
        <v>13428.344160000001</v>
      </c>
      <c r="W97" s="37"/>
      <c r="X97" s="26">
        <f t="shared" si="26"/>
        <v>0</v>
      </c>
      <c r="Y97" s="37"/>
      <c r="Z97" s="28">
        <f t="shared" si="27"/>
        <v>0</v>
      </c>
    </row>
    <row r="98" spans="1:26" ht="18" customHeight="1">
      <c r="A98" s="1" t="s">
        <v>540</v>
      </c>
      <c r="B98" s="224"/>
      <c r="C98" s="9" t="s">
        <v>13</v>
      </c>
      <c r="D98" s="10" t="s">
        <v>122</v>
      </c>
      <c r="E98" s="9" t="s">
        <v>250</v>
      </c>
      <c r="F98" s="9" t="s">
        <v>247</v>
      </c>
      <c r="G98" s="10"/>
      <c r="H98" s="14" t="s">
        <v>249</v>
      </c>
      <c r="I98" s="18">
        <v>1</v>
      </c>
      <c r="J98" s="18">
        <v>13</v>
      </c>
      <c r="K98" s="18">
        <v>38</v>
      </c>
      <c r="L98" s="18">
        <v>1920</v>
      </c>
      <c r="M98" s="18">
        <f t="shared" si="18"/>
        <v>948.48</v>
      </c>
      <c r="N98" s="18">
        <f t="shared" si="19"/>
        <v>23078.415360000003</v>
      </c>
      <c r="O98" s="11"/>
      <c r="P98" s="23">
        <f t="shared" si="20"/>
        <v>13</v>
      </c>
      <c r="Q98" s="11"/>
      <c r="R98" s="23">
        <f t="shared" si="21"/>
        <v>1920</v>
      </c>
      <c r="S98" s="23">
        <f t="shared" si="22"/>
        <v>0</v>
      </c>
      <c r="T98" s="9">
        <f t="shared" si="23"/>
        <v>0</v>
      </c>
      <c r="U98" s="23">
        <f t="shared" si="24"/>
        <v>948.48</v>
      </c>
      <c r="V98" s="23">
        <f t="shared" si="25"/>
        <v>23078.415360000003</v>
      </c>
      <c r="W98" s="37"/>
      <c r="X98" s="26">
        <f t="shared" si="26"/>
        <v>0</v>
      </c>
      <c r="Y98" s="37"/>
      <c r="Z98" s="28">
        <f t="shared" si="27"/>
        <v>0</v>
      </c>
    </row>
    <row r="99" spans="1:26" ht="18" customHeight="1">
      <c r="A99" s="1" t="s">
        <v>540</v>
      </c>
      <c r="B99" s="224"/>
      <c r="C99" s="9"/>
      <c r="D99" s="10" t="s">
        <v>122</v>
      </c>
      <c r="E99" s="9" t="s">
        <v>250</v>
      </c>
      <c r="F99" s="9" t="s">
        <v>247</v>
      </c>
      <c r="G99" s="10"/>
      <c r="H99" s="80" t="s">
        <v>531</v>
      </c>
      <c r="I99" s="18">
        <v>1</v>
      </c>
      <c r="J99" s="18">
        <v>2</v>
      </c>
      <c r="K99" s="18">
        <v>36</v>
      </c>
      <c r="L99" s="18">
        <v>1920</v>
      </c>
      <c r="M99" s="18">
        <f t="shared" si="18"/>
        <v>138.24</v>
      </c>
      <c r="N99" s="18">
        <f t="shared" si="19"/>
        <v>3363.6556800000003</v>
      </c>
      <c r="O99" s="11"/>
      <c r="P99" s="23">
        <f t="shared" si="20"/>
        <v>2</v>
      </c>
      <c r="Q99" s="11"/>
      <c r="R99" s="23">
        <f t="shared" si="21"/>
        <v>1920</v>
      </c>
      <c r="S99" s="23">
        <f t="shared" si="22"/>
        <v>0</v>
      </c>
      <c r="T99" s="9">
        <f t="shared" si="23"/>
        <v>0</v>
      </c>
      <c r="U99" s="23">
        <f t="shared" si="24"/>
        <v>138.24</v>
      </c>
      <c r="V99" s="23">
        <f t="shared" si="25"/>
        <v>3363.6556800000003</v>
      </c>
      <c r="W99" s="37"/>
      <c r="X99" s="26">
        <f t="shared" si="26"/>
        <v>0</v>
      </c>
      <c r="Y99" s="37"/>
      <c r="Z99" s="28">
        <f t="shared" si="27"/>
        <v>0</v>
      </c>
    </row>
    <row r="100" spans="1:26" ht="18" customHeight="1">
      <c r="A100" s="1" t="s">
        <v>540</v>
      </c>
      <c r="B100" s="224"/>
      <c r="C100" s="147"/>
      <c r="D100" s="148"/>
      <c r="E100" s="147" t="s">
        <v>250</v>
      </c>
      <c r="F100" s="147" t="s">
        <v>356</v>
      </c>
      <c r="G100" s="148" t="s">
        <v>364</v>
      </c>
      <c r="H100" s="149"/>
      <c r="I100" s="150">
        <v>1</v>
      </c>
      <c r="J100" s="150">
        <v>2</v>
      </c>
      <c r="K100" s="150"/>
      <c r="L100" s="150"/>
      <c r="M100" s="150"/>
      <c r="N100" s="150"/>
      <c r="O100" s="147"/>
      <c r="P100" s="151"/>
      <c r="Q100" s="147"/>
      <c r="R100" s="151"/>
      <c r="S100" s="151"/>
      <c r="T100" s="147"/>
      <c r="U100" s="151"/>
      <c r="V100" s="151"/>
      <c r="W100" s="152"/>
      <c r="X100" s="152"/>
      <c r="Y100" s="152"/>
      <c r="Z100" s="153"/>
    </row>
    <row r="101" spans="1:26" ht="18" customHeight="1">
      <c r="A101" s="4" t="s">
        <v>520</v>
      </c>
      <c r="B101" s="224"/>
      <c r="C101" s="9" t="s">
        <v>279</v>
      </c>
      <c r="D101" s="10" t="s">
        <v>121</v>
      </c>
      <c r="E101" s="9" t="s">
        <v>250</v>
      </c>
      <c r="F101" s="9" t="s">
        <v>247</v>
      </c>
      <c r="G101" s="10"/>
      <c r="H101" s="14" t="s">
        <v>550</v>
      </c>
      <c r="I101" s="18">
        <v>2</v>
      </c>
      <c r="J101" s="18">
        <v>1</v>
      </c>
      <c r="K101" s="18">
        <v>73</v>
      </c>
      <c r="L101" s="18">
        <v>240</v>
      </c>
      <c r="M101" s="18">
        <f t="shared" si="18"/>
        <v>17.52</v>
      </c>
      <c r="N101" s="18">
        <f t="shared" si="19"/>
        <v>426.29664000000002</v>
      </c>
      <c r="O101" s="11"/>
      <c r="P101" s="23">
        <f t="shared" si="20"/>
        <v>1</v>
      </c>
      <c r="Q101" s="11"/>
      <c r="R101" s="23">
        <f t="shared" si="21"/>
        <v>240</v>
      </c>
      <c r="S101" s="23">
        <f t="shared" si="22"/>
        <v>0</v>
      </c>
      <c r="T101" s="9">
        <f t="shared" si="23"/>
        <v>0</v>
      </c>
      <c r="U101" s="23">
        <f t="shared" si="24"/>
        <v>17.52</v>
      </c>
      <c r="V101" s="23">
        <f t="shared" si="25"/>
        <v>426.29664000000002</v>
      </c>
      <c r="W101" s="37"/>
      <c r="X101" s="26">
        <f t="shared" si="26"/>
        <v>0</v>
      </c>
      <c r="Y101" s="37"/>
      <c r="Z101" s="28">
        <f t="shared" si="27"/>
        <v>0</v>
      </c>
    </row>
    <row r="102" spans="1:26" ht="18" customHeight="1">
      <c r="A102" s="4" t="s">
        <v>520</v>
      </c>
      <c r="B102" s="224"/>
      <c r="C102" s="9" t="s">
        <v>280</v>
      </c>
      <c r="D102" s="79" t="s">
        <v>121</v>
      </c>
      <c r="E102" s="9" t="s">
        <v>250</v>
      </c>
      <c r="F102" s="9" t="s">
        <v>247</v>
      </c>
      <c r="G102" s="79"/>
      <c r="H102" s="14" t="s">
        <v>550</v>
      </c>
      <c r="I102" s="18">
        <v>2</v>
      </c>
      <c r="J102" s="18">
        <v>1</v>
      </c>
      <c r="K102" s="18">
        <v>73</v>
      </c>
      <c r="L102" s="18">
        <v>240</v>
      </c>
      <c r="M102" s="18">
        <f t="shared" si="18"/>
        <v>17.52</v>
      </c>
      <c r="N102" s="18">
        <f t="shared" si="19"/>
        <v>426.29664000000002</v>
      </c>
      <c r="O102" s="11"/>
      <c r="P102" s="23">
        <f t="shared" si="20"/>
        <v>1</v>
      </c>
      <c r="Q102" s="11"/>
      <c r="R102" s="23">
        <f t="shared" si="21"/>
        <v>240</v>
      </c>
      <c r="S102" s="23">
        <f t="shared" si="22"/>
        <v>0</v>
      </c>
      <c r="T102" s="9">
        <f t="shared" si="23"/>
        <v>0</v>
      </c>
      <c r="U102" s="23">
        <f t="shared" si="24"/>
        <v>17.52</v>
      </c>
      <c r="V102" s="23">
        <f t="shared" si="25"/>
        <v>426.29664000000002</v>
      </c>
      <c r="W102" s="37"/>
      <c r="X102" s="26">
        <f t="shared" si="26"/>
        <v>0</v>
      </c>
      <c r="Y102" s="37"/>
      <c r="Z102" s="28">
        <f t="shared" si="27"/>
        <v>0</v>
      </c>
    </row>
    <row r="103" spans="1:26" ht="18" customHeight="1">
      <c r="A103" s="4" t="s">
        <v>529</v>
      </c>
      <c r="B103" s="224"/>
      <c r="C103" s="9" t="s">
        <v>253</v>
      </c>
      <c r="D103" s="10" t="s">
        <v>80</v>
      </c>
      <c r="E103" s="9" t="s">
        <v>250</v>
      </c>
      <c r="F103" s="9" t="s">
        <v>247</v>
      </c>
      <c r="G103" s="79"/>
      <c r="H103" s="14" t="s">
        <v>283</v>
      </c>
      <c r="I103" s="18">
        <v>2</v>
      </c>
      <c r="J103" s="20">
        <v>1</v>
      </c>
      <c r="K103" s="18">
        <v>50</v>
      </c>
      <c r="L103" s="18">
        <v>210</v>
      </c>
      <c r="M103" s="18">
        <f t="shared" si="18"/>
        <v>10.5</v>
      </c>
      <c r="N103" s="18">
        <f t="shared" si="19"/>
        <v>255.48600000000002</v>
      </c>
      <c r="O103" s="11"/>
      <c r="P103" s="23">
        <f t="shared" si="20"/>
        <v>1</v>
      </c>
      <c r="Q103" s="11"/>
      <c r="R103" s="23">
        <f t="shared" si="21"/>
        <v>210</v>
      </c>
      <c r="S103" s="23">
        <f t="shared" si="22"/>
        <v>0</v>
      </c>
      <c r="T103" s="9">
        <f t="shared" si="23"/>
        <v>0</v>
      </c>
      <c r="U103" s="23">
        <f t="shared" si="24"/>
        <v>10.5</v>
      </c>
      <c r="V103" s="23">
        <f t="shared" si="25"/>
        <v>255.48600000000002</v>
      </c>
      <c r="W103" s="37"/>
      <c r="X103" s="26">
        <f t="shared" si="26"/>
        <v>0</v>
      </c>
      <c r="Y103" s="37"/>
      <c r="Z103" s="28">
        <f t="shared" si="27"/>
        <v>0</v>
      </c>
    </row>
    <row r="104" spans="1:26" ht="18" customHeight="1">
      <c r="A104" s="4" t="s">
        <v>529</v>
      </c>
      <c r="B104" s="224"/>
      <c r="C104" s="9"/>
      <c r="D104" s="78"/>
      <c r="E104" s="9" t="s">
        <v>250</v>
      </c>
      <c r="F104" s="9" t="s">
        <v>247</v>
      </c>
      <c r="G104" s="79"/>
      <c r="H104" s="80" t="s">
        <v>284</v>
      </c>
      <c r="I104" s="18">
        <v>1</v>
      </c>
      <c r="J104" s="20">
        <v>2</v>
      </c>
      <c r="K104" s="18">
        <v>48</v>
      </c>
      <c r="L104" s="18">
        <v>210</v>
      </c>
      <c r="M104" s="18">
        <f t="shared" si="18"/>
        <v>20.16</v>
      </c>
      <c r="N104" s="18">
        <f t="shared" si="19"/>
        <v>490.53312</v>
      </c>
      <c r="O104" s="11"/>
      <c r="P104" s="23">
        <f t="shared" si="20"/>
        <v>2</v>
      </c>
      <c r="Q104" s="11"/>
      <c r="R104" s="23">
        <f t="shared" si="21"/>
        <v>210</v>
      </c>
      <c r="S104" s="23">
        <f t="shared" si="22"/>
        <v>0</v>
      </c>
      <c r="T104" s="9">
        <f t="shared" si="23"/>
        <v>0</v>
      </c>
      <c r="U104" s="23">
        <f t="shared" si="24"/>
        <v>20.16</v>
      </c>
      <c r="V104" s="23">
        <f t="shared" si="25"/>
        <v>490.53312</v>
      </c>
      <c r="W104" s="37"/>
      <c r="X104" s="26">
        <f t="shared" si="26"/>
        <v>0</v>
      </c>
      <c r="Y104" s="37"/>
      <c r="Z104" s="28">
        <f t="shared" si="27"/>
        <v>0</v>
      </c>
    </row>
    <row r="105" spans="1:26" ht="18" customHeight="1">
      <c r="A105" s="4" t="s">
        <v>529</v>
      </c>
      <c r="B105" s="224"/>
      <c r="C105" s="9" t="s">
        <v>254</v>
      </c>
      <c r="D105" s="78"/>
      <c r="E105" s="9" t="s">
        <v>250</v>
      </c>
      <c r="F105" s="9" t="s">
        <v>247</v>
      </c>
      <c r="G105" s="79"/>
      <c r="H105" s="14" t="s">
        <v>283</v>
      </c>
      <c r="I105" s="18">
        <v>2</v>
      </c>
      <c r="J105" s="20">
        <v>1</v>
      </c>
      <c r="K105" s="18">
        <v>50</v>
      </c>
      <c r="L105" s="18">
        <v>210</v>
      </c>
      <c r="M105" s="18">
        <f t="shared" si="18"/>
        <v>10.5</v>
      </c>
      <c r="N105" s="18">
        <f t="shared" si="19"/>
        <v>255.48600000000002</v>
      </c>
      <c r="O105" s="11"/>
      <c r="P105" s="23">
        <f t="shared" si="20"/>
        <v>1</v>
      </c>
      <c r="Q105" s="11"/>
      <c r="R105" s="23">
        <f t="shared" si="21"/>
        <v>210</v>
      </c>
      <c r="S105" s="23">
        <f t="shared" si="22"/>
        <v>0</v>
      </c>
      <c r="T105" s="9">
        <f t="shared" si="23"/>
        <v>0</v>
      </c>
      <c r="U105" s="23">
        <f t="shared" si="24"/>
        <v>10.5</v>
      </c>
      <c r="V105" s="23">
        <f t="shared" si="25"/>
        <v>255.48600000000002</v>
      </c>
      <c r="W105" s="37"/>
      <c r="X105" s="26">
        <f t="shared" si="26"/>
        <v>0</v>
      </c>
      <c r="Y105" s="37"/>
      <c r="Z105" s="28">
        <f t="shared" si="27"/>
        <v>0</v>
      </c>
    </row>
    <row r="106" spans="1:26" ht="18" customHeight="1">
      <c r="A106" s="4" t="s">
        <v>529</v>
      </c>
      <c r="B106" s="224"/>
      <c r="C106" s="9"/>
      <c r="D106" s="73"/>
      <c r="E106" s="9" t="s">
        <v>250</v>
      </c>
      <c r="F106" s="9" t="s">
        <v>247</v>
      </c>
      <c r="G106" s="79"/>
      <c r="H106" s="80" t="s">
        <v>284</v>
      </c>
      <c r="I106" s="18">
        <v>1</v>
      </c>
      <c r="J106" s="20">
        <v>2</v>
      </c>
      <c r="K106" s="18">
        <v>48</v>
      </c>
      <c r="L106" s="18">
        <v>210</v>
      </c>
      <c r="M106" s="18">
        <f t="shared" si="18"/>
        <v>20.16</v>
      </c>
      <c r="N106" s="18">
        <f t="shared" si="19"/>
        <v>490.53312</v>
      </c>
      <c r="O106" s="11"/>
      <c r="P106" s="23">
        <f t="shared" si="20"/>
        <v>2</v>
      </c>
      <c r="Q106" s="11"/>
      <c r="R106" s="23">
        <f t="shared" si="21"/>
        <v>210</v>
      </c>
      <c r="S106" s="23">
        <f t="shared" si="22"/>
        <v>0</v>
      </c>
      <c r="T106" s="9">
        <f t="shared" si="23"/>
        <v>0</v>
      </c>
      <c r="U106" s="23">
        <f t="shared" si="24"/>
        <v>20.16</v>
      </c>
      <c r="V106" s="23">
        <f t="shared" si="25"/>
        <v>490.53312</v>
      </c>
      <c r="W106" s="37"/>
      <c r="X106" s="26">
        <f t="shared" si="26"/>
        <v>0</v>
      </c>
      <c r="Y106" s="37"/>
      <c r="Z106" s="28">
        <f t="shared" si="27"/>
        <v>0</v>
      </c>
    </row>
    <row r="107" spans="1:26" ht="18" customHeight="1">
      <c r="A107" s="4" t="s">
        <v>529</v>
      </c>
      <c r="B107" s="224"/>
      <c r="C107" s="147" t="s">
        <v>281</v>
      </c>
      <c r="D107" s="148" t="s">
        <v>84</v>
      </c>
      <c r="E107" s="147" t="s">
        <v>269</v>
      </c>
      <c r="F107" s="147" t="s">
        <v>247</v>
      </c>
      <c r="G107" s="148" t="s">
        <v>387</v>
      </c>
      <c r="H107" s="149"/>
      <c r="I107" s="150">
        <v>1</v>
      </c>
      <c r="J107" s="150">
        <v>5</v>
      </c>
      <c r="K107" s="150"/>
      <c r="L107" s="150"/>
      <c r="M107" s="150"/>
      <c r="N107" s="150"/>
      <c r="O107" s="147"/>
      <c r="P107" s="151"/>
      <c r="Q107" s="147"/>
      <c r="R107" s="151"/>
      <c r="S107" s="151"/>
      <c r="T107" s="147"/>
      <c r="U107" s="151"/>
      <c r="V107" s="151"/>
      <c r="W107" s="152"/>
      <c r="X107" s="152"/>
      <c r="Y107" s="152"/>
      <c r="Z107" s="153"/>
    </row>
    <row r="108" spans="1:26" ht="18" customHeight="1">
      <c r="A108" s="4" t="s">
        <v>529</v>
      </c>
      <c r="B108" s="224"/>
      <c r="C108" s="147"/>
      <c r="D108" s="148"/>
      <c r="E108" s="147" t="s">
        <v>250</v>
      </c>
      <c r="F108" s="147" t="s">
        <v>247</v>
      </c>
      <c r="G108" s="148" t="s">
        <v>272</v>
      </c>
      <c r="H108" s="149"/>
      <c r="I108" s="150">
        <v>1</v>
      </c>
      <c r="J108" s="150">
        <v>2</v>
      </c>
      <c r="K108" s="150"/>
      <c r="L108" s="150"/>
      <c r="M108" s="150"/>
      <c r="N108" s="150"/>
      <c r="O108" s="147"/>
      <c r="P108" s="151"/>
      <c r="Q108" s="147"/>
      <c r="R108" s="151"/>
      <c r="S108" s="151"/>
      <c r="T108" s="147"/>
      <c r="U108" s="151"/>
      <c r="V108" s="151"/>
      <c r="W108" s="152"/>
      <c r="X108" s="152"/>
      <c r="Y108" s="152"/>
      <c r="Z108" s="153"/>
    </row>
    <row r="109" spans="1:26" ht="18" customHeight="1">
      <c r="A109" s="4" t="s">
        <v>529</v>
      </c>
      <c r="B109" s="224"/>
      <c r="C109" s="147" t="s">
        <v>282</v>
      </c>
      <c r="D109" s="148"/>
      <c r="E109" s="147" t="s">
        <v>269</v>
      </c>
      <c r="F109" s="147" t="s">
        <v>247</v>
      </c>
      <c r="G109" s="148" t="s">
        <v>387</v>
      </c>
      <c r="H109" s="149"/>
      <c r="I109" s="150">
        <v>1</v>
      </c>
      <c r="J109" s="150">
        <v>5</v>
      </c>
      <c r="K109" s="150"/>
      <c r="L109" s="150"/>
      <c r="M109" s="150"/>
      <c r="N109" s="150"/>
      <c r="O109" s="147"/>
      <c r="P109" s="151"/>
      <c r="Q109" s="147"/>
      <c r="R109" s="151"/>
      <c r="S109" s="151"/>
      <c r="T109" s="147"/>
      <c r="U109" s="151"/>
      <c r="V109" s="151"/>
      <c r="W109" s="152"/>
      <c r="X109" s="152"/>
      <c r="Y109" s="152"/>
      <c r="Z109" s="153"/>
    </row>
    <row r="110" spans="1:26" ht="18" customHeight="1">
      <c r="A110" s="4" t="s">
        <v>529</v>
      </c>
      <c r="B110" s="224"/>
      <c r="C110" s="147"/>
      <c r="D110" s="148"/>
      <c r="E110" s="147" t="s">
        <v>250</v>
      </c>
      <c r="F110" s="147" t="s">
        <v>247</v>
      </c>
      <c r="G110" s="148" t="s">
        <v>272</v>
      </c>
      <c r="H110" s="149"/>
      <c r="I110" s="150">
        <v>1</v>
      </c>
      <c r="J110" s="150">
        <v>1</v>
      </c>
      <c r="K110" s="150"/>
      <c r="L110" s="150"/>
      <c r="M110" s="150"/>
      <c r="N110" s="150"/>
      <c r="O110" s="147"/>
      <c r="P110" s="151"/>
      <c r="Q110" s="147"/>
      <c r="R110" s="151"/>
      <c r="S110" s="151"/>
      <c r="T110" s="147"/>
      <c r="U110" s="151"/>
      <c r="V110" s="151"/>
      <c r="W110" s="152"/>
      <c r="X110" s="152"/>
      <c r="Y110" s="152"/>
      <c r="Z110" s="153"/>
    </row>
    <row r="111" spans="1:26" ht="18" customHeight="1">
      <c r="A111" s="4" t="s">
        <v>529</v>
      </c>
      <c r="B111" s="224"/>
      <c r="C111" s="147" t="s">
        <v>287</v>
      </c>
      <c r="D111" s="148"/>
      <c r="E111" s="147" t="s">
        <v>250</v>
      </c>
      <c r="F111" s="147" t="s">
        <v>247</v>
      </c>
      <c r="G111" s="148" t="s">
        <v>387</v>
      </c>
      <c r="H111" s="149"/>
      <c r="I111" s="150">
        <v>1</v>
      </c>
      <c r="J111" s="150">
        <v>3</v>
      </c>
      <c r="K111" s="150"/>
      <c r="L111" s="150"/>
      <c r="M111" s="150"/>
      <c r="N111" s="150"/>
      <c r="O111" s="147"/>
      <c r="P111" s="151"/>
      <c r="Q111" s="147"/>
      <c r="R111" s="151"/>
      <c r="S111" s="151"/>
      <c r="T111" s="147"/>
      <c r="U111" s="151"/>
      <c r="V111" s="151"/>
      <c r="W111" s="152"/>
      <c r="X111" s="152"/>
      <c r="Y111" s="152"/>
      <c r="Z111" s="153"/>
    </row>
    <row r="112" spans="1:26" ht="18" customHeight="1">
      <c r="A112" s="4" t="s">
        <v>529</v>
      </c>
      <c r="B112" s="224"/>
      <c r="C112" s="9" t="s">
        <v>267</v>
      </c>
      <c r="D112" s="10" t="s">
        <v>113</v>
      </c>
      <c r="E112" s="9" t="s">
        <v>250</v>
      </c>
      <c r="F112" s="9" t="s">
        <v>247</v>
      </c>
      <c r="G112" s="79"/>
      <c r="H112" s="80" t="s">
        <v>284</v>
      </c>
      <c r="I112" s="18">
        <v>1</v>
      </c>
      <c r="J112" s="20">
        <v>2</v>
      </c>
      <c r="K112" s="18">
        <v>48</v>
      </c>
      <c r="L112" s="18">
        <v>210</v>
      </c>
      <c r="M112" s="18">
        <f t="shared" si="18"/>
        <v>20.16</v>
      </c>
      <c r="N112" s="18">
        <f t="shared" si="19"/>
        <v>490.53312</v>
      </c>
      <c r="O112" s="11"/>
      <c r="P112" s="23">
        <f t="shared" si="20"/>
        <v>2</v>
      </c>
      <c r="Q112" s="11"/>
      <c r="R112" s="23">
        <f t="shared" si="21"/>
        <v>210</v>
      </c>
      <c r="S112" s="23">
        <f t="shared" si="22"/>
        <v>0</v>
      </c>
      <c r="T112" s="9">
        <f t="shared" si="23"/>
        <v>0</v>
      </c>
      <c r="U112" s="23">
        <f t="shared" si="24"/>
        <v>20.16</v>
      </c>
      <c r="V112" s="23">
        <f t="shared" si="25"/>
        <v>490.53312</v>
      </c>
      <c r="W112" s="37"/>
      <c r="X112" s="26">
        <f t="shared" si="26"/>
        <v>0</v>
      </c>
      <c r="Y112" s="37"/>
      <c r="Z112" s="28">
        <f t="shared" si="27"/>
        <v>0</v>
      </c>
    </row>
    <row r="113" spans="1:26" ht="18" customHeight="1">
      <c r="A113" s="4" t="s">
        <v>529</v>
      </c>
      <c r="B113" s="224"/>
      <c r="C113" s="9" t="s">
        <v>268</v>
      </c>
      <c r="D113" s="78"/>
      <c r="E113" s="9" t="s">
        <v>250</v>
      </c>
      <c r="F113" s="9" t="s">
        <v>247</v>
      </c>
      <c r="G113" s="79"/>
      <c r="H113" s="80" t="s">
        <v>284</v>
      </c>
      <c r="I113" s="18">
        <v>1</v>
      </c>
      <c r="J113" s="20">
        <v>2</v>
      </c>
      <c r="K113" s="18">
        <v>48</v>
      </c>
      <c r="L113" s="18">
        <v>210</v>
      </c>
      <c r="M113" s="18">
        <f t="shared" si="18"/>
        <v>20.16</v>
      </c>
      <c r="N113" s="18">
        <f t="shared" si="19"/>
        <v>490.53312</v>
      </c>
      <c r="O113" s="11"/>
      <c r="P113" s="23">
        <f t="shared" si="20"/>
        <v>2</v>
      </c>
      <c r="Q113" s="11"/>
      <c r="R113" s="23">
        <f t="shared" si="21"/>
        <v>210</v>
      </c>
      <c r="S113" s="23">
        <f t="shared" si="22"/>
        <v>0</v>
      </c>
      <c r="T113" s="9">
        <f t="shared" si="23"/>
        <v>0</v>
      </c>
      <c r="U113" s="23">
        <f t="shared" si="24"/>
        <v>20.16</v>
      </c>
      <c r="V113" s="23">
        <f t="shared" si="25"/>
        <v>490.53312</v>
      </c>
      <c r="W113" s="37"/>
      <c r="X113" s="26">
        <f t="shared" si="26"/>
        <v>0</v>
      </c>
      <c r="Y113" s="37"/>
      <c r="Z113" s="28">
        <f t="shared" si="27"/>
        <v>0</v>
      </c>
    </row>
    <row r="114" spans="1:26" ht="18" customHeight="1">
      <c r="A114" s="280" t="s">
        <v>519</v>
      </c>
      <c r="B114" s="224"/>
      <c r="C114" s="9" t="s">
        <v>181</v>
      </c>
      <c r="D114" s="10" t="s">
        <v>115</v>
      </c>
      <c r="E114" s="9" t="s">
        <v>250</v>
      </c>
      <c r="F114" s="9" t="s">
        <v>247</v>
      </c>
      <c r="G114" s="81"/>
      <c r="H114" s="14" t="s">
        <v>550</v>
      </c>
      <c r="I114" s="20">
        <v>2</v>
      </c>
      <c r="J114" s="20">
        <v>2</v>
      </c>
      <c r="K114" s="18">
        <v>73</v>
      </c>
      <c r="L114" s="18">
        <v>1050</v>
      </c>
      <c r="M114" s="18">
        <f t="shared" si="18"/>
        <v>153.30000000000001</v>
      </c>
      <c r="N114" s="18">
        <f t="shared" si="19"/>
        <v>3730.0956000000006</v>
      </c>
      <c r="O114" s="11"/>
      <c r="P114" s="23">
        <f t="shared" si="20"/>
        <v>2</v>
      </c>
      <c r="Q114" s="11"/>
      <c r="R114" s="23">
        <f t="shared" si="21"/>
        <v>1050</v>
      </c>
      <c r="S114" s="23">
        <f t="shared" si="22"/>
        <v>0</v>
      </c>
      <c r="T114" s="9">
        <f t="shared" si="23"/>
        <v>0</v>
      </c>
      <c r="U114" s="23">
        <f t="shared" si="24"/>
        <v>153.30000000000001</v>
      </c>
      <c r="V114" s="23">
        <f t="shared" si="25"/>
        <v>3730.0956000000006</v>
      </c>
      <c r="W114" s="37"/>
      <c r="X114" s="26">
        <f t="shared" si="26"/>
        <v>0</v>
      </c>
      <c r="Y114" s="37"/>
      <c r="Z114" s="28">
        <f t="shared" si="27"/>
        <v>0</v>
      </c>
    </row>
    <row r="115" spans="1:26" ht="18" customHeight="1">
      <c r="A115" s="280" t="s">
        <v>519</v>
      </c>
      <c r="B115" s="224"/>
      <c r="C115" s="9"/>
      <c r="D115" s="79"/>
      <c r="E115" s="9" t="s">
        <v>250</v>
      </c>
      <c r="F115" s="9" t="s">
        <v>247</v>
      </c>
      <c r="G115" s="81"/>
      <c r="H115" s="14" t="s">
        <v>249</v>
      </c>
      <c r="I115" s="20">
        <v>1</v>
      </c>
      <c r="J115" s="20">
        <v>1</v>
      </c>
      <c r="K115" s="18">
        <v>38</v>
      </c>
      <c r="L115" s="18">
        <v>1050</v>
      </c>
      <c r="M115" s="18">
        <f t="shared" si="18"/>
        <v>39.9</v>
      </c>
      <c r="N115" s="18">
        <f t="shared" si="19"/>
        <v>970.84680000000003</v>
      </c>
      <c r="O115" s="11"/>
      <c r="P115" s="23">
        <f t="shared" si="20"/>
        <v>1</v>
      </c>
      <c r="Q115" s="11"/>
      <c r="R115" s="23">
        <f t="shared" si="21"/>
        <v>1050</v>
      </c>
      <c r="S115" s="23">
        <f t="shared" si="22"/>
        <v>0</v>
      </c>
      <c r="T115" s="9">
        <f t="shared" si="23"/>
        <v>0</v>
      </c>
      <c r="U115" s="23">
        <f t="shared" si="24"/>
        <v>39.9</v>
      </c>
      <c r="V115" s="23">
        <f t="shared" si="25"/>
        <v>970.84680000000003</v>
      </c>
      <c r="W115" s="37"/>
      <c r="X115" s="26">
        <f t="shared" si="26"/>
        <v>0</v>
      </c>
      <c r="Y115" s="37"/>
      <c r="Z115" s="28">
        <f t="shared" si="27"/>
        <v>0</v>
      </c>
    </row>
    <row r="116" spans="1:26" ht="18" customHeight="1">
      <c r="A116" s="4" t="s">
        <v>520</v>
      </c>
      <c r="B116" s="224"/>
      <c r="C116" s="9" t="s">
        <v>191</v>
      </c>
      <c r="D116" s="10" t="s">
        <v>123</v>
      </c>
      <c r="E116" s="9" t="s">
        <v>250</v>
      </c>
      <c r="F116" s="9" t="s">
        <v>247</v>
      </c>
      <c r="G116" s="79"/>
      <c r="H116" s="14" t="s">
        <v>550</v>
      </c>
      <c r="I116" s="18">
        <v>2</v>
      </c>
      <c r="J116" s="20">
        <v>2</v>
      </c>
      <c r="K116" s="18">
        <v>73</v>
      </c>
      <c r="L116" s="18">
        <v>240</v>
      </c>
      <c r="M116" s="18">
        <f t="shared" si="18"/>
        <v>35.04</v>
      </c>
      <c r="N116" s="18">
        <f t="shared" si="19"/>
        <v>852.59328000000005</v>
      </c>
      <c r="O116" s="11"/>
      <c r="P116" s="23">
        <f t="shared" si="20"/>
        <v>2</v>
      </c>
      <c r="Q116" s="11"/>
      <c r="R116" s="23">
        <f t="shared" si="21"/>
        <v>240</v>
      </c>
      <c r="S116" s="23">
        <f t="shared" si="22"/>
        <v>0</v>
      </c>
      <c r="T116" s="9">
        <f t="shared" si="23"/>
        <v>0</v>
      </c>
      <c r="U116" s="23">
        <f t="shared" si="24"/>
        <v>35.04</v>
      </c>
      <c r="V116" s="23">
        <f t="shared" si="25"/>
        <v>852.59328000000005</v>
      </c>
      <c r="W116" s="37"/>
      <c r="X116" s="26">
        <f t="shared" si="26"/>
        <v>0</v>
      </c>
      <c r="Y116" s="37"/>
      <c r="Z116" s="28">
        <f t="shared" si="27"/>
        <v>0</v>
      </c>
    </row>
    <row r="117" spans="1:26" ht="18" customHeight="1">
      <c r="A117" s="4" t="s">
        <v>515</v>
      </c>
      <c r="B117" s="224"/>
      <c r="C117" s="9" t="s">
        <v>40</v>
      </c>
      <c r="D117" s="10" t="s">
        <v>80</v>
      </c>
      <c r="E117" s="9" t="s">
        <v>250</v>
      </c>
      <c r="F117" s="9" t="s">
        <v>247</v>
      </c>
      <c r="G117" s="79"/>
      <c r="H117" s="14" t="s">
        <v>550</v>
      </c>
      <c r="I117" s="18">
        <v>2</v>
      </c>
      <c r="J117" s="20">
        <v>12</v>
      </c>
      <c r="K117" s="18">
        <v>73</v>
      </c>
      <c r="L117" s="18">
        <v>630</v>
      </c>
      <c r="M117" s="18">
        <f t="shared" si="18"/>
        <v>551.88</v>
      </c>
      <c r="N117" s="18">
        <f t="shared" si="19"/>
        <v>13428.344160000001</v>
      </c>
      <c r="O117" s="11"/>
      <c r="P117" s="23">
        <f t="shared" si="20"/>
        <v>12</v>
      </c>
      <c r="Q117" s="11"/>
      <c r="R117" s="23">
        <f t="shared" si="21"/>
        <v>630</v>
      </c>
      <c r="S117" s="23">
        <f t="shared" si="22"/>
        <v>0</v>
      </c>
      <c r="T117" s="9">
        <f t="shared" si="23"/>
        <v>0</v>
      </c>
      <c r="U117" s="23">
        <f t="shared" si="24"/>
        <v>551.88</v>
      </c>
      <c r="V117" s="23">
        <f t="shared" si="25"/>
        <v>13428.344160000001</v>
      </c>
      <c r="W117" s="37"/>
      <c r="X117" s="26">
        <f t="shared" si="26"/>
        <v>0</v>
      </c>
      <c r="Y117" s="37"/>
      <c r="Z117" s="28">
        <f t="shared" si="27"/>
        <v>0</v>
      </c>
    </row>
    <row r="118" spans="1:26" ht="18" customHeight="1">
      <c r="A118" s="4" t="s">
        <v>515</v>
      </c>
      <c r="B118" s="224"/>
      <c r="C118" s="9"/>
      <c r="D118" s="10" t="s">
        <v>105</v>
      </c>
      <c r="E118" s="9" t="s">
        <v>250</v>
      </c>
      <c r="F118" s="9" t="s">
        <v>247</v>
      </c>
      <c r="G118" s="79"/>
      <c r="H118" s="14" t="s">
        <v>249</v>
      </c>
      <c r="I118" s="18">
        <v>1</v>
      </c>
      <c r="J118" s="20">
        <v>6</v>
      </c>
      <c r="K118" s="18">
        <v>38</v>
      </c>
      <c r="L118" s="18">
        <v>630</v>
      </c>
      <c r="M118" s="18">
        <f t="shared" si="18"/>
        <v>143.63999999999999</v>
      </c>
      <c r="N118" s="18">
        <f t="shared" si="19"/>
        <v>3495.0484799999999</v>
      </c>
      <c r="O118" s="11"/>
      <c r="P118" s="23">
        <f t="shared" si="20"/>
        <v>6</v>
      </c>
      <c r="Q118" s="11"/>
      <c r="R118" s="23">
        <f t="shared" si="21"/>
        <v>630</v>
      </c>
      <c r="S118" s="23">
        <f t="shared" si="22"/>
        <v>0</v>
      </c>
      <c r="T118" s="9">
        <f t="shared" si="23"/>
        <v>0</v>
      </c>
      <c r="U118" s="23">
        <f t="shared" si="24"/>
        <v>143.63999999999999</v>
      </c>
      <c r="V118" s="23">
        <f t="shared" si="25"/>
        <v>3495.0484799999999</v>
      </c>
      <c r="W118" s="37"/>
      <c r="X118" s="26">
        <f t="shared" si="26"/>
        <v>0</v>
      </c>
      <c r="Y118" s="37"/>
      <c r="Z118" s="28">
        <f t="shared" si="27"/>
        <v>0</v>
      </c>
    </row>
    <row r="119" spans="1:26" ht="18" customHeight="1">
      <c r="A119" s="4" t="s">
        <v>514</v>
      </c>
      <c r="B119" s="224"/>
      <c r="C119" s="9" t="s">
        <v>30</v>
      </c>
      <c r="D119" s="10" t="s">
        <v>123</v>
      </c>
      <c r="E119" s="9" t="s">
        <v>246</v>
      </c>
      <c r="F119" s="9" t="s">
        <v>247</v>
      </c>
      <c r="G119" s="79" t="s">
        <v>248</v>
      </c>
      <c r="H119" s="14" t="s">
        <v>550</v>
      </c>
      <c r="I119" s="18">
        <v>2</v>
      </c>
      <c r="J119" s="20">
        <v>3</v>
      </c>
      <c r="K119" s="18">
        <v>73</v>
      </c>
      <c r="L119" s="18">
        <v>210</v>
      </c>
      <c r="M119" s="18">
        <f t="shared" si="18"/>
        <v>45.99</v>
      </c>
      <c r="N119" s="18">
        <f t="shared" si="19"/>
        <v>1119.0286800000001</v>
      </c>
      <c r="O119" s="11"/>
      <c r="P119" s="23">
        <f t="shared" si="20"/>
        <v>3</v>
      </c>
      <c r="Q119" s="11"/>
      <c r="R119" s="23">
        <f t="shared" si="21"/>
        <v>210</v>
      </c>
      <c r="S119" s="23">
        <f t="shared" si="22"/>
        <v>0</v>
      </c>
      <c r="T119" s="9">
        <f t="shared" si="23"/>
        <v>0</v>
      </c>
      <c r="U119" s="23">
        <f t="shared" si="24"/>
        <v>45.99</v>
      </c>
      <c r="V119" s="23">
        <f t="shared" si="25"/>
        <v>1119.0286800000001</v>
      </c>
      <c r="W119" s="37"/>
      <c r="X119" s="26">
        <f t="shared" si="26"/>
        <v>0</v>
      </c>
      <c r="Y119" s="37"/>
      <c r="Z119" s="28">
        <f t="shared" si="27"/>
        <v>0</v>
      </c>
    </row>
    <row r="120" spans="1:26" ht="18" customHeight="1">
      <c r="A120" s="4" t="s">
        <v>514</v>
      </c>
      <c r="B120" s="224"/>
      <c r="C120" s="9" t="s">
        <v>484</v>
      </c>
      <c r="D120" s="10" t="s">
        <v>80</v>
      </c>
      <c r="E120" s="9" t="s">
        <v>250</v>
      </c>
      <c r="F120" s="9" t="s">
        <v>247</v>
      </c>
      <c r="G120" s="79"/>
      <c r="H120" s="14" t="s">
        <v>249</v>
      </c>
      <c r="I120" s="18">
        <v>1</v>
      </c>
      <c r="J120" s="20">
        <v>1</v>
      </c>
      <c r="K120" s="18">
        <v>38</v>
      </c>
      <c r="L120" s="18">
        <v>210</v>
      </c>
      <c r="M120" s="18">
        <f t="shared" si="18"/>
        <v>7.98</v>
      </c>
      <c r="N120" s="18">
        <f t="shared" si="19"/>
        <v>194.16936000000001</v>
      </c>
      <c r="O120" s="11"/>
      <c r="P120" s="23">
        <f t="shared" si="20"/>
        <v>1</v>
      </c>
      <c r="Q120" s="11"/>
      <c r="R120" s="23">
        <f t="shared" si="21"/>
        <v>210</v>
      </c>
      <c r="S120" s="23">
        <f t="shared" si="22"/>
        <v>0</v>
      </c>
      <c r="T120" s="9">
        <f t="shared" si="23"/>
        <v>0</v>
      </c>
      <c r="U120" s="23">
        <f t="shared" si="24"/>
        <v>7.98</v>
      </c>
      <c r="V120" s="23">
        <f t="shared" si="25"/>
        <v>194.16936000000001</v>
      </c>
      <c r="W120" s="37"/>
      <c r="X120" s="26">
        <f t="shared" si="26"/>
        <v>0</v>
      </c>
      <c r="Y120" s="37"/>
      <c r="Z120" s="28">
        <f t="shared" si="27"/>
        <v>0</v>
      </c>
    </row>
    <row r="121" spans="1:26" ht="18" customHeight="1">
      <c r="A121" s="1" t="s">
        <v>23</v>
      </c>
      <c r="B121" s="224"/>
      <c r="C121" s="1" t="s">
        <v>22</v>
      </c>
      <c r="D121" s="10" t="s">
        <v>123</v>
      </c>
      <c r="E121" s="9" t="s">
        <v>246</v>
      </c>
      <c r="F121" s="9" t="s">
        <v>247</v>
      </c>
      <c r="G121" s="79" t="s">
        <v>248</v>
      </c>
      <c r="H121" s="14" t="s">
        <v>550</v>
      </c>
      <c r="I121" s="18">
        <v>2</v>
      </c>
      <c r="J121" s="20">
        <v>2</v>
      </c>
      <c r="K121" s="18">
        <v>73</v>
      </c>
      <c r="L121" s="18">
        <v>1920</v>
      </c>
      <c r="M121" s="18">
        <f t="shared" si="18"/>
        <v>280.32</v>
      </c>
      <c r="N121" s="18">
        <f t="shared" si="19"/>
        <v>6820.7462400000004</v>
      </c>
      <c r="O121" s="11"/>
      <c r="P121" s="23">
        <f t="shared" si="20"/>
        <v>2</v>
      </c>
      <c r="Q121" s="11"/>
      <c r="R121" s="23">
        <f t="shared" si="21"/>
        <v>1920</v>
      </c>
      <c r="S121" s="23">
        <f t="shared" si="22"/>
        <v>0</v>
      </c>
      <c r="T121" s="9">
        <f t="shared" si="23"/>
        <v>0</v>
      </c>
      <c r="U121" s="23">
        <f t="shared" si="24"/>
        <v>280.32</v>
      </c>
      <c r="V121" s="23">
        <f t="shared" si="25"/>
        <v>6820.7462400000004</v>
      </c>
      <c r="W121" s="37"/>
      <c r="X121" s="26">
        <f t="shared" si="26"/>
        <v>0</v>
      </c>
      <c r="Y121" s="37"/>
      <c r="Z121" s="28">
        <f t="shared" si="27"/>
        <v>0</v>
      </c>
    </row>
    <row r="122" spans="1:26" ht="18" customHeight="1">
      <c r="A122" s="1" t="s">
        <v>23</v>
      </c>
      <c r="B122" s="224"/>
      <c r="C122" s="9" t="s">
        <v>23</v>
      </c>
      <c r="D122" s="10" t="s">
        <v>122</v>
      </c>
      <c r="E122" s="9" t="s">
        <v>250</v>
      </c>
      <c r="F122" s="9" t="s">
        <v>247</v>
      </c>
      <c r="G122" s="79"/>
      <c r="H122" s="14" t="s">
        <v>550</v>
      </c>
      <c r="I122" s="18">
        <v>2</v>
      </c>
      <c r="J122" s="20">
        <v>5</v>
      </c>
      <c r="K122" s="18">
        <v>73</v>
      </c>
      <c r="L122" s="18">
        <v>1920</v>
      </c>
      <c r="M122" s="18">
        <f t="shared" si="18"/>
        <v>700.8</v>
      </c>
      <c r="N122" s="18">
        <f t="shared" si="19"/>
        <v>17051.865600000001</v>
      </c>
      <c r="O122" s="11"/>
      <c r="P122" s="23">
        <f t="shared" si="20"/>
        <v>5</v>
      </c>
      <c r="Q122" s="11"/>
      <c r="R122" s="23">
        <f t="shared" si="21"/>
        <v>1920</v>
      </c>
      <c r="S122" s="23">
        <f t="shared" si="22"/>
        <v>0</v>
      </c>
      <c r="T122" s="9">
        <f t="shared" si="23"/>
        <v>0</v>
      </c>
      <c r="U122" s="23">
        <f t="shared" si="24"/>
        <v>700.8</v>
      </c>
      <c r="V122" s="23">
        <f t="shared" si="25"/>
        <v>17051.865600000001</v>
      </c>
      <c r="W122" s="37"/>
      <c r="X122" s="26">
        <f t="shared" si="26"/>
        <v>0</v>
      </c>
      <c r="Y122" s="37"/>
      <c r="Z122" s="28">
        <f t="shared" si="27"/>
        <v>0</v>
      </c>
    </row>
    <row r="123" spans="1:26" ht="18" customHeight="1">
      <c r="A123" s="1" t="s">
        <v>23</v>
      </c>
      <c r="B123" s="224"/>
      <c r="C123" s="9"/>
      <c r="D123" s="10" t="s">
        <v>121</v>
      </c>
      <c r="E123" s="9" t="s">
        <v>250</v>
      </c>
      <c r="F123" s="9" t="s">
        <v>247</v>
      </c>
      <c r="G123" s="79"/>
      <c r="H123" s="14" t="s">
        <v>249</v>
      </c>
      <c r="I123" s="18">
        <v>1</v>
      </c>
      <c r="J123" s="18">
        <v>1</v>
      </c>
      <c r="K123" s="18">
        <v>38</v>
      </c>
      <c r="L123" s="18">
        <v>1920</v>
      </c>
      <c r="M123" s="18">
        <f t="shared" si="18"/>
        <v>72.959999999999994</v>
      </c>
      <c r="N123" s="18">
        <f t="shared" si="19"/>
        <v>1775.2627199999999</v>
      </c>
      <c r="O123" s="11"/>
      <c r="P123" s="23">
        <f t="shared" si="20"/>
        <v>1</v>
      </c>
      <c r="Q123" s="11"/>
      <c r="R123" s="23">
        <f t="shared" si="21"/>
        <v>1920</v>
      </c>
      <c r="S123" s="23">
        <f t="shared" si="22"/>
        <v>0</v>
      </c>
      <c r="T123" s="9">
        <f t="shared" si="23"/>
        <v>0</v>
      </c>
      <c r="U123" s="23">
        <f t="shared" si="24"/>
        <v>72.959999999999994</v>
      </c>
      <c r="V123" s="23">
        <f t="shared" si="25"/>
        <v>1775.2627199999999</v>
      </c>
      <c r="W123" s="37"/>
      <c r="X123" s="26">
        <f t="shared" si="26"/>
        <v>0</v>
      </c>
      <c r="Y123" s="37"/>
      <c r="Z123" s="28">
        <f t="shared" si="27"/>
        <v>0</v>
      </c>
    </row>
    <row r="124" spans="1:26" ht="18" customHeight="1">
      <c r="A124" s="4" t="s">
        <v>514</v>
      </c>
      <c r="B124" s="224"/>
      <c r="C124" s="9" t="s">
        <v>195</v>
      </c>
      <c r="D124" s="10" t="s">
        <v>121</v>
      </c>
      <c r="E124" s="9" t="s">
        <v>250</v>
      </c>
      <c r="F124" s="9" t="s">
        <v>247</v>
      </c>
      <c r="G124" s="10"/>
      <c r="H124" s="80" t="s">
        <v>284</v>
      </c>
      <c r="I124" s="18">
        <v>1</v>
      </c>
      <c r="J124" s="18">
        <v>1</v>
      </c>
      <c r="K124" s="18">
        <v>48</v>
      </c>
      <c r="L124" s="18">
        <v>210</v>
      </c>
      <c r="M124" s="18">
        <f t="shared" si="18"/>
        <v>10.08</v>
      </c>
      <c r="N124" s="18">
        <f t="shared" si="19"/>
        <v>245.26656</v>
      </c>
      <c r="O124" s="11"/>
      <c r="P124" s="23">
        <f t="shared" si="20"/>
        <v>1</v>
      </c>
      <c r="Q124" s="11"/>
      <c r="R124" s="23">
        <f t="shared" si="21"/>
        <v>210</v>
      </c>
      <c r="S124" s="23">
        <f t="shared" si="22"/>
        <v>0</v>
      </c>
      <c r="T124" s="9">
        <f t="shared" si="23"/>
        <v>0</v>
      </c>
      <c r="U124" s="23">
        <f t="shared" si="24"/>
        <v>10.08</v>
      </c>
      <c r="V124" s="23">
        <f t="shared" si="25"/>
        <v>245.26656</v>
      </c>
      <c r="W124" s="37"/>
      <c r="X124" s="26">
        <f t="shared" si="26"/>
        <v>0</v>
      </c>
      <c r="Y124" s="37"/>
      <c r="Z124" s="28">
        <f t="shared" si="27"/>
        <v>0</v>
      </c>
    </row>
    <row r="125" spans="1:26" ht="18" customHeight="1">
      <c r="A125" s="4" t="s">
        <v>514</v>
      </c>
      <c r="B125" s="224"/>
      <c r="C125" s="9"/>
      <c r="D125" s="79"/>
      <c r="E125" s="9" t="s">
        <v>250</v>
      </c>
      <c r="F125" s="9" t="s">
        <v>247</v>
      </c>
      <c r="G125" s="79"/>
      <c r="H125" s="14" t="s">
        <v>249</v>
      </c>
      <c r="I125" s="18">
        <v>1</v>
      </c>
      <c r="J125" s="18">
        <v>2</v>
      </c>
      <c r="K125" s="18">
        <v>38</v>
      </c>
      <c r="L125" s="18">
        <v>210</v>
      </c>
      <c r="M125" s="18">
        <f t="shared" si="18"/>
        <v>15.96</v>
      </c>
      <c r="N125" s="18">
        <f t="shared" si="19"/>
        <v>388.33872000000002</v>
      </c>
      <c r="O125" s="11"/>
      <c r="P125" s="23">
        <f t="shared" si="20"/>
        <v>2</v>
      </c>
      <c r="Q125" s="11"/>
      <c r="R125" s="23">
        <f t="shared" si="21"/>
        <v>210</v>
      </c>
      <c r="S125" s="23">
        <f t="shared" si="22"/>
        <v>0</v>
      </c>
      <c r="T125" s="9">
        <f t="shared" si="23"/>
        <v>0</v>
      </c>
      <c r="U125" s="23">
        <f t="shared" si="24"/>
        <v>15.96</v>
      </c>
      <c r="V125" s="23">
        <f t="shared" si="25"/>
        <v>388.33872000000002</v>
      </c>
      <c r="W125" s="37"/>
      <c r="X125" s="26">
        <f t="shared" si="26"/>
        <v>0</v>
      </c>
      <c r="Y125" s="37"/>
      <c r="Z125" s="28">
        <f t="shared" si="27"/>
        <v>0</v>
      </c>
    </row>
    <row r="126" spans="1:26" ht="18" customHeight="1">
      <c r="A126" s="1" t="s">
        <v>540</v>
      </c>
      <c r="B126" s="224"/>
      <c r="C126" s="9" t="s">
        <v>260</v>
      </c>
      <c r="D126" s="79"/>
      <c r="E126" s="9" t="s">
        <v>250</v>
      </c>
      <c r="F126" s="9" t="s">
        <v>247</v>
      </c>
      <c r="G126" s="79"/>
      <c r="H126" s="14" t="s">
        <v>553</v>
      </c>
      <c r="I126" s="20">
        <v>2</v>
      </c>
      <c r="J126" s="20">
        <v>1</v>
      </c>
      <c r="K126" s="18">
        <v>41</v>
      </c>
      <c r="L126" s="18">
        <v>1920</v>
      </c>
      <c r="M126" s="18">
        <f t="shared" si="18"/>
        <v>78.72</v>
      </c>
      <c r="N126" s="18">
        <f t="shared" si="19"/>
        <v>1915.4150400000001</v>
      </c>
      <c r="O126" s="11"/>
      <c r="P126" s="23">
        <f t="shared" si="20"/>
        <v>1</v>
      </c>
      <c r="Q126" s="11"/>
      <c r="R126" s="23">
        <f t="shared" si="21"/>
        <v>1920</v>
      </c>
      <c r="S126" s="23">
        <f t="shared" si="22"/>
        <v>0</v>
      </c>
      <c r="T126" s="9">
        <f t="shared" si="23"/>
        <v>0</v>
      </c>
      <c r="U126" s="23">
        <f t="shared" si="24"/>
        <v>78.72</v>
      </c>
      <c r="V126" s="23">
        <f t="shared" si="25"/>
        <v>1915.4150400000001</v>
      </c>
      <c r="W126" s="37"/>
      <c r="X126" s="26">
        <f t="shared" si="26"/>
        <v>0</v>
      </c>
      <c r="Y126" s="37"/>
      <c r="Z126" s="28">
        <f t="shared" si="27"/>
        <v>0</v>
      </c>
    </row>
    <row r="127" spans="1:26" ht="18" customHeight="1">
      <c r="A127" s="1" t="s">
        <v>540</v>
      </c>
      <c r="B127" s="224"/>
      <c r="C127" s="9"/>
      <c r="D127" s="79"/>
      <c r="E127" s="9" t="s">
        <v>250</v>
      </c>
      <c r="F127" s="9" t="s">
        <v>247</v>
      </c>
      <c r="G127" s="79" t="s">
        <v>264</v>
      </c>
      <c r="H127" s="14" t="s">
        <v>249</v>
      </c>
      <c r="I127" s="20">
        <v>1</v>
      </c>
      <c r="J127" s="20">
        <v>1</v>
      </c>
      <c r="K127" s="18">
        <v>38</v>
      </c>
      <c r="L127" s="18">
        <v>1920</v>
      </c>
      <c r="M127" s="18">
        <f t="shared" si="18"/>
        <v>72.959999999999994</v>
      </c>
      <c r="N127" s="18">
        <f t="shared" si="19"/>
        <v>1775.2627199999999</v>
      </c>
      <c r="O127" s="11"/>
      <c r="P127" s="23">
        <f t="shared" si="20"/>
        <v>1</v>
      </c>
      <c r="Q127" s="11"/>
      <c r="R127" s="23">
        <f t="shared" si="21"/>
        <v>1920</v>
      </c>
      <c r="S127" s="23">
        <f t="shared" si="22"/>
        <v>0</v>
      </c>
      <c r="T127" s="9">
        <f t="shared" si="23"/>
        <v>0</v>
      </c>
      <c r="U127" s="23">
        <f t="shared" si="24"/>
        <v>72.959999999999994</v>
      </c>
      <c r="V127" s="23">
        <f t="shared" si="25"/>
        <v>1775.2627199999999</v>
      </c>
      <c r="W127" s="37"/>
      <c r="X127" s="26">
        <f t="shared" si="26"/>
        <v>0</v>
      </c>
      <c r="Y127" s="37"/>
      <c r="Z127" s="28">
        <f t="shared" si="27"/>
        <v>0</v>
      </c>
    </row>
    <row r="128" spans="1:26" ht="18" customHeight="1">
      <c r="A128" s="1" t="s">
        <v>540</v>
      </c>
      <c r="B128" s="224"/>
      <c r="C128" s="9" t="s">
        <v>261</v>
      </c>
      <c r="D128" s="79"/>
      <c r="E128" s="9" t="s">
        <v>250</v>
      </c>
      <c r="F128" s="9" t="s">
        <v>247</v>
      </c>
      <c r="G128" s="79"/>
      <c r="H128" s="14" t="s">
        <v>553</v>
      </c>
      <c r="I128" s="20">
        <v>2</v>
      </c>
      <c r="J128" s="20">
        <v>1</v>
      </c>
      <c r="K128" s="18">
        <v>41</v>
      </c>
      <c r="L128" s="18">
        <v>1920</v>
      </c>
      <c r="M128" s="18">
        <f t="shared" si="18"/>
        <v>78.72</v>
      </c>
      <c r="N128" s="18">
        <f t="shared" si="19"/>
        <v>1915.4150400000001</v>
      </c>
      <c r="O128" s="11"/>
      <c r="P128" s="23">
        <f t="shared" si="20"/>
        <v>1</v>
      </c>
      <c r="Q128" s="11"/>
      <c r="R128" s="23">
        <f t="shared" si="21"/>
        <v>1920</v>
      </c>
      <c r="S128" s="23">
        <f t="shared" si="22"/>
        <v>0</v>
      </c>
      <c r="T128" s="9">
        <f t="shared" si="23"/>
        <v>0</v>
      </c>
      <c r="U128" s="23">
        <f t="shared" si="24"/>
        <v>78.72</v>
      </c>
      <c r="V128" s="23">
        <f t="shared" si="25"/>
        <v>1915.4150400000001</v>
      </c>
      <c r="W128" s="37"/>
      <c r="X128" s="26">
        <f t="shared" si="26"/>
        <v>0</v>
      </c>
      <c r="Y128" s="37"/>
      <c r="Z128" s="28">
        <f t="shared" si="27"/>
        <v>0</v>
      </c>
    </row>
    <row r="129" spans="1:26" ht="18" customHeight="1">
      <c r="A129" s="1" t="s">
        <v>540</v>
      </c>
      <c r="B129" s="224"/>
      <c r="C129" s="9"/>
      <c r="D129" s="79"/>
      <c r="E129" s="9" t="s">
        <v>250</v>
      </c>
      <c r="F129" s="9" t="s">
        <v>247</v>
      </c>
      <c r="G129" s="79" t="s">
        <v>264</v>
      </c>
      <c r="H129" s="14" t="s">
        <v>249</v>
      </c>
      <c r="I129" s="20">
        <v>1</v>
      </c>
      <c r="J129" s="20">
        <v>1</v>
      </c>
      <c r="K129" s="18">
        <v>38</v>
      </c>
      <c r="L129" s="18">
        <v>1920</v>
      </c>
      <c r="M129" s="18">
        <f t="shared" si="18"/>
        <v>72.959999999999994</v>
      </c>
      <c r="N129" s="18">
        <f t="shared" si="19"/>
        <v>1775.2627199999999</v>
      </c>
      <c r="O129" s="11"/>
      <c r="P129" s="23">
        <f t="shared" si="20"/>
        <v>1</v>
      </c>
      <c r="Q129" s="11"/>
      <c r="R129" s="23">
        <f t="shared" si="21"/>
        <v>1920</v>
      </c>
      <c r="S129" s="23">
        <f t="shared" si="22"/>
        <v>0</v>
      </c>
      <c r="T129" s="9">
        <f t="shared" si="23"/>
        <v>0</v>
      </c>
      <c r="U129" s="23">
        <f t="shared" si="24"/>
        <v>72.959999999999994</v>
      </c>
      <c r="V129" s="23">
        <f t="shared" si="25"/>
        <v>1775.2627199999999</v>
      </c>
      <c r="W129" s="37"/>
      <c r="X129" s="26">
        <f t="shared" si="26"/>
        <v>0</v>
      </c>
      <c r="Y129" s="37"/>
      <c r="Z129" s="28">
        <f t="shared" si="27"/>
        <v>0</v>
      </c>
    </row>
    <row r="130" spans="1:26" ht="18" customHeight="1">
      <c r="A130" s="4" t="s">
        <v>515</v>
      </c>
      <c r="B130" s="224"/>
      <c r="C130" s="9" t="s">
        <v>41</v>
      </c>
      <c r="D130" s="10" t="s">
        <v>80</v>
      </c>
      <c r="E130" s="9" t="s">
        <v>246</v>
      </c>
      <c r="F130" s="9" t="s">
        <v>247</v>
      </c>
      <c r="G130" s="79" t="s">
        <v>248</v>
      </c>
      <c r="H130" s="14" t="s">
        <v>249</v>
      </c>
      <c r="I130" s="18">
        <v>1</v>
      </c>
      <c r="J130" s="18">
        <v>2</v>
      </c>
      <c r="K130" s="18">
        <v>38</v>
      </c>
      <c r="L130" s="18">
        <v>630</v>
      </c>
      <c r="M130" s="18">
        <f t="shared" si="18"/>
        <v>47.88</v>
      </c>
      <c r="N130" s="18">
        <f t="shared" si="19"/>
        <v>1165.0161600000001</v>
      </c>
      <c r="O130" s="11"/>
      <c r="P130" s="23">
        <f t="shared" si="20"/>
        <v>2</v>
      </c>
      <c r="Q130" s="11"/>
      <c r="R130" s="23">
        <f t="shared" si="21"/>
        <v>630</v>
      </c>
      <c r="S130" s="23">
        <f t="shared" si="22"/>
        <v>0</v>
      </c>
      <c r="T130" s="9">
        <f t="shared" si="23"/>
        <v>0</v>
      </c>
      <c r="U130" s="23">
        <f t="shared" si="24"/>
        <v>47.88</v>
      </c>
      <c r="V130" s="23">
        <f t="shared" si="25"/>
        <v>1165.0161600000001</v>
      </c>
      <c r="W130" s="37"/>
      <c r="X130" s="26">
        <f t="shared" si="26"/>
        <v>0</v>
      </c>
      <c r="Y130" s="37"/>
      <c r="Z130" s="28">
        <f t="shared" si="27"/>
        <v>0</v>
      </c>
    </row>
    <row r="131" spans="1:26" ht="18" customHeight="1">
      <c r="A131" s="4" t="s">
        <v>515</v>
      </c>
      <c r="B131" s="224"/>
      <c r="C131" s="9"/>
      <c r="D131" s="10" t="s">
        <v>123</v>
      </c>
      <c r="E131" s="9" t="s">
        <v>250</v>
      </c>
      <c r="F131" s="9" t="s">
        <v>247</v>
      </c>
      <c r="G131" s="79"/>
      <c r="H131" s="14" t="s">
        <v>550</v>
      </c>
      <c r="I131" s="18">
        <v>2</v>
      </c>
      <c r="J131" s="18">
        <v>10</v>
      </c>
      <c r="K131" s="18">
        <v>73</v>
      </c>
      <c r="L131" s="18">
        <v>630</v>
      </c>
      <c r="M131" s="18">
        <f t="shared" si="18"/>
        <v>459.9</v>
      </c>
      <c r="N131" s="18">
        <f t="shared" si="19"/>
        <v>11190.2868</v>
      </c>
      <c r="O131" s="11"/>
      <c r="P131" s="23">
        <f t="shared" si="20"/>
        <v>10</v>
      </c>
      <c r="Q131" s="11"/>
      <c r="R131" s="23">
        <f t="shared" si="21"/>
        <v>630</v>
      </c>
      <c r="S131" s="23">
        <f t="shared" si="22"/>
        <v>0</v>
      </c>
      <c r="T131" s="9">
        <f t="shared" si="23"/>
        <v>0</v>
      </c>
      <c r="U131" s="23">
        <f t="shared" si="24"/>
        <v>459.9</v>
      </c>
      <c r="V131" s="23">
        <f t="shared" si="25"/>
        <v>11190.2868</v>
      </c>
      <c r="W131" s="37"/>
      <c r="X131" s="26">
        <f t="shared" si="26"/>
        <v>0</v>
      </c>
      <c r="Y131" s="37"/>
      <c r="Z131" s="28">
        <f t="shared" si="27"/>
        <v>0</v>
      </c>
    </row>
    <row r="132" spans="1:26" ht="18" customHeight="1">
      <c r="A132" s="4" t="s">
        <v>514</v>
      </c>
      <c r="B132" s="224"/>
      <c r="C132" s="9" t="s">
        <v>285</v>
      </c>
      <c r="D132" s="10" t="s">
        <v>80</v>
      </c>
      <c r="E132" s="9" t="s">
        <v>250</v>
      </c>
      <c r="F132" s="9" t="s">
        <v>247</v>
      </c>
      <c r="G132" s="10"/>
      <c r="H132" s="14" t="s">
        <v>550</v>
      </c>
      <c r="I132" s="18">
        <v>2</v>
      </c>
      <c r="J132" s="18">
        <v>2</v>
      </c>
      <c r="K132" s="18">
        <v>73</v>
      </c>
      <c r="L132" s="18">
        <v>210</v>
      </c>
      <c r="M132" s="18">
        <f t="shared" si="18"/>
        <v>30.66</v>
      </c>
      <c r="N132" s="18">
        <f t="shared" si="19"/>
        <v>746.01912000000004</v>
      </c>
      <c r="O132" s="11"/>
      <c r="P132" s="23">
        <f t="shared" si="20"/>
        <v>2</v>
      </c>
      <c r="Q132" s="11"/>
      <c r="R132" s="23">
        <f t="shared" si="21"/>
        <v>210</v>
      </c>
      <c r="S132" s="23">
        <f t="shared" si="22"/>
        <v>0</v>
      </c>
      <c r="T132" s="9">
        <f t="shared" si="23"/>
        <v>0</v>
      </c>
      <c r="U132" s="23">
        <f t="shared" si="24"/>
        <v>30.66</v>
      </c>
      <c r="V132" s="23">
        <f t="shared" si="25"/>
        <v>746.01912000000004</v>
      </c>
      <c r="W132" s="37"/>
      <c r="X132" s="26">
        <f t="shared" si="26"/>
        <v>0</v>
      </c>
      <c r="Y132" s="37"/>
      <c r="Z132" s="28">
        <f t="shared" si="27"/>
        <v>0</v>
      </c>
    </row>
    <row r="133" spans="1:26" ht="18" customHeight="1">
      <c r="A133" s="4" t="s">
        <v>515</v>
      </c>
      <c r="B133" s="224"/>
      <c r="C133" s="9" t="s">
        <v>192</v>
      </c>
      <c r="D133" s="10" t="s">
        <v>80</v>
      </c>
      <c r="E133" s="9" t="s">
        <v>250</v>
      </c>
      <c r="F133" s="9" t="s">
        <v>247</v>
      </c>
      <c r="G133" s="79"/>
      <c r="H133" s="14" t="s">
        <v>249</v>
      </c>
      <c r="I133" s="18">
        <v>1</v>
      </c>
      <c r="J133" s="18">
        <v>20</v>
      </c>
      <c r="K133" s="18">
        <v>38</v>
      </c>
      <c r="L133" s="18">
        <v>630</v>
      </c>
      <c r="M133" s="18">
        <f t="shared" si="18"/>
        <v>478.8</v>
      </c>
      <c r="N133" s="18">
        <f t="shared" si="19"/>
        <v>11650.161600000001</v>
      </c>
      <c r="O133" s="11"/>
      <c r="P133" s="23">
        <f t="shared" si="20"/>
        <v>20</v>
      </c>
      <c r="Q133" s="11"/>
      <c r="R133" s="23">
        <f t="shared" si="21"/>
        <v>630</v>
      </c>
      <c r="S133" s="23">
        <f t="shared" si="22"/>
        <v>0</v>
      </c>
      <c r="T133" s="9">
        <f t="shared" si="23"/>
        <v>0</v>
      </c>
      <c r="U133" s="23">
        <f t="shared" si="24"/>
        <v>478.8</v>
      </c>
      <c r="V133" s="23">
        <f t="shared" si="25"/>
        <v>11650.161600000001</v>
      </c>
      <c r="W133" s="37"/>
      <c r="X133" s="26">
        <f t="shared" si="26"/>
        <v>0</v>
      </c>
      <c r="Y133" s="37"/>
      <c r="Z133" s="28">
        <f t="shared" si="27"/>
        <v>0</v>
      </c>
    </row>
    <row r="134" spans="1:26" ht="18" customHeight="1">
      <c r="A134" s="280" t="s">
        <v>2</v>
      </c>
      <c r="B134" s="224"/>
      <c r="C134" s="9"/>
      <c r="D134" s="10" t="s">
        <v>122</v>
      </c>
      <c r="E134" s="9" t="s">
        <v>250</v>
      </c>
      <c r="F134" s="10" t="s">
        <v>2</v>
      </c>
      <c r="H134" s="14" t="s">
        <v>286</v>
      </c>
      <c r="I134" s="18">
        <v>1</v>
      </c>
      <c r="J134" s="18">
        <v>1</v>
      </c>
      <c r="K134" s="18">
        <v>4</v>
      </c>
      <c r="L134" s="18">
        <v>8760</v>
      </c>
      <c r="M134" s="18">
        <f t="shared" si="18"/>
        <v>35.04</v>
      </c>
      <c r="N134" s="18">
        <f t="shared" si="19"/>
        <v>852.59328000000005</v>
      </c>
      <c r="O134" s="11"/>
      <c r="P134" s="23">
        <f t="shared" si="20"/>
        <v>1</v>
      </c>
      <c r="Q134" s="11"/>
      <c r="R134" s="23">
        <f t="shared" si="21"/>
        <v>8760</v>
      </c>
      <c r="S134" s="23">
        <f t="shared" si="22"/>
        <v>0</v>
      </c>
      <c r="T134" s="9">
        <f t="shared" si="23"/>
        <v>0</v>
      </c>
      <c r="U134" s="23">
        <f t="shared" si="24"/>
        <v>35.04</v>
      </c>
      <c r="V134" s="23">
        <f t="shared" si="25"/>
        <v>852.59328000000005</v>
      </c>
      <c r="W134" s="37"/>
      <c r="X134" s="26">
        <f t="shared" si="26"/>
        <v>0</v>
      </c>
      <c r="Y134" s="37"/>
      <c r="Z134" s="28">
        <f t="shared" si="27"/>
        <v>0</v>
      </c>
    </row>
    <row r="135" spans="1:26" ht="18" customHeight="1">
      <c r="A135" s="4" t="s">
        <v>515</v>
      </c>
      <c r="B135" s="224"/>
      <c r="C135" s="9"/>
      <c r="D135" s="79"/>
      <c r="E135" s="9" t="s">
        <v>250</v>
      </c>
      <c r="F135" s="9" t="s">
        <v>247</v>
      </c>
      <c r="G135" s="75" t="s">
        <v>290</v>
      </c>
      <c r="H135" s="80" t="s">
        <v>333</v>
      </c>
      <c r="I135" s="20">
        <v>1</v>
      </c>
      <c r="J135" s="20">
        <v>3</v>
      </c>
      <c r="K135" s="18">
        <v>150</v>
      </c>
      <c r="L135" s="18">
        <v>630</v>
      </c>
      <c r="M135" s="18">
        <f t="shared" si="18"/>
        <v>283.5</v>
      </c>
      <c r="N135" s="18">
        <f t="shared" si="19"/>
        <v>6898.1220000000003</v>
      </c>
      <c r="O135" s="11"/>
      <c r="P135" s="23">
        <f t="shared" si="20"/>
        <v>3</v>
      </c>
      <c r="Q135" s="11"/>
      <c r="R135" s="23">
        <f t="shared" si="21"/>
        <v>630</v>
      </c>
      <c r="S135" s="23">
        <f t="shared" si="22"/>
        <v>0</v>
      </c>
      <c r="T135" s="9">
        <f t="shared" si="23"/>
        <v>0</v>
      </c>
      <c r="U135" s="23">
        <f t="shared" si="24"/>
        <v>283.5</v>
      </c>
      <c r="V135" s="23">
        <f t="shared" si="25"/>
        <v>6898.1220000000003</v>
      </c>
      <c r="W135" s="37"/>
      <c r="X135" s="26">
        <f t="shared" si="26"/>
        <v>0</v>
      </c>
      <c r="Y135" s="37"/>
      <c r="Z135" s="28">
        <f t="shared" si="27"/>
        <v>0</v>
      </c>
    </row>
    <row r="136" spans="1:26" ht="18" customHeight="1">
      <c r="A136" s="1" t="s">
        <v>540</v>
      </c>
      <c r="B136" s="224"/>
      <c r="C136" s="9" t="s">
        <v>13</v>
      </c>
      <c r="D136" s="79"/>
      <c r="E136" s="9" t="s">
        <v>250</v>
      </c>
      <c r="F136" s="9" t="s">
        <v>247</v>
      </c>
      <c r="G136" s="79"/>
      <c r="H136" s="14" t="s">
        <v>249</v>
      </c>
      <c r="I136" s="18">
        <v>1</v>
      </c>
      <c r="J136" s="18">
        <v>3</v>
      </c>
      <c r="K136" s="18">
        <v>38</v>
      </c>
      <c r="L136" s="18">
        <v>1920</v>
      </c>
      <c r="M136" s="18">
        <f t="shared" si="18"/>
        <v>218.88</v>
      </c>
      <c r="N136" s="18">
        <f t="shared" si="19"/>
        <v>5325.7881600000001</v>
      </c>
      <c r="O136" s="11"/>
      <c r="P136" s="23">
        <f t="shared" si="20"/>
        <v>3</v>
      </c>
      <c r="Q136" s="11"/>
      <c r="R136" s="23">
        <f t="shared" si="21"/>
        <v>1920</v>
      </c>
      <c r="S136" s="23">
        <f t="shared" si="22"/>
        <v>0</v>
      </c>
      <c r="T136" s="9">
        <f t="shared" si="23"/>
        <v>0</v>
      </c>
      <c r="U136" s="23">
        <f t="shared" si="24"/>
        <v>218.88</v>
      </c>
      <c r="V136" s="23">
        <f t="shared" si="25"/>
        <v>5325.7881600000001</v>
      </c>
      <c r="W136" s="37"/>
      <c r="X136" s="26">
        <f t="shared" si="26"/>
        <v>0</v>
      </c>
      <c r="Y136" s="37"/>
      <c r="Z136" s="28">
        <f t="shared" si="27"/>
        <v>0</v>
      </c>
    </row>
    <row r="137" spans="1:26" ht="18" customHeight="1">
      <c r="A137" s="1" t="s">
        <v>540</v>
      </c>
      <c r="B137" s="224"/>
      <c r="C137" s="9"/>
      <c r="D137" s="10" t="s">
        <v>121</v>
      </c>
      <c r="E137" s="9" t="s">
        <v>250</v>
      </c>
      <c r="F137" s="9" t="s">
        <v>247</v>
      </c>
      <c r="G137" s="10"/>
      <c r="H137" s="14" t="s">
        <v>258</v>
      </c>
      <c r="I137" s="18">
        <v>1</v>
      </c>
      <c r="J137" s="18">
        <v>2</v>
      </c>
      <c r="K137" s="18">
        <v>21</v>
      </c>
      <c r="L137" s="18">
        <v>1920</v>
      </c>
      <c r="M137" s="18">
        <f t="shared" si="18"/>
        <v>80.64</v>
      </c>
      <c r="N137" s="18">
        <f t="shared" si="19"/>
        <v>1962.13248</v>
      </c>
      <c r="O137" s="11"/>
      <c r="P137" s="23">
        <f t="shared" si="20"/>
        <v>2</v>
      </c>
      <c r="Q137" s="11"/>
      <c r="R137" s="23">
        <f t="shared" si="21"/>
        <v>1920</v>
      </c>
      <c r="S137" s="23">
        <f t="shared" si="22"/>
        <v>0</v>
      </c>
      <c r="T137" s="9">
        <f t="shared" si="23"/>
        <v>0</v>
      </c>
      <c r="U137" s="23">
        <f t="shared" si="24"/>
        <v>80.64</v>
      </c>
      <c r="V137" s="23">
        <f t="shared" si="25"/>
        <v>1962.13248</v>
      </c>
      <c r="W137" s="37"/>
      <c r="X137" s="26">
        <f t="shared" si="26"/>
        <v>0</v>
      </c>
      <c r="Y137" s="37"/>
      <c r="Z137" s="28">
        <f t="shared" si="27"/>
        <v>0</v>
      </c>
    </row>
    <row r="138" spans="1:26" ht="18" customHeight="1">
      <c r="B138" s="223" t="s">
        <v>505</v>
      </c>
      <c r="C138" s="228"/>
      <c r="D138" s="227"/>
      <c r="E138" s="228"/>
      <c r="F138" s="228"/>
      <c r="G138" s="227"/>
      <c r="H138" s="229"/>
      <c r="I138" s="231"/>
      <c r="J138" s="231"/>
      <c r="K138" s="231"/>
      <c r="L138" s="231"/>
      <c r="M138" s="231"/>
      <c r="N138" s="231"/>
      <c r="O138" s="228"/>
      <c r="P138" s="232"/>
      <c r="Q138" s="228"/>
      <c r="R138" s="232"/>
      <c r="S138" s="232"/>
      <c r="T138" s="228"/>
      <c r="U138" s="232"/>
      <c r="V138" s="232"/>
      <c r="W138" s="233"/>
      <c r="X138" s="233"/>
      <c r="Y138" s="233"/>
      <c r="Z138" s="234"/>
    </row>
    <row r="139" spans="1:26" ht="18" customHeight="1">
      <c r="A139" s="1" t="s">
        <v>528</v>
      </c>
      <c r="B139" s="224"/>
      <c r="C139" s="9" t="s">
        <v>5</v>
      </c>
      <c r="D139" s="137" t="s">
        <v>79</v>
      </c>
      <c r="E139" s="9" t="s">
        <v>246</v>
      </c>
      <c r="F139" s="9" t="s">
        <v>247</v>
      </c>
      <c r="G139" s="137" t="s">
        <v>251</v>
      </c>
      <c r="H139" s="14" t="s">
        <v>249</v>
      </c>
      <c r="I139" s="18">
        <v>1</v>
      </c>
      <c r="J139" s="18">
        <v>2</v>
      </c>
      <c r="K139" s="18">
        <v>38</v>
      </c>
      <c r="L139" s="18">
        <v>1680</v>
      </c>
      <c r="M139" s="18">
        <f t="shared" ref="M139:M202" si="28">(J139*K139*L139)/1000</f>
        <v>127.68</v>
      </c>
      <c r="N139" s="18">
        <f t="shared" ref="N139:N202" si="29">M139*$E$3</f>
        <v>3106.7097600000002</v>
      </c>
      <c r="O139" s="11"/>
      <c r="P139" s="23">
        <f t="shared" si="20"/>
        <v>2</v>
      </c>
      <c r="Q139" s="11"/>
      <c r="R139" s="23">
        <f t="shared" si="21"/>
        <v>1680</v>
      </c>
      <c r="S139" s="23">
        <f t="shared" si="22"/>
        <v>0</v>
      </c>
      <c r="T139" s="9">
        <f t="shared" si="23"/>
        <v>0</v>
      </c>
      <c r="U139" s="23">
        <f t="shared" si="24"/>
        <v>127.68</v>
      </c>
      <c r="V139" s="23">
        <f t="shared" si="25"/>
        <v>3106.7097600000002</v>
      </c>
      <c r="W139" s="37"/>
      <c r="X139" s="26">
        <f t="shared" si="26"/>
        <v>0</v>
      </c>
      <c r="Y139" s="37"/>
      <c r="Z139" s="28">
        <f t="shared" si="27"/>
        <v>0</v>
      </c>
    </row>
    <row r="140" spans="1:26" ht="18" customHeight="1">
      <c r="A140" s="1" t="s">
        <v>528</v>
      </c>
      <c r="B140" s="224"/>
      <c r="C140" s="9"/>
      <c r="D140" s="137" t="s">
        <v>80</v>
      </c>
      <c r="E140" s="9" t="s">
        <v>246</v>
      </c>
      <c r="F140" s="9" t="s">
        <v>247</v>
      </c>
      <c r="G140" s="137" t="s">
        <v>248</v>
      </c>
      <c r="H140" s="14" t="s">
        <v>550</v>
      </c>
      <c r="I140" s="18">
        <v>2</v>
      </c>
      <c r="J140" s="18">
        <v>6</v>
      </c>
      <c r="K140" s="18">
        <v>73</v>
      </c>
      <c r="L140" s="18">
        <v>1680</v>
      </c>
      <c r="M140" s="18">
        <f t="shared" si="28"/>
        <v>735.84</v>
      </c>
      <c r="N140" s="18">
        <f t="shared" si="29"/>
        <v>17904.458880000002</v>
      </c>
      <c r="O140" s="11"/>
      <c r="P140" s="23">
        <f t="shared" ref="P140:P203" si="30">J140</f>
        <v>6</v>
      </c>
      <c r="Q140" s="11"/>
      <c r="R140" s="23">
        <f t="shared" ref="R140:R203" si="31">L140</f>
        <v>1680</v>
      </c>
      <c r="S140" s="23">
        <f t="shared" ref="S140:S203" si="32">P140*Q140*R140</f>
        <v>0</v>
      </c>
      <c r="T140" s="9">
        <f t="shared" ref="T140:T203" si="33">$E$3*S140</f>
        <v>0</v>
      </c>
      <c r="U140" s="23">
        <f t="shared" ref="U140:U203" si="34">M140-S140</f>
        <v>735.84</v>
      </c>
      <c r="V140" s="23">
        <f t="shared" ref="V140:V203" si="35">N140-T140</f>
        <v>17904.458880000002</v>
      </c>
      <c r="W140" s="37"/>
      <c r="X140" s="26">
        <f t="shared" ref="X140:X203" si="36">P140*W140</f>
        <v>0</v>
      </c>
      <c r="Y140" s="37"/>
      <c r="Z140" s="28">
        <f t="shared" ref="Z140:Z203" si="37">X140+Y140</f>
        <v>0</v>
      </c>
    </row>
    <row r="141" spans="1:26" ht="18" customHeight="1">
      <c r="A141" s="1" t="s">
        <v>528</v>
      </c>
      <c r="B141" s="224"/>
      <c r="C141" s="9" t="s">
        <v>169</v>
      </c>
      <c r="D141" s="137" t="s">
        <v>79</v>
      </c>
      <c r="E141" s="9" t="s">
        <v>246</v>
      </c>
      <c r="F141" s="9" t="s">
        <v>247</v>
      </c>
      <c r="G141" s="137" t="s">
        <v>251</v>
      </c>
      <c r="H141" s="14" t="s">
        <v>249</v>
      </c>
      <c r="I141" s="18">
        <v>1</v>
      </c>
      <c r="J141" s="18">
        <v>2</v>
      </c>
      <c r="K141" s="18">
        <v>38</v>
      </c>
      <c r="L141" s="18">
        <v>1680</v>
      </c>
      <c r="M141" s="18">
        <f t="shared" si="28"/>
        <v>127.68</v>
      </c>
      <c r="N141" s="18">
        <f t="shared" si="29"/>
        <v>3106.7097600000002</v>
      </c>
      <c r="O141" s="11"/>
      <c r="P141" s="23">
        <f t="shared" si="30"/>
        <v>2</v>
      </c>
      <c r="Q141" s="11"/>
      <c r="R141" s="23">
        <f t="shared" si="31"/>
        <v>1680</v>
      </c>
      <c r="S141" s="23">
        <f t="shared" si="32"/>
        <v>0</v>
      </c>
      <c r="T141" s="9">
        <f t="shared" si="33"/>
        <v>0</v>
      </c>
      <c r="U141" s="23">
        <f t="shared" si="34"/>
        <v>127.68</v>
      </c>
      <c r="V141" s="23">
        <f t="shared" si="35"/>
        <v>3106.7097600000002</v>
      </c>
      <c r="W141" s="37"/>
      <c r="X141" s="26">
        <f t="shared" si="36"/>
        <v>0</v>
      </c>
      <c r="Y141" s="37"/>
      <c r="Z141" s="28">
        <f t="shared" si="37"/>
        <v>0</v>
      </c>
    </row>
    <row r="142" spans="1:26" ht="18" customHeight="1">
      <c r="A142" s="1" t="s">
        <v>528</v>
      </c>
      <c r="B142" s="224"/>
      <c r="C142" s="9"/>
      <c r="D142" s="137" t="s">
        <v>80</v>
      </c>
      <c r="E142" s="9" t="s">
        <v>246</v>
      </c>
      <c r="F142" s="9" t="s">
        <v>247</v>
      </c>
      <c r="G142" s="137" t="s">
        <v>248</v>
      </c>
      <c r="H142" s="14" t="s">
        <v>550</v>
      </c>
      <c r="I142" s="18">
        <v>2</v>
      </c>
      <c r="J142" s="18">
        <v>6</v>
      </c>
      <c r="K142" s="18">
        <v>73</v>
      </c>
      <c r="L142" s="18">
        <v>1680</v>
      </c>
      <c r="M142" s="18">
        <f t="shared" si="28"/>
        <v>735.84</v>
      </c>
      <c r="N142" s="18">
        <f t="shared" si="29"/>
        <v>17904.458880000002</v>
      </c>
      <c r="O142" s="11"/>
      <c r="P142" s="23">
        <f t="shared" si="30"/>
        <v>6</v>
      </c>
      <c r="Q142" s="11"/>
      <c r="R142" s="23">
        <f t="shared" si="31"/>
        <v>1680</v>
      </c>
      <c r="S142" s="23">
        <f t="shared" si="32"/>
        <v>0</v>
      </c>
      <c r="T142" s="9">
        <f t="shared" si="33"/>
        <v>0</v>
      </c>
      <c r="U142" s="23">
        <f t="shared" si="34"/>
        <v>735.84</v>
      </c>
      <c r="V142" s="23">
        <f t="shared" si="35"/>
        <v>17904.458880000002</v>
      </c>
      <c r="W142" s="37"/>
      <c r="X142" s="26">
        <f t="shared" si="36"/>
        <v>0</v>
      </c>
      <c r="Y142" s="37"/>
      <c r="Z142" s="28">
        <f t="shared" si="37"/>
        <v>0</v>
      </c>
    </row>
    <row r="143" spans="1:26" ht="18" customHeight="1">
      <c r="A143" s="1" t="s">
        <v>528</v>
      </c>
      <c r="B143" s="224"/>
      <c r="C143" s="9" t="s">
        <v>6</v>
      </c>
      <c r="D143" s="137" t="s">
        <v>79</v>
      </c>
      <c r="E143" s="9" t="s">
        <v>246</v>
      </c>
      <c r="F143" s="9" t="s">
        <v>247</v>
      </c>
      <c r="G143" s="137" t="s">
        <v>251</v>
      </c>
      <c r="H143" s="14" t="s">
        <v>249</v>
      </c>
      <c r="I143" s="18">
        <v>1</v>
      </c>
      <c r="J143" s="18">
        <v>2</v>
      </c>
      <c r="K143" s="18">
        <v>38</v>
      </c>
      <c r="L143" s="18">
        <v>1680</v>
      </c>
      <c r="M143" s="18">
        <f t="shared" si="28"/>
        <v>127.68</v>
      </c>
      <c r="N143" s="18">
        <f t="shared" si="29"/>
        <v>3106.7097600000002</v>
      </c>
      <c r="O143" s="11"/>
      <c r="P143" s="23">
        <f t="shared" si="30"/>
        <v>2</v>
      </c>
      <c r="Q143" s="11"/>
      <c r="R143" s="23">
        <f t="shared" si="31"/>
        <v>1680</v>
      </c>
      <c r="S143" s="23">
        <f t="shared" si="32"/>
        <v>0</v>
      </c>
      <c r="T143" s="9">
        <f t="shared" si="33"/>
        <v>0</v>
      </c>
      <c r="U143" s="23">
        <f t="shared" si="34"/>
        <v>127.68</v>
      </c>
      <c r="V143" s="23">
        <f t="shared" si="35"/>
        <v>3106.7097600000002</v>
      </c>
      <c r="W143" s="37"/>
      <c r="X143" s="26">
        <f t="shared" si="36"/>
        <v>0</v>
      </c>
      <c r="Y143" s="37"/>
      <c r="Z143" s="28">
        <f t="shared" si="37"/>
        <v>0</v>
      </c>
    </row>
    <row r="144" spans="1:26" ht="18" customHeight="1">
      <c r="A144" s="1" t="s">
        <v>528</v>
      </c>
      <c r="B144" s="224"/>
      <c r="C144" s="9"/>
      <c r="D144" s="137" t="s">
        <v>80</v>
      </c>
      <c r="E144" s="9" t="s">
        <v>246</v>
      </c>
      <c r="F144" s="9" t="s">
        <v>247</v>
      </c>
      <c r="G144" s="137" t="s">
        <v>248</v>
      </c>
      <c r="H144" s="14" t="s">
        <v>550</v>
      </c>
      <c r="I144" s="18">
        <v>2</v>
      </c>
      <c r="J144" s="18">
        <v>6</v>
      </c>
      <c r="K144" s="18">
        <v>73</v>
      </c>
      <c r="L144" s="18">
        <v>1680</v>
      </c>
      <c r="M144" s="18">
        <f t="shared" si="28"/>
        <v>735.84</v>
      </c>
      <c r="N144" s="18">
        <f t="shared" si="29"/>
        <v>17904.458880000002</v>
      </c>
      <c r="O144" s="11"/>
      <c r="P144" s="23">
        <f t="shared" si="30"/>
        <v>6</v>
      </c>
      <c r="Q144" s="11"/>
      <c r="R144" s="23">
        <f t="shared" si="31"/>
        <v>1680</v>
      </c>
      <c r="S144" s="23">
        <f t="shared" si="32"/>
        <v>0</v>
      </c>
      <c r="T144" s="9">
        <f t="shared" si="33"/>
        <v>0</v>
      </c>
      <c r="U144" s="23">
        <f t="shared" si="34"/>
        <v>735.84</v>
      </c>
      <c r="V144" s="23">
        <f t="shared" si="35"/>
        <v>17904.458880000002</v>
      </c>
      <c r="W144" s="37"/>
      <c r="X144" s="26">
        <f t="shared" si="36"/>
        <v>0</v>
      </c>
      <c r="Y144" s="37"/>
      <c r="Z144" s="28">
        <f t="shared" si="37"/>
        <v>0</v>
      </c>
    </row>
    <row r="145" spans="1:26" ht="18" customHeight="1">
      <c r="A145" s="4" t="s">
        <v>514</v>
      </c>
      <c r="B145" s="224"/>
      <c r="C145" s="9" t="s">
        <v>548</v>
      </c>
      <c r="D145" s="137" t="s">
        <v>79</v>
      </c>
      <c r="E145" s="9" t="s">
        <v>246</v>
      </c>
      <c r="F145" s="9" t="s">
        <v>247</v>
      </c>
      <c r="G145" s="137" t="s">
        <v>251</v>
      </c>
      <c r="H145" s="14" t="s">
        <v>249</v>
      </c>
      <c r="I145" s="18">
        <v>1</v>
      </c>
      <c r="J145" s="18">
        <v>2</v>
      </c>
      <c r="K145" s="18">
        <v>38</v>
      </c>
      <c r="L145" s="18">
        <v>210</v>
      </c>
      <c r="M145" s="18">
        <f t="shared" si="28"/>
        <v>15.96</v>
      </c>
      <c r="N145" s="18">
        <f t="shared" si="29"/>
        <v>388.33872000000002</v>
      </c>
      <c r="O145" s="11"/>
      <c r="P145" s="23">
        <f t="shared" si="30"/>
        <v>2</v>
      </c>
      <c r="Q145" s="11"/>
      <c r="R145" s="23">
        <f t="shared" si="31"/>
        <v>210</v>
      </c>
      <c r="S145" s="23">
        <f t="shared" si="32"/>
        <v>0</v>
      </c>
      <c r="T145" s="9">
        <f t="shared" si="33"/>
        <v>0</v>
      </c>
      <c r="U145" s="23">
        <f t="shared" si="34"/>
        <v>15.96</v>
      </c>
      <c r="V145" s="23">
        <f t="shared" si="35"/>
        <v>388.33872000000002</v>
      </c>
      <c r="W145" s="37"/>
      <c r="X145" s="26">
        <f t="shared" si="36"/>
        <v>0</v>
      </c>
      <c r="Y145" s="37"/>
      <c r="Z145" s="28">
        <f t="shared" si="37"/>
        <v>0</v>
      </c>
    </row>
    <row r="146" spans="1:26" ht="18" customHeight="1">
      <c r="A146" s="4" t="s">
        <v>514</v>
      </c>
      <c r="B146" s="224"/>
      <c r="C146" s="9"/>
      <c r="D146" s="137" t="s">
        <v>80</v>
      </c>
      <c r="E146" s="9" t="s">
        <v>246</v>
      </c>
      <c r="F146" s="9" t="s">
        <v>247</v>
      </c>
      <c r="G146" s="137" t="s">
        <v>248</v>
      </c>
      <c r="H146" s="14" t="s">
        <v>550</v>
      </c>
      <c r="I146" s="18">
        <v>2</v>
      </c>
      <c r="J146" s="18">
        <v>6</v>
      </c>
      <c r="K146" s="18">
        <v>73</v>
      </c>
      <c r="L146" s="18">
        <v>210</v>
      </c>
      <c r="M146" s="18">
        <f t="shared" si="28"/>
        <v>91.98</v>
      </c>
      <c r="N146" s="18">
        <f t="shared" si="29"/>
        <v>2238.0573600000002</v>
      </c>
      <c r="O146" s="11"/>
      <c r="P146" s="23">
        <f t="shared" si="30"/>
        <v>6</v>
      </c>
      <c r="Q146" s="11"/>
      <c r="R146" s="23">
        <f t="shared" si="31"/>
        <v>210</v>
      </c>
      <c r="S146" s="23">
        <f t="shared" si="32"/>
        <v>0</v>
      </c>
      <c r="T146" s="9">
        <f t="shared" si="33"/>
        <v>0</v>
      </c>
      <c r="U146" s="23">
        <f t="shared" si="34"/>
        <v>91.98</v>
      </c>
      <c r="V146" s="23">
        <f t="shared" si="35"/>
        <v>2238.0573600000002</v>
      </c>
      <c r="W146" s="37"/>
      <c r="X146" s="26">
        <f t="shared" si="36"/>
        <v>0</v>
      </c>
      <c r="Y146" s="37"/>
      <c r="Z146" s="28">
        <f t="shared" si="37"/>
        <v>0</v>
      </c>
    </row>
    <row r="147" spans="1:26" ht="18" customHeight="1">
      <c r="A147" s="4" t="s">
        <v>514</v>
      </c>
      <c r="B147" s="224"/>
      <c r="C147" s="9" t="s">
        <v>196</v>
      </c>
      <c r="D147" s="137" t="s">
        <v>79</v>
      </c>
      <c r="E147" s="9" t="s">
        <v>246</v>
      </c>
      <c r="F147" s="9" t="s">
        <v>247</v>
      </c>
      <c r="G147" s="137" t="s">
        <v>251</v>
      </c>
      <c r="H147" s="14" t="s">
        <v>249</v>
      </c>
      <c r="I147" s="18">
        <v>1</v>
      </c>
      <c r="J147" s="18">
        <v>2</v>
      </c>
      <c r="K147" s="18">
        <v>38</v>
      </c>
      <c r="L147" s="18">
        <v>210</v>
      </c>
      <c r="M147" s="18">
        <f t="shared" si="28"/>
        <v>15.96</v>
      </c>
      <c r="N147" s="18">
        <f t="shared" si="29"/>
        <v>388.33872000000002</v>
      </c>
      <c r="O147" s="11"/>
      <c r="P147" s="23">
        <f t="shared" si="30"/>
        <v>2</v>
      </c>
      <c r="Q147" s="11"/>
      <c r="R147" s="23">
        <f t="shared" si="31"/>
        <v>210</v>
      </c>
      <c r="S147" s="23">
        <f t="shared" si="32"/>
        <v>0</v>
      </c>
      <c r="T147" s="9">
        <f t="shared" si="33"/>
        <v>0</v>
      </c>
      <c r="U147" s="23">
        <f t="shared" si="34"/>
        <v>15.96</v>
      </c>
      <c r="V147" s="23">
        <f t="shared" si="35"/>
        <v>388.33872000000002</v>
      </c>
      <c r="W147" s="37"/>
      <c r="X147" s="26">
        <f t="shared" si="36"/>
        <v>0</v>
      </c>
      <c r="Y147" s="37"/>
      <c r="Z147" s="28">
        <f t="shared" si="37"/>
        <v>0</v>
      </c>
    </row>
    <row r="148" spans="1:26" ht="18" customHeight="1">
      <c r="A148" s="4" t="s">
        <v>514</v>
      </c>
      <c r="B148" s="224"/>
      <c r="C148" s="9"/>
      <c r="D148" s="137" t="s">
        <v>80</v>
      </c>
      <c r="E148" s="9" t="s">
        <v>246</v>
      </c>
      <c r="F148" s="9" t="s">
        <v>247</v>
      </c>
      <c r="G148" s="137" t="s">
        <v>248</v>
      </c>
      <c r="H148" s="14" t="s">
        <v>550</v>
      </c>
      <c r="I148" s="18">
        <v>2</v>
      </c>
      <c r="J148" s="18">
        <v>6</v>
      </c>
      <c r="K148" s="18">
        <v>73</v>
      </c>
      <c r="L148" s="18">
        <v>210</v>
      </c>
      <c r="M148" s="18">
        <f t="shared" si="28"/>
        <v>91.98</v>
      </c>
      <c r="N148" s="18">
        <f t="shared" si="29"/>
        <v>2238.0573600000002</v>
      </c>
      <c r="O148" s="11"/>
      <c r="P148" s="23">
        <f t="shared" si="30"/>
        <v>6</v>
      </c>
      <c r="Q148" s="11"/>
      <c r="R148" s="23">
        <f t="shared" si="31"/>
        <v>210</v>
      </c>
      <c r="S148" s="23">
        <f t="shared" si="32"/>
        <v>0</v>
      </c>
      <c r="T148" s="9">
        <f t="shared" si="33"/>
        <v>0</v>
      </c>
      <c r="U148" s="23">
        <f t="shared" si="34"/>
        <v>91.98</v>
      </c>
      <c r="V148" s="23">
        <f t="shared" si="35"/>
        <v>2238.0573600000002</v>
      </c>
      <c r="W148" s="37"/>
      <c r="X148" s="26">
        <f t="shared" si="36"/>
        <v>0</v>
      </c>
      <c r="Y148" s="37"/>
      <c r="Z148" s="28">
        <f t="shared" si="37"/>
        <v>0</v>
      </c>
    </row>
    <row r="149" spans="1:26" ht="18" customHeight="1">
      <c r="A149" s="280" t="s">
        <v>541</v>
      </c>
      <c r="B149" s="224"/>
      <c r="C149" s="9" t="s">
        <v>197</v>
      </c>
      <c r="D149" s="137" t="s">
        <v>79</v>
      </c>
      <c r="E149" s="9" t="s">
        <v>246</v>
      </c>
      <c r="F149" s="9" t="s">
        <v>247</v>
      </c>
      <c r="G149" s="137" t="s">
        <v>251</v>
      </c>
      <c r="H149" s="14" t="s">
        <v>249</v>
      </c>
      <c r="I149" s="18">
        <v>1</v>
      </c>
      <c r="J149" s="18">
        <v>2</v>
      </c>
      <c r="K149" s="18">
        <v>38</v>
      </c>
      <c r="L149" s="18">
        <v>1</v>
      </c>
      <c r="M149" s="18">
        <f t="shared" si="28"/>
        <v>7.5999999999999998E-2</v>
      </c>
      <c r="N149" s="18">
        <f t="shared" si="29"/>
        <v>1.849232</v>
      </c>
      <c r="O149" s="11"/>
      <c r="P149" s="23">
        <f t="shared" si="30"/>
        <v>2</v>
      </c>
      <c r="Q149" s="11"/>
      <c r="R149" s="23">
        <f t="shared" si="31"/>
        <v>1</v>
      </c>
      <c r="S149" s="23">
        <f t="shared" si="32"/>
        <v>0</v>
      </c>
      <c r="T149" s="9">
        <f t="shared" si="33"/>
        <v>0</v>
      </c>
      <c r="U149" s="23">
        <f t="shared" si="34"/>
        <v>7.5999999999999998E-2</v>
      </c>
      <c r="V149" s="23">
        <f t="shared" si="35"/>
        <v>1.849232</v>
      </c>
      <c r="W149" s="37"/>
      <c r="X149" s="26">
        <f t="shared" si="36"/>
        <v>0</v>
      </c>
      <c r="Y149" s="37"/>
      <c r="Z149" s="28">
        <f t="shared" si="37"/>
        <v>0</v>
      </c>
    </row>
    <row r="150" spans="1:26" ht="18" customHeight="1">
      <c r="A150" s="280" t="s">
        <v>541</v>
      </c>
      <c r="B150" s="224"/>
      <c r="C150" s="9"/>
      <c r="D150" s="137" t="s">
        <v>112</v>
      </c>
      <c r="E150" s="9" t="s">
        <v>246</v>
      </c>
      <c r="F150" s="9" t="s">
        <v>247</v>
      </c>
      <c r="G150" s="137" t="s">
        <v>248</v>
      </c>
      <c r="H150" s="14" t="s">
        <v>550</v>
      </c>
      <c r="I150" s="18">
        <v>2</v>
      </c>
      <c r="J150" s="18">
        <v>6</v>
      </c>
      <c r="K150" s="18">
        <v>73</v>
      </c>
      <c r="L150" s="18">
        <v>1</v>
      </c>
      <c r="M150" s="18">
        <f t="shared" si="28"/>
        <v>0.438</v>
      </c>
      <c r="N150" s="18">
        <f t="shared" si="29"/>
        <v>10.657416</v>
      </c>
      <c r="O150" s="11"/>
      <c r="P150" s="23">
        <f t="shared" si="30"/>
        <v>6</v>
      </c>
      <c r="Q150" s="11"/>
      <c r="R150" s="23">
        <f t="shared" si="31"/>
        <v>1</v>
      </c>
      <c r="S150" s="23">
        <f t="shared" si="32"/>
        <v>0</v>
      </c>
      <c r="T150" s="9">
        <f t="shared" si="33"/>
        <v>0</v>
      </c>
      <c r="U150" s="23">
        <f t="shared" si="34"/>
        <v>0.438</v>
      </c>
      <c r="V150" s="23">
        <f t="shared" si="35"/>
        <v>10.657416</v>
      </c>
      <c r="W150" s="37"/>
      <c r="X150" s="26">
        <f t="shared" si="36"/>
        <v>0</v>
      </c>
      <c r="Y150" s="37"/>
      <c r="Z150" s="28">
        <f t="shared" si="37"/>
        <v>0</v>
      </c>
    </row>
    <row r="151" spans="1:26" ht="18" customHeight="1">
      <c r="A151" s="4" t="s">
        <v>514</v>
      </c>
      <c r="B151" s="224"/>
      <c r="C151" s="9" t="s">
        <v>198</v>
      </c>
      <c r="D151" s="137" t="s">
        <v>125</v>
      </c>
      <c r="E151" s="9" t="s">
        <v>246</v>
      </c>
      <c r="F151" s="9" t="s">
        <v>247</v>
      </c>
      <c r="G151" s="137" t="s">
        <v>251</v>
      </c>
      <c r="H151" s="14" t="s">
        <v>249</v>
      </c>
      <c r="I151" s="18">
        <v>1</v>
      </c>
      <c r="J151" s="18">
        <v>2</v>
      </c>
      <c r="K151" s="18">
        <v>38</v>
      </c>
      <c r="L151" s="18">
        <v>210</v>
      </c>
      <c r="M151" s="18">
        <f t="shared" si="28"/>
        <v>15.96</v>
      </c>
      <c r="N151" s="18">
        <f t="shared" si="29"/>
        <v>388.33872000000002</v>
      </c>
      <c r="O151" s="11"/>
      <c r="P151" s="23">
        <f t="shared" si="30"/>
        <v>2</v>
      </c>
      <c r="Q151" s="11"/>
      <c r="R151" s="23">
        <f t="shared" si="31"/>
        <v>210</v>
      </c>
      <c r="S151" s="23">
        <f t="shared" si="32"/>
        <v>0</v>
      </c>
      <c r="T151" s="9">
        <f t="shared" si="33"/>
        <v>0</v>
      </c>
      <c r="U151" s="23">
        <f t="shared" si="34"/>
        <v>15.96</v>
      </c>
      <c r="V151" s="23">
        <f t="shared" si="35"/>
        <v>388.33872000000002</v>
      </c>
      <c r="W151" s="37"/>
      <c r="X151" s="26">
        <f t="shared" si="36"/>
        <v>0</v>
      </c>
      <c r="Y151" s="37"/>
      <c r="Z151" s="28">
        <f t="shared" si="37"/>
        <v>0</v>
      </c>
    </row>
    <row r="152" spans="1:26" ht="18" customHeight="1">
      <c r="A152" s="4" t="s">
        <v>514</v>
      </c>
      <c r="B152" s="224"/>
      <c r="C152" s="9"/>
      <c r="D152" s="137" t="s">
        <v>116</v>
      </c>
      <c r="E152" s="9" t="s">
        <v>246</v>
      </c>
      <c r="F152" s="9" t="s">
        <v>247</v>
      </c>
      <c r="G152" s="137" t="s">
        <v>248</v>
      </c>
      <c r="H152" s="14" t="s">
        <v>550</v>
      </c>
      <c r="I152" s="18">
        <v>2</v>
      </c>
      <c r="J152" s="18">
        <v>6</v>
      </c>
      <c r="K152" s="18">
        <v>73</v>
      </c>
      <c r="L152" s="18">
        <v>210</v>
      </c>
      <c r="M152" s="18">
        <f t="shared" si="28"/>
        <v>91.98</v>
      </c>
      <c r="N152" s="18">
        <f t="shared" si="29"/>
        <v>2238.0573600000002</v>
      </c>
      <c r="O152" s="11"/>
      <c r="P152" s="23">
        <f t="shared" si="30"/>
        <v>6</v>
      </c>
      <c r="Q152" s="11"/>
      <c r="R152" s="23">
        <f t="shared" si="31"/>
        <v>210</v>
      </c>
      <c r="S152" s="23">
        <f t="shared" si="32"/>
        <v>0</v>
      </c>
      <c r="T152" s="9">
        <f t="shared" si="33"/>
        <v>0</v>
      </c>
      <c r="U152" s="23">
        <f t="shared" si="34"/>
        <v>91.98</v>
      </c>
      <c r="V152" s="23">
        <f t="shared" si="35"/>
        <v>2238.0573600000002</v>
      </c>
      <c r="W152" s="37"/>
      <c r="X152" s="26">
        <f t="shared" si="36"/>
        <v>0</v>
      </c>
      <c r="Y152" s="37"/>
      <c r="Z152" s="28">
        <f t="shared" si="37"/>
        <v>0</v>
      </c>
    </row>
    <row r="153" spans="1:26" ht="18" customHeight="1">
      <c r="A153" s="4" t="s">
        <v>514</v>
      </c>
      <c r="B153" s="224"/>
      <c r="C153" s="9" t="s">
        <v>199</v>
      </c>
      <c r="D153" s="137" t="s">
        <v>117</v>
      </c>
      <c r="E153" s="9" t="s">
        <v>246</v>
      </c>
      <c r="F153" s="9" t="s">
        <v>247</v>
      </c>
      <c r="G153" s="137" t="s">
        <v>251</v>
      </c>
      <c r="H153" s="14" t="s">
        <v>249</v>
      </c>
      <c r="I153" s="18">
        <v>1</v>
      </c>
      <c r="J153" s="18">
        <v>2</v>
      </c>
      <c r="K153" s="18">
        <v>38</v>
      </c>
      <c r="L153" s="18">
        <v>210</v>
      </c>
      <c r="M153" s="18">
        <f t="shared" si="28"/>
        <v>15.96</v>
      </c>
      <c r="N153" s="18">
        <f t="shared" si="29"/>
        <v>388.33872000000002</v>
      </c>
      <c r="O153" s="11"/>
      <c r="P153" s="23">
        <f t="shared" si="30"/>
        <v>2</v>
      </c>
      <c r="Q153" s="11"/>
      <c r="R153" s="23">
        <f t="shared" si="31"/>
        <v>210</v>
      </c>
      <c r="S153" s="23">
        <f t="shared" si="32"/>
        <v>0</v>
      </c>
      <c r="T153" s="9">
        <f t="shared" si="33"/>
        <v>0</v>
      </c>
      <c r="U153" s="23">
        <f t="shared" si="34"/>
        <v>15.96</v>
      </c>
      <c r="V153" s="23">
        <f t="shared" si="35"/>
        <v>388.33872000000002</v>
      </c>
      <c r="W153" s="37"/>
      <c r="X153" s="26">
        <f t="shared" si="36"/>
        <v>0</v>
      </c>
      <c r="Y153" s="37"/>
      <c r="Z153" s="28">
        <f t="shared" si="37"/>
        <v>0</v>
      </c>
    </row>
    <row r="154" spans="1:26" ht="18" customHeight="1">
      <c r="A154" s="4" t="s">
        <v>514</v>
      </c>
      <c r="B154" s="224"/>
      <c r="C154" s="9"/>
      <c r="D154" s="137" t="s">
        <v>125</v>
      </c>
      <c r="E154" s="9" t="s">
        <v>246</v>
      </c>
      <c r="F154" s="9" t="s">
        <v>247</v>
      </c>
      <c r="G154" s="137" t="s">
        <v>248</v>
      </c>
      <c r="H154" s="14" t="s">
        <v>550</v>
      </c>
      <c r="I154" s="18">
        <v>2</v>
      </c>
      <c r="J154" s="18">
        <v>6</v>
      </c>
      <c r="K154" s="18">
        <v>73</v>
      </c>
      <c r="L154" s="18">
        <v>210</v>
      </c>
      <c r="M154" s="18">
        <f t="shared" si="28"/>
        <v>91.98</v>
      </c>
      <c r="N154" s="18">
        <f t="shared" si="29"/>
        <v>2238.0573600000002</v>
      </c>
      <c r="O154" s="11"/>
      <c r="P154" s="23">
        <f t="shared" si="30"/>
        <v>6</v>
      </c>
      <c r="Q154" s="11"/>
      <c r="R154" s="23">
        <f t="shared" si="31"/>
        <v>210</v>
      </c>
      <c r="S154" s="23">
        <f t="shared" si="32"/>
        <v>0</v>
      </c>
      <c r="T154" s="9">
        <f t="shared" si="33"/>
        <v>0</v>
      </c>
      <c r="U154" s="23">
        <f t="shared" si="34"/>
        <v>91.98</v>
      </c>
      <c r="V154" s="23">
        <f t="shared" si="35"/>
        <v>2238.0573600000002</v>
      </c>
      <c r="W154" s="37"/>
      <c r="X154" s="26">
        <f t="shared" si="36"/>
        <v>0</v>
      </c>
      <c r="Y154" s="37"/>
      <c r="Z154" s="28">
        <f t="shared" si="37"/>
        <v>0</v>
      </c>
    </row>
    <row r="155" spans="1:26" ht="18" customHeight="1">
      <c r="A155" s="4" t="s">
        <v>515</v>
      </c>
      <c r="B155" s="224"/>
      <c r="C155" s="9" t="s">
        <v>291</v>
      </c>
      <c r="D155" s="137" t="s">
        <v>116</v>
      </c>
      <c r="E155" s="9" t="s">
        <v>246</v>
      </c>
      <c r="F155" s="9" t="s">
        <v>247</v>
      </c>
      <c r="G155" s="137" t="s">
        <v>251</v>
      </c>
      <c r="H155" s="14" t="s">
        <v>249</v>
      </c>
      <c r="I155" s="18">
        <v>1</v>
      </c>
      <c r="J155" s="18">
        <v>2</v>
      </c>
      <c r="K155" s="18">
        <v>38</v>
      </c>
      <c r="L155" s="18">
        <v>630</v>
      </c>
      <c r="M155" s="18">
        <f t="shared" si="28"/>
        <v>47.88</v>
      </c>
      <c r="N155" s="18">
        <f t="shared" si="29"/>
        <v>1165.0161600000001</v>
      </c>
      <c r="O155" s="11"/>
      <c r="P155" s="23">
        <f t="shared" si="30"/>
        <v>2</v>
      </c>
      <c r="Q155" s="11"/>
      <c r="R155" s="23">
        <f t="shared" si="31"/>
        <v>630</v>
      </c>
      <c r="S155" s="23">
        <f t="shared" si="32"/>
        <v>0</v>
      </c>
      <c r="T155" s="9">
        <f t="shared" si="33"/>
        <v>0</v>
      </c>
      <c r="U155" s="23">
        <f t="shared" si="34"/>
        <v>47.88</v>
      </c>
      <c r="V155" s="23">
        <f t="shared" si="35"/>
        <v>1165.0161600000001</v>
      </c>
      <c r="W155" s="37"/>
      <c r="X155" s="26">
        <f t="shared" si="36"/>
        <v>0</v>
      </c>
      <c r="Y155" s="37"/>
      <c r="Z155" s="28">
        <f t="shared" si="37"/>
        <v>0</v>
      </c>
    </row>
    <row r="156" spans="1:26" ht="18" customHeight="1">
      <c r="A156" s="4" t="s">
        <v>515</v>
      </c>
      <c r="B156" s="224"/>
      <c r="C156" s="9"/>
      <c r="D156" s="137" t="s">
        <v>84</v>
      </c>
      <c r="E156" s="9" t="s">
        <v>246</v>
      </c>
      <c r="F156" s="9" t="s">
        <v>247</v>
      </c>
      <c r="G156" s="137" t="s">
        <v>248</v>
      </c>
      <c r="H156" s="14" t="s">
        <v>550</v>
      </c>
      <c r="I156" s="18">
        <v>2</v>
      </c>
      <c r="J156" s="18">
        <v>12</v>
      </c>
      <c r="K156" s="18">
        <v>73</v>
      </c>
      <c r="L156" s="18">
        <v>630</v>
      </c>
      <c r="M156" s="18">
        <f t="shared" si="28"/>
        <v>551.88</v>
      </c>
      <c r="N156" s="18">
        <f t="shared" si="29"/>
        <v>13428.344160000001</v>
      </c>
      <c r="O156" s="11"/>
      <c r="P156" s="23">
        <f t="shared" si="30"/>
        <v>12</v>
      </c>
      <c r="Q156" s="11"/>
      <c r="R156" s="23">
        <f t="shared" si="31"/>
        <v>630</v>
      </c>
      <c r="S156" s="23">
        <f t="shared" si="32"/>
        <v>0</v>
      </c>
      <c r="T156" s="9">
        <f t="shared" si="33"/>
        <v>0</v>
      </c>
      <c r="U156" s="23">
        <f t="shared" si="34"/>
        <v>551.88</v>
      </c>
      <c r="V156" s="23">
        <f t="shared" si="35"/>
        <v>13428.344160000001</v>
      </c>
      <c r="W156" s="37"/>
      <c r="X156" s="26">
        <f t="shared" si="36"/>
        <v>0</v>
      </c>
      <c r="Y156" s="37"/>
      <c r="Z156" s="28">
        <f t="shared" si="37"/>
        <v>0</v>
      </c>
    </row>
    <row r="157" spans="1:26" ht="18" customHeight="1">
      <c r="A157" s="4" t="s">
        <v>514</v>
      </c>
      <c r="B157" s="224"/>
      <c r="C157" s="9" t="s">
        <v>299</v>
      </c>
      <c r="D157" s="137" t="s">
        <v>122</v>
      </c>
      <c r="E157" s="9" t="s">
        <v>250</v>
      </c>
      <c r="F157" s="9" t="s">
        <v>247</v>
      </c>
      <c r="G157" s="137"/>
      <c r="H157" s="14" t="s">
        <v>550</v>
      </c>
      <c r="I157" s="18">
        <v>2</v>
      </c>
      <c r="J157" s="20">
        <v>3</v>
      </c>
      <c r="K157" s="18">
        <v>73</v>
      </c>
      <c r="L157" s="18">
        <v>210</v>
      </c>
      <c r="M157" s="18">
        <f t="shared" si="28"/>
        <v>45.99</v>
      </c>
      <c r="N157" s="18">
        <f t="shared" si="29"/>
        <v>1119.0286800000001</v>
      </c>
      <c r="O157" s="11"/>
      <c r="P157" s="23">
        <f t="shared" si="30"/>
        <v>3</v>
      </c>
      <c r="Q157" s="11"/>
      <c r="R157" s="23">
        <f t="shared" si="31"/>
        <v>210</v>
      </c>
      <c r="S157" s="23">
        <f t="shared" si="32"/>
        <v>0</v>
      </c>
      <c r="T157" s="9">
        <f t="shared" si="33"/>
        <v>0</v>
      </c>
      <c r="U157" s="23">
        <f t="shared" si="34"/>
        <v>45.99</v>
      </c>
      <c r="V157" s="23">
        <f t="shared" si="35"/>
        <v>1119.0286800000001</v>
      </c>
      <c r="W157" s="37"/>
      <c r="X157" s="26">
        <f t="shared" si="36"/>
        <v>0</v>
      </c>
      <c r="Y157" s="37"/>
      <c r="Z157" s="28">
        <f t="shared" si="37"/>
        <v>0</v>
      </c>
    </row>
    <row r="158" spans="1:26" ht="18" customHeight="1">
      <c r="A158" s="4" t="s">
        <v>514</v>
      </c>
      <c r="B158" s="224"/>
      <c r="C158" s="9"/>
      <c r="D158" s="137" t="s">
        <v>121</v>
      </c>
      <c r="E158" s="9" t="s">
        <v>250</v>
      </c>
      <c r="F158" s="9" t="s">
        <v>247</v>
      </c>
      <c r="G158" s="137"/>
      <c r="H158" s="14" t="s">
        <v>258</v>
      </c>
      <c r="I158" s="18">
        <v>1</v>
      </c>
      <c r="J158" s="20">
        <v>1</v>
      </c>
      <c r="K158" s="18">
        <v>21</v>
      </c>
      <c r="L158" s="18">
        <v>210</v>
      </c>
      <c r="M158" s="18">
        <f t="shared" si="28"/>
        <v>4.41</v>
      </c>
      <c r="N158" s="18">
        <f t="shared" si="29"/>
        <v>107.30412000000001</v>
      </c>
      <c r="O158" s="11"/>
      <c r="P158" s="23">
        <f t="shared" si="30"/>
        <v>1</v>
      </c>
      <c r="Q158" s="11"/>
      <c r="R158" s="23">
        <f t="shared" si="31"/>
        <v>210</v>
      </c>
      <c r="S158" s="23">
        <f t="shared" si="32"/>
        <v>0</v>
      </c>
      <c r="T158" s="9">
        <f t="shared" si="33"/>
        <v>0</v>
      </c>
      <c r="U158" s="23">
        <f t="shared" si="34"/>
        <v>4.41</v>
      </c>
      <c r="V158" s="23">
        <f t="shared" si="35"/>
        <v>107.30412000000001</v>
      </c>
      <c r="W158" s="37"/>
      <c r="X158" s="26">
        <f t="shared" si="36"/>
        <v>0</v>
      </c>
      <c r="Y158" s="37"/>
      <c r="Z158" s="28">
        <f t="shared" si="37"/>
        <v>0</v>
      </c>
    </row>
    <row r="159" spans="1:26" ht="18" customHeight="1">
      <c r="A159" s="4" t="s">
        <v>515</v>
      </c>
      <c r="B159" s="223"/>
      <c r="C159" s="9" t="s">
        <v>292</v>
      </c>
      <c r="D159" s="137" t="s">
        <v>108</v>
      </c>
      <c r="E159" s="9" t="s">
        <v>246</v>
      </c>
      <c r="F159" s="9" t="s">
        <v>247</v>
      </c>
      <c r="G159" s="137" t="s">
        <v>251</v>
      </c>
      <c r="H159" s="14" t="s">
        <v>249</v>
      </c>
      <c r="I159" s="18">
        <v>1</v>
      </c>
      <c r="J159" s="18">
        <v>2</v>
      </c>
      <c r="K159" s="18">
        <v>38</v>
      </c>
      <c r="L159" s="18">
        <v>630</v>
      </c>
      <c r="M159" s="18">
        <f t="shared" si="28"/>
        <v>47.88</v>
      </c>
      <c r="N159" s="18">
        <f t="shared" si="29"/>
        <v>1165.0161600000001</v>
      </c>
      <c r="O159" s="11"/>
      <c r="P159" s="23">
        <f t="shared" si="30"/>
        <v>2</v>
      </c>
      <c r="Q159" s="11"/>
      <c r="R159" s="23">
        <f t="shared" si="31"/>
        <v>630</v>
      </c>
      <c r="S159" s="23">
        <f t="shared" si="32"/>
        <v>0</v>
      </c>
      <c r="T159" s="9">
        <f t="shared" si="33"/>
        <v>0</v>
      </c>
      <c r="U159" s="23">
        <f t="shared" si="34"/>
        <v>47.88</v>
      </c>
      <c r="V159" s="23">
        <f t="shared" si="35"/>
        <v>1165.0161600000001</v>
      </c>
      <c r="W159" s="37"/>
      <c r="X159" s="26">
        <f t="shared" si="36"/>
        <v>0</v>
      </c>
      <c r="Y159" s="37"/>
      <c r="Z159" s="28">
        <f t="shared" si="37"/>
        <v>0</v>
      </c>
    </row>
    <row r="160" spans="1:26" ht="18" customHeight="1">
      <c r="A160" s="4" t="s">
        <v>515</v>
      </c>
      <c r="B160" s="223"/>
      <c r="C160" s="9"/>
      <c r="D160" s="137"/>
      <c r="E160" s="9" t="s">
        <v>246</v>
      </c>
      <c r="F160" s="9" t="s">
        <v>247</v>
      </c>
      <c r="G160" s="137" t="s">
        <v>248</v>
      </c>
      <c r="H160" s="14" t="s">
        <v>550</v>
      </c>
      <c r="I160" s="18">
        <v>2</v>
      </c>
      <c r="J160" s="18">
        <v>12</v>
      </c>
      <c r="K160" s="18">
        <v>73</v>
      </c>
      <c r="L160" s="18">
        <v>630</v>
      </c>
      <c r="M160" s="18">
        <f t="shared" si="28"/>
        <v>551.88</v>
      </c>
      <c r="N160" s="18">
        <f t="shared" si="29"/>
        <v>13428.344160000001</v>
      </c>
      <c r="O160" s="11"/>
      <c r="P160" s="23">
        <f t="shared" si="30"/>
        <v>12</v>
      </c>
      <c r="Q160" s="11"/>
      <c r="R160" s="23">
        <f t="shared" si="31"/>
        <v>630</v>
      </c>
      <c r="S160" s="23">
        <f t="shared" si="32"/>
        <v>0</v>
      </c>
      <c r="T160" s="9">
        <f t="shared" si="33"/>
        <v>0</v>
      </c>
      <c r="U160" s="23">
        <f t="shared" si="34"/>
        <v>551.88</v>
      </c>
      <c r="V160" s="23">
        <f t="shared" si="35"/>
        <v>13428.344160000001</v>
      </c>
      <c r="W160" s="37"/>
      <c r="X160" s="26">
        <f t="shared" si="36"/>
        <v>0</v>
      </c>
      <c r="Y160" s="37"/>
      <c r="Z160" s="28">
        <f t="shared" si="37"/>
        <v>0</v>
      </c>
    </row>
    <row r="161" spans="1:26" ht="18" customHeight="1">
      <c r="A161" s="4" t="s">
        <v>515</v>
      </c>
      <c r="B161" s="223"/>
      <c r="C161" s="9"/>
      <c r="D161" s="137"/>
      <c r="E161" s="9" t="s">
        <v>250</v>
      </c>
      <c r="F161" s="9" t="s">
        <v>247</v>
      </c>
      <c r="G161" s="137"/>
      <c r="H161" s="14" t="s">
        <v>258</v>
      </c>
      <c r="I161" s="18">
        <v>1</v>
      </c>
      <c r="J161" s="18">
        <v>1</v>
      </c>
      <c r="K161" s="18">
        <v>21</v>
      </c>
      <c r="L161" s="18">
        <v>630</v>
      </c>
      <c r="M161" s="18">
        <f t="shared" si="28"/>
        <v>13.23</v>
      </c>
      <c r="N161" s="18">
        <f t="shared" si="29"/>
        <v>321.91236000000004</v>
      </c>
      <c r="O161" s="11"/>
      <c r="P161" s="23">
        <f t="shared" si="30"/>
        <v>1</v>
      </c>
      <c r="Q161" s="11"/>
      <c r="R161" s="23">
        <f t="shared" si="31"/>
        <v>630</v>
      </c>
      <c r="S161" s="23">
        <f t="shared" si="32"/>
        <v>0</v>
      </c>
      <c r="T161" s="9">
        <f t="shared" si="33"/>
        <v>0</v>
      </c>
      <c r="U161" s="23">
        <f t="shared" si="34"/>
        <v>13.23</v>
      </c>
      <c r="V161" s="23">
        <f t="shared" si="35"/>
        <v>321.91236000000004</v>
      </c>
      <c r="W161" s="37"/>
      <c r="X161" s="26">
        <f t="shared" si="36"/>
        <v>0</v>
      </c>
      <c r="Y161" s="37"/>
      <c r="Z161" s="28">
        <f t="shared" si="37"/>
        <v>0</v>
      </c>
    </row>
    <row r="162" spans="1:26" ht="18" customHeight="1">
      <c r="A162" s="1" t="s">
        <v>540</v>
      </c>
      <c r="B162" s="223"/>
      <c r="C162" s="147" t="s">
        <v>13</v>
      </c>
      <c r="D162" s="148"/>
      <c r="E162" s="147" t="s">
        <v>250</v>
      </c>
      <c r="F162" s="147" t="s">
        <v>247</v>
      </c>
      <c r="G162" s="148" t="s">
        <v>272</v>
      </c>
      <c r="H162" s="149"/>
      <c r="I162" s="150">
        <v>1</v>
      </c>
      <c r="J162" s="150">
        <v>11</v>
      </c>
      <c r="K162" s="150"/>
      <c r="L162" s="150"/>
      <c r="M162" s="150"/>
      <c r="N162" s="150"/>
      <c r="O162" s="147"/>
      <c r="P162" s="151"/>
      <c r="Q162" s="147"/>
      <c r="R162" s="151"/>
      <c r="S162" s="151"/>
      <c r="T162" s="147"/>
      <c r="U162" s="151"/>
      <c r="V162" s="151"/>
      <c r="W162" s="152"/>
      <c r="X162" s="152"/>
      <c r="Y162" s="152"/>
      <c r="Z162" s="153"/>
    </row>
    <row r="163" spans="1:26" ht="18" customHeight="1">
      <c r="A163" s="4" t="s">
        <v>520</v>
      </c>
      <c r="B163" s="223"/>
      <c r="C163" s="9" t="s">
        <v>279</v>
      </c>
      <c r="D163" s="137"/>
      <c r="E163" s="9" t="s">
        <v>250</v>
      </c>
      <c r="F163" s="9" t="s">
        <v>247</v>
      </c>
      <c r="G163" s="137"/>
      <c r="H163" s="14" t="s">
        <v>550</v>
      </c>
      <c r="I163" s="18">
        <v>2</v>
      </c>
      <c r="J163" s="18">
        <v>1</v>
      </c>
      <c r="K163" s="18">
        <v>73</v>
      </c>
      <c r="L163" s="18">
        <v>240</v>
      </c>
      <c r="M163" s="18">
        <f t="shared" si="28"/>
        <v>17.52</v>
      </c>
      <c r="N163" s="18">
        <f t="shared" si="29"/>
        <v>426.29664000000002</v>
      </c>
      <c r="O163" s="11"/>
      <c r="P163" s="23">
        <f t="shared" si="30"/>
        <v>1</v>
      </c>
      <c r="Q163" s="11"/>
      <c r="R163" s="23">
        <f t="shared" si="31"/>
        <v>240</v>
      </c>
      <c r="S163" s="23">
        <f t="shared" si="32"/>
        <v>0</v>
      </c>
      <c r="T163" s="9">
        <f t="shared" si="33"/>
        <v>0</v>
      </c>
      <c r="U163" s="23">
        <f t="shared" si="34"/>
        <v>17.52</v>
      </c>
      <c r="V163" s="23">
        <f t="shared" si="35"/>
        <v>426.29664000000002</v>
      </c>
      <c r="W163" s="37"/>
      <c r="X163" s="26">
        <f t="shared" si="36"/>
        <v>0</v>
      </c>
      <c r="Y163" s="37"/>
      <c r="Z163" s="28">
        <f t="shared" si="37"/>
        <v>0</v>
      </c>
    </row>
    <row r="164" spans="1:26" ht="18" customHeight="1">
      <c r="A164" s="4" t="s">
        <v>520</v>
      </c>
      <c r="B164" s="223"/>
      <c r="C164" s="9" t="s">
        <v>293</v>
      </c>
      <c r="D164" s="137"/>
      <c r="E164" s="9" t="s">
        <v>250</v>
      </c>
      <c r="F164" s="9" t="s">
        <v>247</v>
      </c>
      <c r="G164" s="137"/>
      <c r="H164" s="14" t="s">
        <v>550</v>
      </c>
      <c r="I164" s="18">
        <v>2</v>
      </c>
      <c r="J164" s="18">
        <v>1</v>
      </c>
      <c r="K164" s="18">
        <v>73</v>
      </c>
      <c r="L164" s="18">
        <v>240</v>
      </c>
      <c r="M164" s="18">
        <f t="shared" si="28"/>
        <v>17.52</v>
      </c>
      <c r="N164" s="18">
        <f t="shared" si="29"/>
        <v>426.29664000000002</v>
      </c>
      <c r="O164" s="11"/>
      <c r="P164" s="23">
        <f t="shared" si="30"/>
        <v>1</v>
      </c>
      <c r="Q164" s="11"/>
      <c r="R164" s="23">
        <f t="shared" si="31"/>
        <v>240</v>
      </c>
      <c r="S164" s="23">
        <f t="shared" si="32"/>
        <v>0</v>
      </c>
      <c r="T164" s="9">
        <f t="shared" si="33"/>
        <v>0</v>
      </c>
      <c r="U164" s="23">
        <f t="shared" si="34"/>
        <v>17.52</v>
      </c>
      <c r="V164" s="23">
        <f t="shared" si="35"/>
        <v>426.29664000000002</v>
      </c>
      <c r="W164" s="37"/>
      <c r="X164" s="26">
        <f t="shared" si="36"/>
        <v>0</v>
      </c>
      <c r="Y164" s="37"/>
      <c r="Z164" s="28">
        <f t="shared" si="37"/>
        <v>0</v>
      </c>
    </row>
    <row r="165" spans="1:26" ht="18" customHeight="1">
      <c r="A165" s="1" t="s">
        <v>529</v>
      </c>
      <c r="B165" s="223"/>
      <c r="C165" s="9" t="s">
        <v>253</v>
      </c>
      <c r="D165" s="137" t="s">
        <v>80</v>
      </c>
      <c r="E165" s="9" t="s">
        <v>250</v>
      </c>
      <c r="F165" s="9" t="s">
        <v>247</v>
      </c>
      <c r="G165" s="137"/>
      <c r="H165" s="14" t="s">
        <v>283</v>
      </c>
      <c r="I165" s="18">
        <v>2</v>
      </c>
      <c r="J165" s="20">
        <v>1</v>
      </c>
      <c r="K165" s="18">
        <v>50</v>
      </c>
      <c r="L165" s="18">
        <v>210</v>
      </c>
      <c r="M165" s="18">
        <f t="shared" si="28"/>
        <v>10.5</v>
      </c>
      <c r="N165" s="18">
        <f t="shared" si="29"/>
        <v>255.48600000000002</v>
      </c>
      <c r="O165" s="11"/>
      <c r="P165" s="23">
        <f t="shared" si="30"/>
        <v>1</v>
      </c>
      <c r="Q165" s="11"/>
      <c r="R165" s="23">
        <f t="shared" si="31"/>
        <v>210</v>
      </c>
      <c r="S165" s="23">
        <f t="shared" si="32"/>
        <v>0</v>
      </c>
      <c r="T165" s="9">
        <f t="shared" si="33"/>
        <v>0</v>
      </c>
      <c r="U165" s="23">
        <f t="shared" si="34"/>
        <v>10.5</v>
      </c>
      <c r="V165" s="23">
        <f t="shared" si="35"/>
        <v>255.48600000000002</v>
      </c>
      <c r="W165" s="37"/>
      <c r="X165" s="26">
        <f t="shared" si="36"/>
        <v>0</v>
      </c>
      <c r="Y165" s="37"/>
      <c r="Z165" s="28">
        <f t="shared" si="37"/>
        <v>0</v>
      </c>
    </row>
    <row r="166" spans="1:26" ht="18" customHeight="1">
      <c r="A166" s="1" t="s">
        <v>529</v>
      </c>
      <c r="B166" s="223"/>
      <c r="C166" s="9"/>
      <c r="D166" s="137"/>
      <c r="E166" s="9" t="s">
        <v>250</v>
      </c>
      <c r="F166" s="9" t="s">
        <v>247</v>
      </c>
      <c r="G166" s="137"/>
      <c r="H166" s="80" t="s">
        <v>284</v>
      </c>
      <c r="I166" s="18">
        <v>1</v>
      </c>
      <c r="J166" s="20">
        <v>2</v>
      </c>
      <c r="K166" s="18">
        <v>48</v>
      </c>
      <c r="L166" s="18">
        <v>210</v>
      </c>
      <c r="M166" s="18">
        <f t="shared" si="28"/>
        <v>20.16</v>
      </c>
      <c r="N166" s="18">
        <f t="shared" si="29"/>
        <v>490.53312</v>
      </c>
      <c r="O166" s="11"/>
      <c r="P166" s="23">
        <f t="shared" si="30"/>
        <v>2</v>
      </c>
      <c r="Q166" s="11"/>
      <c r="R166" s="23">
        <f t="shared" si="31"/>
        <v>210</v>
      </c>
      <c r="S166" s="23">
        <f t="shared" si="32"/>
        <v>0</v>
      </c>
      <c r="T166" s="9">
        <f t="shared" si="33"/>
        <v>0</v>
      </c>
      <c r="U166" s="23">
        <f t="shared" si="34"/>
        <v>20.16</v>
      </c>
      <c r="V166" s="23">
        <f t="shared" si="35"/>
        <v>490.53312</v>
      </c>
      <c r="W166" s="37"/>
      <c r="X166" s="26">
        <f t="shared" si="36"/>
        <v>0</v>
      </c>
      <c r="Y166" s="37"/>
      <c r="Z166" s="28">
        <f t="shared" si="37"/>
        <v>0</v>
      </c>
    </row>
    <row r="167" spans="1:26" ht="18" customHeight="1">
      <c r="A167" s="1" t="s">
        <v>529</v>
      </c>
      <c r="B167" s="223"/>
      <c r="C167" s="9" t="s">
        <v>254</v>
      </c>
      <c r="D167" s="137"/>
      <c r="E167" s="9" t="s">
        <v>250</v>
      </c>
      <c r="F167" s="9" t="s">
        <v>247</v>
      </c>
      <c r="G167" s="137"/>
      <c r="H167" s="14" t="s">
        <v>283</v>
      </c>
      <c r="I167" s="18">
        <v>2</v>
      </c>
      <c r="J167" s="20">
        <v>1</v>
      </c>
      <c r="K167" s="18">
        <v>50</v>
      </c>
      <c r="L167" s="18">
        <v>210</v>
      </c>
      <c r="M167" s="18">
        <f t="shared" si="28"/>
        <v>10.5</v>
      </c>
      <c r="N167" s="18">
        <f t="shared" si="29"/>
        <v>255.48600000000002</v>
      </c>
      <c r="O167" s="11"/>
      <c r="P167" s="23">
        <f t="shared" si="30"/>
        <v>1</v>
      </c>
      <c r="Q167" s="11"/>
      <c r="R167" s="23">
        <f t="shared" si="31"/>
        <v>210</v>
      </c>
      <c r="S167" s="23">
        <f t="shared" si="32"/>
        <v>0</v>
      </c>
      <c r="T167" s="9">
        <f t="shared" si="33"/>
        <v>0</v>
      </c>
      <c r="U167" s="23">
        <f t="shared" si="34"/>
        <v>10.5</v>
      </c>
      <c r="V167" s="23">
        <f t="shared" si="35"/>
        <v>255.48600000000002</v>
      </c>
      <c r="W167" s="37"/>
      <c r="X167" s="26">
        <f t="shared" si="36"/>
        <v>0</v>
      </c>
      <c r="Y167" s="37"/>
      <c r="Z167" s="28">
        <f t="shared" si="37"/>
        <v>0</v>
      </c>
    </row>
    <row r="168" spans="1:26" ht="18" customHeight="1">
      <c r="A168" s="1" t="s">
        <v>529</v>
      </c>
      <c r="B168" s="223"/>
      <c r="C168" s="9"/>
      <c r="D168" s="137"/>
      <c r="E168" s="9" t="s">
        <v>250</v>
      </c>
      <c r="F168" s="9" t="s">
        <v>247</v>
      </c>
      <c r="G168" s="137"/>
      <c r="H168" s="80" t="s">
        <v>284</v>
      </c>
      <c r="I168" s="18">
        <v>1</v>
      </c>
      <c r="J168" s="20">
        <v>2</v>
      </c>
      <c r="K168" s="18">
        <v>48</v>
      </c>
      <c r="L168" s="18">
        <v>210</v>
      </c>
      <c r="M168" s="18">
        <f t="shared" si="28"/>
        <v>20.16</v>
      </c>
      <c r="N168" s="18">
        <f t="shared" si="29"/>
        <v>490.53312</v>
      </c>
      <c r="O168" s="11"/>
      <c r="P168" s="23">
        <f t="shared" si="30"/>
        <v>2</v>
      </c>
      <c r="Q168" s="11"/>
      <c r="R168" s="23">
        <f t="shared" si="31"/>
        <v>210</v>
      </c>
      <c r="S168" s="23">
        <f t="shared" si="32"/>
        <v>0</v>
      </c>
      <c r="T168" s="9">
        <f t="shared" si="33"/>
        <v>0</v>
      </c>
      <c r="U168" s="23">
        <f t="shared" si="34"/>
        <v>20.16</v>
      </c>
      <c r="V168" s="23">
        <f t="shared" si="35"/>
        <v>490.53312</v>
      </c>
      <c r="W168" s="37"/>
      <c r="X168" s="26">
        <f t="shared" si="36"/>
        <v>0</v>
      </c>
      <c r="Y168" s="37"/>
      <c r="Z168" s="28">
        <f t="shared" si="37"/>
        <v>0</v>
      </c>
    </row>
    <row r="169" spans="1:26" ht="18" customHeight="1">
      <c r="A169" s="1" t="s">
        <v>529</v>
      </c>
      <c r="B169" s="223"/>
      <c r="C169" s="9" t="s">
        <v>255</v>
      </c>
      <c r="D169" s="137" t="s">
        <v>80</v>
      </c>
      <c r="E169" s="9" t="s">
        <v>250</v>
      </c>
      <c r="F169" s="9" t="s">
        <v>247</v>
      </c>
      <c r="G169" s="137"/>
      <c r="H169" s="14" t="s">
        <v>283</v>
      </c>
      <c r="I169" s="18">
        <v>2</v>
      </c>
      <c r="J169" s="20">
        <v>1</v>
      </c>
      <c r="K169" s="18">
        <v>50</v>
      </c>
      <c r="L169" s="18">
        <v>210</v>
      </c>
      <c r="M169" s="18">
        <f t="shared" si="28"/>
        <v>10.5</v>
      </c>
      <c r="N169" s="18">
        <f t="shared" si="29"/>
        <v>255.48600000000002</v>
      </c>
      <c r="O169" s="11"/>
      <c r="P169" s="23">
        <f t="shared" si="30"/>
        <v>1</v>
      </c>
      <c r="Q169" s="11"/>
      <c r="R169" s="23">
        <f t="shared" si="31"/>
        <v>210</v>
      </c>
      <c r="S169" s="23">
        <f t="shared" si="32"/>
        <v>0</v>
      </c>
      <c r="T169" s="9">
        <f t="shared" si="33"/>
        <v>0</v>
      </c>
      <c r="U169" s="23">
        <f t="shared" si="34"/>
        <v>10.5</v>
      </c>
      <c r="V169" s="23">
        <f t="shared" si="35"/>
        <v>255.48600000000002</v>
      </c>
      <c r="W169" s="37"/>
      <c r="X169" s="26">
        <f t="shared" si="36"/>
        <v>0</v>
      </c>
      <c r="Y169" s="37"/>
      <c r="Z169" s="28">
        <f t="shared" si="37"/>
        <v>0</v>
      </c>
    </row>
    <row r="170" spans="1:26" ht="18" customHeight="1">
      <c r="A170" s="1" t="s">
        <v>529</v>
      </c>
      <c r="B170" s="223"/>
      <c r="C170" s="9"/>
      <c r="D170" s="137"/>
      <c r="E170" s="9" t="s">
        <v>250</v>
      </c>
      <c r="F170" s="9" t="s">
        <v>247</v>
      </c>
      <c r="G170" s="137"/>
      <c r="H170" s="80" t="s">
        <v>284</v>
      </c>
      <c r="I170" s="18">
        <v>1</v>
      </c>
      <c r="J170" s="20">
        <v>2</v>
      </c>
      <c r="K170" s="18">
        <v>48</v>
      </c>
      <c r="L170" s="18">
        <v>210</v>
      </c>
      <c r="M170" s="18">
        <f t="shared" si="28"/>
        <v>20.16</v>
      </c>
      <c r="N170" s="18">
        <f t="shared" si="29"/>
        <v>490.53312</v>
      </c>
      <c r="O170" s="11"/>
      <c r="P170" s="23">
        <f t="shared" si="30"/>
        <v>2</v>
      </c>
      <c r="Q170" s="11"/>
      <c r="R170" s="23">
        <f t="shared" si="31"/>
        <v>210</v>
      </c>
      <c r="S170" s="23">
        <f t="shared" si="32"/>
        <v>0</v>
      </c>
      <c r="T170" s="9">
        <f t="shared" si="33"/>
        <v>0</v>
      </c>
      <c r="U170" s="23">
        <f t="shared" si="34"/>
        <v>20.16</v>
      </c>
      <c r="V170" s="23">
        <f t="shared" si="35"/>
        <v>490.53312</v>
      </c>
      <c r="W170" s="37"/>
      <c r="X170" s="26">
        <f t="shared" si="36"/>
        <v>0</v>
      </c>
      <c r="Y170" s="37"/>
      <c r="Z170" s="28">
        <f t="shared" si="37"/>
        <v>0</v>
      </c>
    </row>
    <row r="171" spans="1:26" ht="18" customHeight="1">
      <c r="A171" s="1" t="s">
        <v>529</v>
      </c>
      <c r="B171" s="223"/>
      <c r="C171" s="9" t="s">
        <v>256</v>
      </c>
      <c r="D171" s="137"/>
      <c r="E171" s="9" t="s">
        <v>250</v>
      </c>
      <c r="F171" s="9" t="s">
        <v>247</v>
      </c>
      <c r="G171" s="137"/>
      <c r="H171" s="14" t="s">
        <v>283</v>
      </c>
      <c r="I171" s="18">
        <v>2</v>
      </c>
      <c r="J171" s="20">
        <v>1</v>
      </c>
      <c r="K171" s="18">
        <v>50</v>
      </c>
      <c r="L171" s="18">
        <v>210</v>
      </c>
      <c r="M171" s="18">
        <f t="shared" si="28"/>
        <v>10.5</v>
      </c>
      <c r="N171" s="18">
        <f t="shared" si="29"/>
        <v>255.48600000000002</v>
      </c>
      <c r="O171" s="11"/>
      <c r="P171" s="23">
        <f t="shared" si="30"/>
        <v>1</v>
      </c>
      <c r="Q171" s="11"/>
      <c r="R171" s="23">
        <f t="shared" si="31"/>
        <v>210</v>
      </c>
      <c r="S171" s="23">
        <f t="shared" si="32"/>
        <v>0</v>
      </c>
      <c r="T171" s="9">
        <f t="shared" si="33"/>
        <v>0</v>
      </c>
      <c r="U171" s="23">
        <f t="shared" si="34"/>
        <v>10.5</v>
      </c>
      <c r="V171" s="23">
        <f t="shared" si="35"/>
        <v>255.48600000000002</v>
      </c>
      <c r="W171" s="37"/>
      <c r="X171" s="26">
        <f t="shared" si="36"/>
        <v>0</v>
      </c>
      <c r="Y171" s="37"/>
      <c r="Z171" s="28">
        <f t="shared" si="37"/>
        <v>0</v>
      </c>
    </row>
    <row r="172" spans="1:26" ht="18" customHeight="1">
      <c r="A172" s="1" t="s">
        <v>529</v>
      </c>
      <c r="B172" s="223"/>
      <c r="C172" s="9"/>
      <c r="D172" s="137"/>
      <c r="E172" s="9" t="s">
        <v>250</v>
      </c>
      <c r="F172" s="9" t="s">
        <v>247</v>
      </c>
      <c r="G172" s="137"/>
      <c r="H172" s="80" t="s">
        <v>284</v>
      </c>
      <c r="I172" s="18">
        <v>1</v>
      </c>
      <c r="J172" s="20">
        <v>2</v>
      </c>
      <c r="K172" s="18">
        <v>48</v>
      </c>
      <c r="L172" s="18">
        <v>210</v>
      </c>
      <c r="M172" s="18">
        <f t="shared" si="28"/>
        <v>20.16</v>
      </c>
      <c r="N172" s="18">
        <f t="shared" si="29"/>
        <v>490.53312</v>
      </c>
      <c r="O172" s="11"/>
      <c r="P172" s="23">
        <f t="shared" si="30"/>
        <v>2</v>
      </c>
      <c r="Q172" s="11"/>
      <c r="R172" s="23">
        <f t="shared" si="31"/>
        <v>210</v>
      </c>
      <c r="S172" s="23">
        <f t="shared" si="32"/>
        <v>0</v>
      </c>
      <c r="T172" s="9">
        <f t="shared" si="33"/>
        <v>0</v>
      </c>
      <c r="U172" s="23">
        <f t="shared" si="34"/>
        <v>20.16</v>
      </c>
      <c r="V172" s="23">
        <f t="shared" si="35"/>
        <v>490.53312</v>
      </c>
      <c r="W172" s="37"/>
      <c r="X172" s="26">
        <f t="shared" si="36"/>
        <v>0</v>
      </c>
      <c r="Y172" s="37"/>
      <c r="Z172" s="28">
        <f t="shared" si="37"/>
        <v>0</v>
      </c>
    </row>
    <row r="173" spans="1:26" ht="18" customHeight="1">
      <c r="A173" s="280" t="s">
        <v>519</v>
      </c>
      <c r="B173" s="223"/>
      <c r="C173" s="9" t="s">
        <v>181</v>
      </c>
      <c r="D173" s="137"/>
      <c r="E173" s="9" t="s">
        <v>250</v>
      </c>
      <c r="F173" s="9" t="s">
        <v>247</v>
      </c>
      <c r="G173" s="137"/>
      <c r="H173" s="14" t="s">
        <v>550</v>
      </c>
      <c r="I173" s="20">
        <v>2</v>
      </c>
      <c r="J173" s="20">
        <v>2</v>
      </c>
      <c r="K173" s="18">
        <v>73</v>
      </c>
      <c r="L173" s="18">
        <v>1050</v>
      </c>
      <c r="M173" s="18">
        <f t="shared" si="28"/>
        <v>153.30000000000001</v>
      </c>
      <c r="N173" s="18">
        <f t="shared" si="29"/>
        <v>3730.0956000000006</v>
      </c>
      <c r="O173" s="11"/>
      <c r="P173" s="23">
        <f t="shared" si="30"/>
        <v>2</v>
      </c>
      <c r="Q173" s="11"/>
      <c r="R173" s="23">
        <f t="shared" si="31"/>
        <v>1050</v>
      </c>
      <c r="S173" s="23">
        <f t="shared" si="32"/>
        <v>0</v>
      </c>
      <c r="T173" s="9">
        <f t="shared" si="33"/>
        <v>0</v>
      </c>
      <c r="U173" s="23">
        <f t="shared" si="34"/>
        <v>153.30000000000001</v>
      </c>
      <c r="V173" s="23">
        <f t="shared" si="35"/>
        <v>3730.0956000000006</v>
      </c>
      <c r="W173" s="37"/>
      <c r="X173" s="26">
        <f t="shared" si="36"/>
        <v>0</v>
      </c>
      <c r="Y173" s="37"/>
      <c r="Z173" s="28">
        <f t="shared" si="37"/>
        <v>0</v>
      </c>
    </row>
    <row r="174" spans="1:26" ht="18" customHeight="1">
      <c r="A174" s="280" t="s">
        <v>519</v>
      </c>
      <c r="B174" s="223"/>
      <c r="C174" s="9"/>
      <c r="D174" s="137"/>
      <c r="E174" s="9" t="s">
        <v>250</v>
      </c>
      <c r="F174" s="9" t="s">
        <v>247</v>
      </c>
      <c r="G174" s="137"/>
      <c r="H174" s="14" t="s">
        <v>249</v>
      </c>
      <c r="I174" s="20">
        <v>1</v>
      </c>
      <c r="J174" s="20">
        <v>1</v>
      </c>
      <c r="K174" s="18">
        <v>38</v>
      </c>
      <c r="L174" s="18">
        <v>1050</v>
      </c>
      <c r="M174" s="18">
        <f t="shared" si="28"/>
        <v>39.9</v>
      </c>
      <c r="N174" s="18">
        <f t="shared" si="29"/>
        <v>970.84680000000003</v>
      </c>
      <c r="O174" s="11"/>
      <c r="P174" s="23">
        <f t="shared" si="30"/>
        <v>1</v>
      </c>
      <c r="Q174" s="11"/>
      <c r="R174" s="23">
        <f t="shared" si="31"/>
        <v>1050</v>
      </c>
      <c r="S174" s="23">
        <f t="shared" si="32"/>
        <v>0</v>
      </c>
      <c r="T174" s="9">
        <f t="shared" si="33"/>
        <v>0</v>
      </c>
      <c r="U174" s="23">
        <f t="shared" si="34"/>
        <v>39.9</v>
      </c>
      <c r="V174" s="23">
        <f t="shared" si="35"/>
        <v>970.84680000000003</v>
      </c>
      <c r="W174" s="37"/>
      <c r="X174" s="26">
        <f t="shared" si="36"/>
        <v>0</v>
      </c>
      <c r="Y174" s="37"/>
      <c r="Z174" s="28">
        <f t="shared" si="37"/>
        <v>0</v>
      </c>
    </row>
    <row r="175" spans="1:26" ht="18" customHeight="1">
      <c r="A175" s="4" t="s">
        <v>514</v>
      </c>
      <c r="B175" s="223"/>
      <c r="C175" s="9" t="s">
        <v>294</v>
      </c>
      <c r="D175" s="137"/>
      <c r="E175" s="9" t="s">
        <v>250</v>
      </c>
      <c r="F175" s="9" t="s">
        <v>247</v>
      </c>
      <c r="G175" s="137"/>
      <c r="H175" s="14" t="s">
        <v>550</v>
      </c>
      <c r="I175" s="18">
        <v>2</v>
      </c>
      <c r="J175" s="18">
        <v>2</v>
      </c>
      <c r="K175" s="18">
        <v>73</v>
      </c>
      <c r="L175" s="18">
        <v>210</v>
      </c>
      <c r="M175" s="18">
        <f t="shared" si="28"/>
        <v>30.66</v>
      </c>
      <c r="N175" s="18">
        <f t="shared" si="29"/>
        <v>746.01912000000004</v>
      </c>
      <c r="O175" s="11"/>
      <c r="P175" s="23">
        <f t="shared" si="30"/>
        <v>2</v>
      </c>
      <c r="Q175" s="11"/>
      <c r="R175" s="23">
        <f t="shared" si="31"/>
        <v>210</v>
      </c>
      <c r="S175" s="23">
        <f t="shared" si="32"/>
        <v>0</v>
      </c>
      <c r="T175" s="9">
        <f t="shared" si="33"/>
        <v>0</v>
      </c>
      <c r="U175" s="23">
        <f t="shared" si="34"/>
        <v>30.66</v>
      </c>
      <c r="V175" s="23">
        <f t="shared" si="35"/>
        <v>746.01912000000004</v>
      </c>
      <c r="W175" s="37"/>
      <c r="X175" s="26">
        <f t="shared" si="36"/>
        <v>0</v>
      </c>
      <c r="Y175" s="37"/>
      <c r="Z175" s="28">
        <f t="shared" si="37"/>
        <v>0</v>
      </c>
    </row>
    <row r="176" spans="1:26" ht="18" customHeight="1">
      <c r="A176" s="4" t="s">
        <v>514</v>
      </c>
      <c r="B176" s="223"/>
      <c r="C176" s="9"/>
      <c r="D176" s="137"/>
      <c r="E176" s="65"/>
      <c r="F176" s="75" t="s">
        <v>549</v>
      </c>
      <c r="G176" s="75" t="s">
        <v>323</v>
      </c>
      <c r="H176" s="80"/>
      <c r="I176" s="20">
        <v>1</v>
      </c>
      <c r="J176" s="20">
        <v>1</v>
      </c>
      <c r="K176" s="18"/>
      <c r="L176" s="18"/>
      <c r="M176" s="18"/>
      <c r="N176" s="18"/>
      <c r="O176" s="11"/>
      <c r="P176" s="23">
        <f t="shared" si="30"/>
        <v>1</v>
      </c>
      <c r="Q176" s="11"/>
      <c r="R176" s="23">
        <f t="shared" si="31"/>
        <v>0</v>
      </c>
      <c r="S176" s="23">
        <f t="shared" si="32"/>
        <v>0</v>
      </c>
      <c r="T176" s="9">
        <f t="shared" si="33"/>
        <v>0</v>
      </c>
      <c r="U176" s="23">
        <f t="shared" si="34"/>
        <v>0</v>
      </c>
      <c r="V176" s="23">
        <f t="shared" si="35"/>
        <v>0</v>
      </c>
      <c r="W176" s="37"/>
      <c r="X176" s="26">
        <f t="shared" si="36"/>
        <v>0</v>
      </c>
      <c r="Y176" s="37"/>
      <c r="Z176" s="28">
        <f t="shared" si="37"/>
        <v>0</v>
      </c>
    </row>
    <row r="177" spans="1:26" ht="18" customHeight="1">
      <c r="A177" s="4" t="s">
        <v>514</v>
      </c>
      <c r="B177" s="223"/>
      <c r="C177" s="9" t="s">
        <v>35</v>
      </c>
      <c r="D177" s="137"/>
      <c r="E177" s="9" t="s">
        <v>250</v>
      </c>
      <c r="F177" s="9" t="s">
        <v>247</v>
      </c>
      <c r="G177" s="137"/>
      <c r="H177" s="14" t="s">
        <v>550</v>
      </c>
      <c r="I177" s="18">
        <v>2</v>
      </c>
      <c r="J177" s="18">
        <v>16</v>
      </c>
      <c r="K177" s="18">
        <v>73</v>
      </c>
      <c r="L177" s="18">
        <v>210</v>
      </c>
      <c r="M177" s="18">
        <f t="shared" si="28"/>
        <v>245.28</v>
      </c>
      <c r="N177" s="18">
        <f t="shared" si="29"/>
        <v>5968.1529600000003</v>
      </c>
      <c r="O177" s="11"/>
      <c r="P177" s="23">
        <f t="shared" si="30"/>
        <v>16</v>
      </c>
      <c r="Q177" s="11"/>
      <c r="R177" s="23">
        <f t="shared" si="31"/>
        <v>210</v>
      </c>
      <c r="S177" s="23">
        <f t="shared" si="32"/>
        <v>0</v>
      </c>
      <c r="T177" s="9">
        <f t="shared" si="33"/>
        <v>0</v>
      </c>
      <c r="U177" s="23">
        <f t="shared" si="34"/>
        <v>245.28</v>
      </c>
      <c r="V177" s="23">
        <f t="shared" si="35"/>
        <v>5968.1529600000003</v>
      </c>
      <c r="W177" s="37"/>
      <c r="X177" s="26">
        <f t="shared" si="36"/>
        <v>0</v>
      </c>
      <c r="Y177" s="37"/>
      <c r="Z177" s="28">
        <f t="shared" si="37"/>
        <v>0</v>
      </c>
    </row>
    <row r="178" spans="1:26" ht="18" customHeight="1">
      <c r="A178" s="4" t="s">
        <v>514</v>
      </c>
      <c r="B178" s="223"/>
      <c r="C178" s="9"/>
      <c r="D178" s="137"/>
      <c r="E178" s="9" t="s">
        <v>250</v>
      </c>
      <c r="F178" s="9" t="s">
        <v>247</v>
      </c>
      <c r="G178" s="137"/>
      <c r="H178" s="14" t="s">
        <v>249</v>
      </c>
      <c r="I178" s="18">
        <v>1</v>
      </c>
      <c r="J178" s="18">
        <v>8</v>
      </c>
      <c r="K178" s="18">
        <v>38</v>
      </c>
      <c r="L178" s="18">
        <v>210</v>
      </c>
      <c r="M178" s="18">
        <f t="shared" si="28"/>
        <v>63.84</v>
      </c>
      <c r="N178" s="18">
        <f t="shared" si="29"/>
        <v>1553.3548800000001</v>
      </c>
      <c r="O178" s="11"/>
      <c r="P178" s="23">
        <f t="shared" si="30"/>
        <v>8</v>
      </c>
      <c r="Q178" s="11"/>
      <c r="R178" s="23">
        <f t="shared" si="31"/>
        <v>210</v>
      </c>
      <c r="S178" s="23">
        <f t="shared" si="32"/>
        <v>0</v>
      </c>
      <c r="T178" s="9">
        <f t="shared" si="33"/>
        <v>0</v>
      </c>
      <c r="U178" s="23">
        <f t="shared" si="34"/>
        <v>63.84</v>
      </c>
      <c r="V178" s="23">
        <f t="shared" si="35"/>
        <v>1553.3548800000001</v>
      </c>
      <c r="W178" s="37"/>
      <c r="X178" s="26">
        <f t="shared" si="36"/>
        <v>0</v>
      </c>
      <c r="Y178" s="37"/>
      <c r="Z178" s="28">
        <f t="shared" si="37"/>
        <v>0</v>
      </c>
    </row>
    <row r="179" spans="1:26" ht="18" customHeight="1">
      <c r="A179" s="4" t="s">
        <v>514</v>
      </c>
      <c r="B179" s="223"/>
      <c r="C179" s="9"/>
      <c r="D179" s="137"/>
      <c r="E179" s="9" t="s">
        <v>269</v>
      </c>
      <c r="F179" s="9" t="s">
        <v>247</v>
      </c>
      <c r="G179" s="137"/>
      <c r="H179" s="14" t="s">
        <v>249</v>
      </c>
      <c r="I179" s="18">
        <v>1</v>
      </c>
      <c r="J179" s="18">
        <v>2</v>
      </c>
      <c r="K179" s="18">
        <v>38</v>
      </c>
      <c r="L179" s="18">
        <v>210</v>
      </c>
      <c r="M179" s="18">
        <f t="shared" si="28"/>
        <v>15.96</v>
      </c>
      <c r="N179" s="18">
        <f t="shared" si="29"/>
        <v>388.33872000000002</v>
      </c>
      <c r="O179" s="11"/>
      <c r="P179" s="23">
        <f t="shared" si="30"/>
        <v>2</v>
      </c>
      <c r="Q179" s="11"/>
      <c r="R179" s="23">
        <f t="shared" si="31"/>
        <v>210</v>
      </c>
      <c r="S179" s="23">
        <f t="shared" si="32"/>
        <v>0</v>
      </c>
      <c r="T179" s="9">
        <f t="shared" si="33"/>
        <v>0</v>
      </c>
      <c r="U179" s="23">
        <f t="shared" si="34"/>
        <v>15.96</v>
      </c>
      <c r="V179" s="23">
        <f t="shared" si="35"/>
        <v>388.33872000000002</v>
      </c>
      <c r="W179" s="37"/>
      <c r="X179" s="26">
        <f t="shared" si="36"/>
        <v>0</v>
      </c>
      <c r="Y179" s="37"/>
      <c r="Z179" s="28">
        <f t="shared" si="37"/>
        <v>0</v>
      </c>
    </row>
    <row r="180" spans="1:26" ht="18" customHeight="1">
      <c r="A180" s="4" t="s">
        <v>514</v>
      </c>
      <c r="B180" s="223"/>
      <c r="C180" s="9"/>
      <c r="D180" s="137"/>
      <c r="E180" s="9" t="s">
        <v>250</v>
      </c>
      <c r="F180" s="9" t="s">
        <v>247</v>
      </c>
      <c r="G180" s="75" t="s">
        <v>290</v>
      </c>
      <c r="H180" s="80" t="s">
        <v>322</v>
      </c>
      <c r="I180" s="20">
        <v>1</v>
      </c>
      <c r="J180" s="20">
        <v>8</v>
      </c>
      <c r="K180" s="18">
        <v>36</v>
      </c>
      <c r="L180" s="18">
        <v>210</v>
      </c>
      <c r="M180" s="18">
        <f t="shared" si="28"/>
        <v>60.48</v>
      </c>
      <c r="N180" s="18">
        <f t="shared" si="29"/>
        <v>1471.5993599999999</v>
      </c>
      <c r="O180" s="11"/>
      <c r="P180" s="23">
        <f t="shared" si="30"/>
        <v>8</v>
      </c>
      <c r="Q180" s="11"/>
      <c r="R180" s="23">
        <f t="shared" si="31"/>
        <v>210</v>
      </c>
      <c r="S180" s="23">
        <f t="shared" si="32"/>
        <v>0</v>
      </c>
      <c r="T180" s="9">
        <f t="shared" si="33"/>
        <v>0</v>
      </c>
      <c r="U180" s="23">
        <f t="shared" si="34"/>
        <v>60.48</v>
      </c>
      <c r="V180" s="23">
        <f t="shared" si="35"/>
        <v>1471.5993599999999</v>
      </c>
      <c r="W180" s="37"/>
      <c r="X180" s="26">
        <f t="shared" si="36"/>
        <v>0</v>
      </c>
      <c r="Y180" s="37"/>
      <c r="Z180" s="28">
        <f t="shared" si="37"/>
        <v>0</v>
      </c>
    </row>
    <row r="181" spans="1:26" ht="18" customHeight="1">
      <c r="A181" s="4" t="s">
        <v>514</v>
      </c>
      <c r="B181" s="223"/>
      <c r="C181" s="9" t="s">
        <v>200</v>
      </c>
      <c r="D181" s="137"/>
      <c r="E181" s="9" t="s">
        <v>246</v>
      </c>
      <c r="F181" s="9" t="s">
        <v>247</v>
      </c>
      <c r="G181" s="137"/>
      <c r="H181" s="14" t="s">
        <v>493</v>
      </c>
      <c r="I181" s="18">
        <v>2</v>
      </c>
      <c r="J181" s="18">
        <v>2</v>
      </c>
      <c r="K181" s="18">
        <v>31</v>
      </c>
      <c r="L181" s="18">
        <v>210</v>
      </c>
      <c r="M181" s="18">
        <f t="shared" si="28"/>
        <v>13.02</v>
      </c>
      <c r="N181" s="18">
        <f t="shared" si="29"/>
        <v>316.80264</v>
      </c>
      <c r="O181" s="11"/>
      <c r="P181" s="23">
        <f t="shared" si="30"/>
        <v>2</v>
      </c>
      <c r="Q181" s="11"/>
      <c r="R181" s="23">
        <f t="shared" si="31"/>
        <v>210</v>
      </c>
      <c r="S181" s="23">
        <f t="shared" si="32"/>
        <v>0</v>
      </c>
      <c r="T181" s="9">
        <f t="shared" si="33"/>
        <v>0</v>
      </c>
      <c r="U181" s="23">
        <f t="shared" si="34"/>
        <v>13.02</v>
      </c>
      <c r="V181" s="23">
        <f t="shared" si="35"/>
        <v>316.80264</v>
      </c>
      <c r="W181" s="37"/>
      <c r="X181" s="26">
        <f t="shared" si="36"/>
        <v>0</v>
      </c>
      <c r="Y181" s="37"/>
      <c r="Z181" s="28">
        <f t="shared" si="37"/>
        <v>0</v>
      </c>
    </row>
    <row r="182" spans="1:26" ht="18" customHeight="1">
      <c r="A182" s="4" t="s">
        <v>514</v>
      </c>
      <c r="B182" s="223"/>
      <c r="C182" s="9"/>
      <c r="D182" s="137"/>
      <c r="E182" s="9" t="s">
        <v>250</v>
      </c>
      <c r="F182" s="9" t="s">
        <v>247</v>
      </c>
      <c r="G182" s="137"/>
      <c r="H182" s="14" t="s">
        <v>494</v>
      </c>
      <c r="I182" s="18">
        <v>1</v>
      </c>
      <c r="J182" s="18">
        <v>1</v>
      </c>
      <c r="K182" s="18">
        <v>33</v>
      </c>
      <c r="L182" s="18">
        <v>210</v>
      </c>
      <c r="M182" s="18">
        <f t="shared" si="28"/>
        <v>6.93</v>
      </c>
      <c r="N182" s="18">
        <f t="shared" si="29"/>
        <v>168.62075999999999</v>
      </c>
      <c r="O182" s="11"/>
      <c r="P182" s="23">
        <f t="shared" si="30"/>
        <v>1</v>
      </c>
      <c r="Q182" s="11"/>
      <c r="R182" s="23">
        <f t="shared" si="31"/>
        <v>210</v>
      </c>
      <c r="S182" s="23">
        <f t="shared" si="32"/>
        <v>0</v>
      </c>
      <c r="T182" s="9">
        <f t="shared" si="33"/>
        <v>0</v>
      </c>
      <c r="U182" s="23">
        <f t="shared" si="34"/>
        <v>6.93</v>
      </c>
      <c r="V182" s="23">
        <f t="shared" si="35"/>
        <v>168.62075999999999</v>
      </c>
      <c r="W182" s="37"/>
      <c r="X182" s="26">
        <f t="shared" si="36"/>
        <v>0</v>
      </c>
      <c r="Y182" s="37"/>
      <c r="Z182" s="28">
        <f t="shared" si="37"/>
        <v>0</v>
      </c>
    </row>
    <row r="183" spans="1:26" ht="18" customHeight="1">
      <c r="A183" s="4" t="s">
        <v>514</v>
      </c>
      <c r="B183" s="223"/>
      <c r="C183" s="9" t="s">
        <v>295</v>
      </c>
      <c r="D183" s="137"/>
      <c r="E183" s="9" t="s">
        <v>250</v>
      </c>
      <c r="F183" s="9" t="s">
        <v>247</v>
      </c>
      <c r="G183" s="137"/>
      <c r="H183" s="14" t="s">
        <v>550</v>
      </c>
      <c r="I183" s="18">
        <v>2</v>
      </c>
      <c r="J183" s="18">
        <v>2</v>
      </c>
      <c r="K183" s="18">
        <v>73</v>
      </c>
      <c r="L183" s="18">
        <v>210</v>
      </c>
      <c r="M183" s="18">
        <f t="shared" si="28"/>
        <v>30.66</v>
      </c>
      <c r="N183" s="18">
        <f t="shared" si="29"/>
        <v>746.01912000000004</v>
      </c>
      <c r="O183" s="11"/>
      <c r="P183" s="23">
        <f t="shared" si="30"/>
        <v>2</v>
      </c>
      <c r="Q183" s="11"/>
      <c r="R183" s="23">
        <f t="shared" si="31"/>
        <v>210</v>
      </c>
      <c r="S183" s="23">
        <f t="shared" si="32"/>
        <v>0</v>
      </c>
      <c r="T183" s="9">
        <f t="shared" si="33"/>
        <v>0</v>
      </c>
      <c r="U183" s="23">
        <f t="shared" si="34"/>
        <v>30.66</v>
      </c>
      <c r="V183" s="23">
        <f t="shared" si="35"/>
        <v>746.01912000000004</v>
      </c>
      <c r="W183" s="37"/>
      <c r="X183" s="26">
        <f t="shared" si="36"/>
        <v>0</v>
      </c>
      <c r="Y183" s="37"/>
      <c r="Z183" s="28">
        <f t="shared" si="37"/>
        <v>0</v>
      </c>
    </row>
    <row r="184" spans="1:26" ht="18" customHeight="1">
      <c r="A184" s="1" t="s">
        <v>540</v>
      </c>
      <c r="B184" s="223"/>
      <c r="C184" s="9" t="s">
        <v>260</v>
      </c>
      <c r="D184" s="137"/>
      <c r="E184" s="9" t="s">
        <v>250</v>
      </c>
      <c r="F184" s="9" t="s">
        <v>247</v>
      </c>
      <c r="G184" s="137"/>
      <c r="H184" s="14" t="s">
        <v>553</v>
      </c>
      <c r="I184" s="20">
        <v>2</v>
      </c>
      <c r="J184" s="20">
        <v>1</v>
      </c>
      <c r="K184" s="18">
        <v>41</v>
      </c>
      <c r="L184" s="18">
        <v>1920</v>
      </c>
      <c r="M184" s="18">
        <f t="shared" si="28"/>
        <v>78.72</v>
      </c>
      <c r="N184" s="18">
        <f t="shared" si="29"/>
        <v>1915.4150400000001</v>
      </c>
      <c r="O184" s="11"/>
      <c r="P184" s="23">
        <f t="shared" si="30"/>
        <v>1</v>
      </c>
      <c r="Q184" s="11"/>
      <c r="R184" s="23">
        <f t="shared" si="31"/>
        <v>1920</v>
      </c>
      <c r="S184" s="23">
        <f t="shared" si="32"/>
        <v>0</v>
      </c>
      <c r="T184" s="9">
        <f t="shared" si="33"/>
        <v>0</v>
      </c>
      <c r="U184" s="23">
        <f t="shared" si="34"/>
        <v>78.72</v>
      </c>
      <c r="V184" s="23">
        <f t="shared" si="35"/>
        <v>1915.4150400000001</v>
      </c>
      <c r="W184" s="37"/>
      <c r="X184" s="26">
        <f t="shared" si="36"/>
        <v>0</v>
      </c>
      <c r="Y184" s="37"/>
      <c r="Z184" s="28">
        <f t="shared" si="37"/>
        <v>0</v>
      </c>
    </row>
    <row r="185" spans="1:26" ht="18" customHeight="1">
      <c r="A185" s="1" t="s">
        <v>540</v>
      </c>
      <c r="B185" s="223"/>
      <c r="C185" s="9"/>
      <c r="D185" s="137"/>
      <c r="E185" s="9" t="s">
        <v>250</v>
      </c>
      <c r="F185" s="9" t="s">
        <v>247</v>
      </c>
      <c r="G185" s="137" t="s">
        <v>264</v>
      </c>
      <c r="H185" s="14" t="s">
        <v>249</v>
      </c>
      <c r="I185" s="20">
        <v>1</v>
      </c>
      <c r="J185" s="20">
        <v>1</v>
      </c>
      <c r="K185" s="18">
        <v>38</v>
      </c>
      <c r="L185" s="18">
        <v>1920</v>
      </c>
      <c r="M185" s="18">
        <f t="shared" si="28"/>
        <v>72.959999999999994</v>
      </c>
      <c r="N185" s="18">
        <f t="shared" si="29"/>
        <v>1775.2627199999999</v>
      </c>
      <c r="O185" s="11"/>
      <c r="P185" s="23">
        <f t="shared" si="30"/>
        <v>1</v>
      </c>
      <c r="Q185" s="11"/>
      <c r="R185" s="23">
        <f t="shared" si="31"/>
        <v>1920</v>
      </c>
      <c r="S185" s="23">
        <f t="shared" si="32"/>
        <v>0</v>
      </c>
      <c r="T185" s="9">
        <f t="shared" si="33"/>
        <v>0</v>
      </c>
      <c r="U185" s="23">
        <f t="shared" si="34"/>
        <v>72.959999999999994</v>
      </c>
      <c r="V185" s="23">
        <f t="shared" si="35"/>
        <v>1775.2627199999999</v>
      </c>
      <c r="W185" s="37"/>
      <c r="X185" s="26">
        <f t="shared" si="36"/>
        <v>0</v>
      </c>
      <c r="Y185" s="37"/>
      <c r="Z185" s="28">
        <f t="shared" si="37"/>
        <v>0</v>
      </c>
    </row>
    <row r="186" spans="1:26" ht="18" customHeight="1">
      <c r="A186" s="1" t="s">
        <v>540</v>
      </c>
      <c r="B186" s="223"/>
      <c r="C186" s="9" t="s">
        <v>261</v>
      </c>
      <c r="D186" s="137"/>
      <c r="E186" s="9" t="s">
        <v>250</v>
      </c>
      <c r="F186" s="9" t="s">
        <v>247</v>
      </c>
      <c r="G186" s="137"/>
      <c r="H186" s="14" t="s">
        <v>553</v>
      </c>
      <c r="I186" s="20">
        <v>2</v>
      </c>
      <c r="J186" s="20">
        <v>1</v>
      </c>
      <c r="K186" s="18">
        <v>41</v>
      </c>
      <c r="L186" s="18">
        <v>1920</v>
      </c>
      <c r="M186" s="18">
        <f t="shared" si="28"/>
        <v>78.72</v>
      </c>
      <c r="N186" s="18">
        <f t="shared" si="29"/>
        <v>1915.4150400000001</v>
      </c>
      <c r="O186" s="11"/>
      <c r="P186" s="23">
        <f t="shared" si="30"/>
        <v>1</v>
      </c>
      <c r="Q186" s="11"/>
      <c r="R186" s="23">
        <f t="shared" si="31"/>
        <v>1920</v>
      </c>
      <c r="S186" s="23">
        <f t="shared" si="32"/>
        <v>0</v>
      </c>
      <c r="T186" s="9">
        <f t="shared" si="33"/>
        <v>0</v>
      </c>
      <c r="U186" s="23">
        <f t="shared" si="34"/>
        <v>78.72</v>
      </c>
      <c r="V186" s="23">
        <f t="shared" si="35"/>
        <v>1915.4150400000001</v>
      </c>
      <c r="W186" s="37"/>
      <c r="X186" s="26">
        <f t="shared" si="36"/>
        <v>0</v>
      </c>
      <c r="Y186" s="37"/>
      <c r="Z186" s="28">
        <f t="shared" si="37"/>
        <v>0</v>
      </c>
    </row>
    <row r="187" spans="1:26" ht="18" customHeight="1">
      <c r="A187" s="1" t="s">
        <v>540</v>
      </c>
      <c r="B187" s="223"/>
      <c r="C187" s="9"/>
      <c r="D187" s="137"/>
      <c r="E187" s="9" t="s">
        <v>250</v>
      </c>
      <c r="F187" s="9" t="s">
        <v>247</v>
      </c>
      <c r="G187" s="137" t="s">
        <v>264</v>
      </c>
      <c r="H187" s="14" t="s">
        <v>249</v>
      </c>
      <c r="I187" s="20">
        <v>1</v>
      </c>
      <c r="J187" s="20">
        <v>1</v>
      </c>
      <c r="K187" s="18">
        <v>38</v>
      </c>
      <c r="L187" s="18">
        <v>1920</v>
      </c>
      <c r="M187" s="18">
        <f t="shared" si="28"/>
        <v>72.959999999999994</v>
      </c>
      <c r="N187" s="18">
        <f t="shared" si="29"/>
        <v>1775.2627199999999</v>
      </c>
      <c r="O187" s="11"/>
      <c r="P187" s="23">
        <f t="shared" si="30"/>
        <v>1</v>
      </c>
      <c r="Q187" s="11"/>
      <c r="R187" s="23">
        <f t="shared" si="31"/>
        <v>1920</v>
      </c>
      <c r="S187" s="23">
        <f t="shared" si="32"/>
        <v>0</v>
      </c>
      <c r="T187" s="9">
        <f t="shared" si="33"/>
        <v>0</v>
      </c>
      <c r="U187" s="23">
        <f t="shared" si="34"/>
        <v>72.959999999999994</v>
      </c>
      <c r="V187" s="23">
        <f t="shared" si="35"/>
        <v>1775.2627199999999</v>
      </c>
      <c r="W187" s="37"/>
      <c r="X187" s="26">
        <f t="shared" si="36"/>
        <v>0</v>
      </c>
      <c r="Y187" s="37"/>
      <c r="Z187" s="28">
        <f t="shared" si="37"/>
        <v>0</v>
      </c>
    </row>
    <row r="188" spans="1:26" ht="18" customHeight="1">
      <c r="A188" s="290"/>
      <c r="B188" s="223" t="s">
        <v>504</v>
      </c>
      <c r="C188" s="228"/>
      <c r="D188" s="227"/>
      <c r="E188" s="228"/>
      <c r="F188" s="228"/>
      <c r="G188" s="227"/>
      <c r="H188" s="229"/>
      <c r="I188" s="231"/>
      <c r="J188" s="231"/>
      <c r="K188" s="231"/>
      <c r="L188" s="231"/>
      <c r="M188" s="231"/>
      <c r="N188" s="231"/>
      <c r="O188" s="228"/>
      <c r="P188" s="232"/>
      <c r="Q188" s="228"/>
      <c r="R188" s="232"/>
      <c r="S188" s="232"/>
      <c r="T188" s="228"/>
      <c r="U188" s="232"/>
      <c r="V188" s="232"/>
      <c r="W188" s="233"/>
      <c r="X188" s="233"/>
      <c r="Y188" s="233"/>
      <c r="Z188" s="234"/>
    </row>
    <row r="189" spans="1:26" ht="18" customHeight="1">
      <c r="A189" s="4" t="s">
        <v>514</v>
      </c>
      <c r="B189" s="224"/>
      <c r="C189" s="9" t="s">
        <v>202</v>
      </c>
      <c r="D189" s="63" t="s">
        <v>79</v>
      </c>
      <c r="E189" s="9" t="s">
        <v>246</v>
      </c>
      <c r="F189" s="9" t="s">
        <v>247</v>
      </c>
      <c r="G189" s="81" t="s">
        <v>251</v>
      </c>
      <c r="H189" s="14" t="s">
        <v>249</v>
      </c>
      <c r="I189" s="18">
        <v>1</v>
      </c>
      <c r="J189" s="18">
        <v>2</v>
      </c>
      <c r="K189" s="18">
        <v>38</v>
      </c>
      <c r="L189" s="18">
        <v>210</v>
      </c>
      <c r="M189" s="18">
        <f t="shared" si="28"/>
        <v>15.96</v>
      </c>
      <c r="N189" s="18">
        <f t="shared" si="29"/>
        <v>388.33872000000002</v>
      </c>
      <c r="O189" s="11"/>
      <c r="P189" s="23">
        <f t="shared" si="30"/>
        <v>2</v>
      </c>
      <c r="Q189" s="11"/>
      <c r="R189" s="23">
        <f t="shared" si="31"/>
        <v>210</v>
      </c>
      <c r="S189" s="23">
        <f t="shared" si="32"/>
        <v>0</v>
      </c>
      <c r="T189" s="9">
        <f t="shared" si="33"/>
        <v>0</v>
      </c>
      <c r="U189" s="23">
        <f t="shared" si="34"/>
        <v>15.96</v>
      </c>
      <c r="V189" s="23">
        <f t="shared" si="35"/>
        <v>388.33872000000002</v>
      </c>
      <c r="W189" s="37"/>
      <c r="X189" s="26">
        <f t="shared" si="36"/>
        <v>0</v>
      </c>
      <c r="Y189" s="37"/>
      <c r="Z189" s="28">
        <f t="shared" si="37"/>
        <v>0</v>
      </c>
    </row>
    <row r="190" spans="1:26" ht="18" customHeight="1">
      <c r="A190" s="4" t="s">
        <v>514</v>
      </c>
      <c r="B190" s="224"/>
      <c r="C190" s="51"/>
      <c r="D190" s="10" t="s">
        <v>80</v>
      </c>
      <c r="E190" s="9" t="s">
        <v>246</v>
      </c>
      <c r="F190" s="9" t="s">
        <v>247</v>
      </c>
      <c r="G190" s="81" t="s">
        <v>248</v>
      </c>
      <c r="H190" s="14" t="s">
        <v>550</v>
      </c>
      <c r="I190" s="18">
        <v>2</v>
      </c>
      <c r="J190" s="18">
        <v>6</v>
      </c>
      <c r="K190" s="18">
        <v>73</v>
      </c>
      <c r="L190" s="18">
        <v>210</v>
      </c>
      <c r="M190" s="18">
        <f t="shared" si="28"/>
        <v>91.98</v>
      </c>
      <c r="N190" s="18">
        <f t="shared" si="29"/>
        <v>2238.0573600000002</v>
      </c>
      <c r="O190" s="11"/>
      <c r="P190" s="23">
        <f t="shared" si="30"/>
        <v>6</v>
      </c>
      <c r="Q190" s="11"/>
      <c r="R190" s="23">
        <f t="shared" si="31"/>
        <v>210</v>
      </c>
      <c r="S190" s="23">
        <f t="shared" si="32"/>
        <v>0</v>
      </c>
      <c r="T190" s="9">
        <f t="shared" si="33"/>
        <v>0</v>
      </c>
      <c r="U190" s="23">
        <f t="shared" si="34"/>
        <v>91.98</v>
      </c>
      <c r="V190" s="23">
        <f t="shared" si="35"/>
        <v>2238.0573600000002</v>
      </c>
      <c r="W190" s="37"/>
      <c r="X190" s="26">
        <f t="shared" si="36"/>
        <v>0</v>
      </c>
      <c r="Y190" s="37"/>
      <c r="Z190" s="28">
        <f t="shared" si="37"/>
        <v>0</v>
      </c>
    </row>
    <row r="191" spans="1:26" ht="18" customHeight="1">
      <c r="A191" s="290" t="s">
        <v>528</v>
      </c>
      <c r="B191" s="224"/>
      <c r="C191" s="9" t="s">
        <v>7</v>
      </c>
      <c r="D191" s="10" t="s">
        <v>79</v>
      </c>
      <c r="E191" s="9" t="s">
        <v>246</v>
      </c>
      <c r="F191" s="9" t="s">
        <v>247</v>
      </c>
      <c r="G191" s="81" t="s">
        <v>251</v>
      </c>
      <c r="H191" s="14" t="s">
        <v>249</v>
      </c>
      <c r="I191" s="18">
        <v>1</v>
      </c>
      <c r="J191" s="18">
        <v>2</v>
      </c>
      <c r="K191" s="18">
        <v>38</v>
      </c>
      <c r="L191" s="18">
        <v>1680</v>
      </c>
      <c r="M191" s="18">
        <f t="shared" si="28"/>
        <v>127.68</v>
      </c>
      <c r="N191" s="18">
        <f t="shared" si="29"/>
        <v>3106.7097600000002</v>
      </c>
      <c r="O191" s="11"/>
      <c r="P191" s="23">
        <f t="shared" si="30"/>
        <v>2</v>
      </c>
      <c r="Q191" s="11"/>
      <c r="R191" s="23">
        <f t="shared" si="31"/>
        <v>1680</v>
      </c>
      <c r="S191" s="23">
        <f t="shared" si="32"/>
        <v>0</v>
      </c>
      <c r="T191" s="9">
        <f t="shared" si="33"/>
        <v>0</v>
      </c>
      <c r="U191" s="23">
        <f t="shared" si="34"/>
        <v>127.68</v>
      </c>
      <c r="V191" s="23">
        <f t="shared" si="35"/>
        <v>3106.7097600000002</v>
      </c>
      <c r="W191" s="37"/>
      <c r="X191" s="26">
        <f t="shared" si="36"/>
        <v>0</v>
      </c>
      <c r="Y191" s="37"/>
      <c r="Z191" s="28">
        <f t="shared" si="37"/>
        <v>0</v>
      </c>
    </row>
    <row r="192" spans="1:26" ht="18" customHeight="1">
      <c r="A192" s="290" t="s">
        <v>528</v>
      </c>
      <c r="B192" s="224"/>
      <c r="C192" s="9"/>
      <c r="D192" s="10" t="s">
        <v>124</v>
      </c>
      <c r="E192" s="9" t="s">
        <v>246</v>
      </c>
      <c r="F192" s="9" t="s">
        <v>247</v>
      </c>
      <c r="G192" s="81" t="s">
        <v>248</v>
      </c>
      <c r="H192" s="14" t="s">
        <v>550</v>
      </c>
      <c r="I192" s="18">
        <v>2</v>
      </c>
      <c r="J192" s="18">
        <v>6</v>
      </c>
      <c r="K192" s="18">
        <v>73</v>
      </c>
      <c r="L192" s="18">
        <v>1680</v>
      </c>
      <c r="M192" s="18">
        <f t="shared" si="28"/>
        <v>735.84</v>
      </c>
      <c r="N192" s="18">
        <f t="shared" si="29"/>
        <v>17904.458880000002</v>
      </c>
      <c r="O192" s="11"/>
      <c r="P192" s="23">
        <f t="shared" si="30"/>
        <v>6</v>
      </c>
      <c r="Q192" s="11"/>
      <c r="R192" s="23">
        <f t="shared" si="31"/>
        <v>1680</v>
      </c>
      <c r="S192" s="23">
        <f t="shared" si="32"/>
        <v>0</v>
      </c>
      <c r="T192" s="9">
        <f t="shared" si="33"/>
        <v>0</v>
      </c>
      <c r="U192" s="23">
        <f t="shared" si="34"/>
        <v>735.84</v>
      </c>
      <c r="V192" s="23">
        <f t="shared" si="35"/>
        <v>17904.458880000002</v>
      </c>
      <c r="W192" s="37"/>
      <c r="X192" s="26">
        <f t="shared" si="36"/>
        <v>0</v>
      </c>
      <c r="Y192" s="37"/>
      <c r="Z192" s="28">
        <f t="shared" si="37"/>
        <v>0</v>
      </c>
    </row>
    <row r="193" spans="1:26" ht="18" customHeight="1">
      <c r="A193" s="290" t="s">
        <v>528</v>
      </c>
      <c r="B193" s="224"/>
      <c r="C193" s="9" t="s">
        <v>8</v>
      </c>
      <c r="D193" s="10" t="s">
        <v>118</v>
      </c>
      <c r="E193" s="9" t="s">
        <v>246</v>
      </c>
      <c r="F193" s="9" t="s">
        <v>247</v>
      </c>
      <c r="G193" s="81" t="s">
        <v>251</v>
      </c>
      <c r="H193" s="14" t="s">
        <v>249</v>
      </c>
      <c r="I193" s="18">
        <v>1</v>
      </c>
      <c r="J193" s="18">
        <v>2</v>
      </c>
      <c r="K193" s="18">
        <v>38</v>
      </c>
      <c r="L193" s="18">
        <v>1680</v>
      </c>
      <c r="M193" s="18">
        <f t="shared" si="28"/>
        <v>127.68</v>
      </c>
      <c r="N193" s="18">
        <f t="shared" si="29"/>
        <v>3106.7097600000002</v>
      </c>
      <c r="O193" s="11"/>
      <c r="P193" s="23">
        <f t="shared" si="30"/>
        <v>2</v>
      </c>
      <c r="Q193" s="11"/>
      <c r="R193" s="23">
        <f t="shared" si="31"/>
        <v>1680</v>
      </c>
      <c r="S193" s="23">
        <f t="shared" si="32"/>
        <v>0</v>
      </c>
      <c r="T193" s="9">
        <f t="shared" si="33"/>
        <v>0</v>
      </c>
      <c r="U193" s="23">
        <f t="shared" si="34"/>
        <v>127.68</v>
      </c>
      <c r="V193" s="23">
        <f t="shared" si="35"/>
        <v>3106.7097600000002</v>
      </c>
      <c r="W193" s="37"/>
      <c r="X193" s="26">
        <f t="shared" si="36"/>
        <v>0</v>
      </c>
      <c r="Y193" s="37"/>
      <c r="Z193" s="28">
        <f t="shared" si="37"/>
        <v>0</v>
      </c>
    </row>
    <row r="194" spans="1:26" ht="18" customHeight="1">
      <c r="A194" s="290" t="s">
        <v>528</v>
      </c>
      <c r="B194" s="224"/>
      <c r="C194" s="9"/>
      <c r="D194" s="10" t="s">
        <v>112</v>
      </c>
      <c r="E194" s="9" t="s">
        <v>246</v>
      </c>
      <c r="F194" s="9" t="s">
        <v>247</v>
      </c>
      <c r="G194" s="81" t="s">
        <v>248</v>
      </c>
      <c r="H194" s="14" t="s">
        <v>550</v>
      </c>
      <c r="I194" s="18">
        <v>2</v>
      </c>
      <c r="J194" s="18">
        <v>6</v>
      </c>
      <c r="K194" s="18">
        <v>73</v>
      </c>
      <c r="L194" s="18">
        <v>1680</v>
      </c>
      <c r="M194" s="18">
        <f t="shared" si="28"/>
        <v>735.84</v>
      </c>
      <c r="N194" s="18">
        <f t="shared" si="29"/>
        <v>17904.458880000002</v>
      </c>
      <c r="O194" s="11"/>
      <c r="P194" s="23">
        <f t="shared" si="30"/>
        <v>6</v>
      </c>
      <c r="Q194" s="11"/>
      <c r="R194" s="23">
        <f t="shared" si="31"/>
        <v>1680</v>
      </c>
      <c r="S194" s="23">
        <f t="shared" si="32"/>
        <v>0</v>
      </c>
      <c r="T194" s="9">
        <f t="shared" si="33"/>
        <v>0</v>
      </c>
      <c r="U194" s="23">
        <f t="shared" si="34"/>
        <v>735.84</v>
      </c>
      <c r="V194" s="23">
        <f t="shared" si="35"/>
        <v>17904.458880000002</v>
      </c>
      <c r="W194" s="37"/>
      <c r="X194" s="26">
        <f t="shared" si="36"/>
        <v>0</v>
      </c>
      <c r="Y194" s="37"/>
      <c r="Z194" s="28">
        <f t="shared" si="37"/>
        <v>0</v>
      </c>
    </row>
    <row r="195" spans="1:26" ht="18" customHeight="1">
      <c r="A195" s="290" t="s">
        <v>528</v>
      </c>
      <c r="B195" s="224"/>
      <c r="C195" s="9" t="s">
        <v>15</v>
      </c>
      <c r="D195" s="10" t="s">
        <v>105</v>
      </c>
      <c r="E195" s="9" t="s">
        <v>246</v>
      </c>
      <c r="F195" s="9" t="s">
        <v>247</v>
      </c>
      <c r="G195" s="81" t="s">
        <v>251</v>
      </c>
      <c r="H195" s="14" t="s">
        <v>249</v>
      </c>
      <c r="I195" s="18">
        <v>1</v>
      </c>
      <c r="J195" s="18">
        <v>2</v>
      </c>
      <c r="K195" s="18">
        <v>38</v>
      </c>
      <c r="L195" s="18">
        <v>1680</v>
      </c>
      <c r="M195" s="18">
        <f t="shared" si="28"/>
        <v>127.68</v>
      </c>
      <c r="N195" s="18">
        <f t="shared" si="29"/>
        <v>3106.7097600000002</v>
      </c>
      <c r="O195" s="11"/>
      <c r="P195" s="23">
        <f t="shared" si="30"/>
        <v>2</v>
      </c>
      <c r="Q195" s="11"/>
      <c r="R195" s="23">
        <f t="shared" si="31"/>
        <v>1680</v>
      </c>
      <c r="S195" s="23">
        <f t="shared" si="32"/>
        <v>0</v>
      </c>
      <c r="T195" s="9">
        <f t="shared" si="33"/>
        <v>0</v>
      </c>
      <c r="U195" s="23">
        <f t="shared" si="34"/>
        <v>127.68</v>
      </c>
      <c r="V195" s="23">
        <f t="shared" si="35"/>
        <v>3106.7097600000002</v>
      </c>
      <c r="W195" s="37"/>
      <c r="X195" s="26">
        <f t="shared" si="36"/>
        <v>0</v>
      </c>
      <c r="Y195" s="37"/>
      <c r="Z195" s="28">
        <f t="shared" si="37"/>
        <v>0</v>
      </c>
    </row>
    <row r="196" spans="1:26" ht="18" customHeight="1">
      <c r="A196" s="290" t="s">
        <v>528</v>
      </c>
      <c r="B196" s="224"/>
      <c r="C196" s="9"/>
      <c r="D196" s="10" t="s">
        <v>123</v>
      </c>
      <c r="E196" s="9" t="s">
        <v>246</v>
      </c>
      <c r="F196" s="9" t="s">
        <v>247</v>
      </c>
      <c r="G196" s="81" t="s">
        <v>248</v>
      </c>
      <c r="H196" s="14" t="s">
        <v>550</v>
      </c>
      <c r="I196" s="18">
        <v>2</v>
      </c>
      <c r="J196" s="18">
        <v>6</v>
      </c>
      <c r="K196" s="18">
        <v>73</v>
      </c>
      <c r="L196" s="18">
        <v>1680</v>
      </c>
      <c r="M196" s="18">
        <f t="shared" si="28"/>
        <v>735.84</v>
      </c>
      <c r="N196" s="18">
        <f t="shared" si="29"/>
        <v>17904.458880000002</v>
      </c>
      <c r="O196" s="11"/>
      <c r="P196" s="23">
        <f t="shared" si="30"/>
        <v>6</v>
      </c>
      <c r="Q196" s="11"/>
      <c r="R196" s="23">
        <f t="shared" si="31"/>
        <v>1680</v>
      </c>
      <c r="S196" s="23">
        <f t="shared" si="32"/>
        <v>0</v>
      </c>
      <c r="T196" s="9">
        <f t="shared" si="33"/>
        <v>0</v>
      </c>
      <c r="U196" s="23">
        <f t="shared" si="34"/>
        <v>735.84</v>
      </c>
      <c r="V196" s="23">
        <f t="shared" si="35"/>
        <v>17904.458880000002</v>
      </c>
      <c r="W196" s="37"/>
      <c r="X196" s="26">
        <f t="shared" si="36"/>
        <v>0</v>
      </c>
      <c r="Y196" s="37"/>
      <c r="Z196" s="28">
        <f t="shared" si="37"/>
        <v>0</v>
      </c>
    </row>
    <row r="197" spans="1:26" ht="18" customHeight="1">
      <c r="A197" s="4" t="s">
        <v>520</v>
      </c>
      <c r="B197" s="224"/>
      <c r="C197" s="9" t="s">
        <v>203</v>
      </c>
      <c r="D197" s="10" t="s">
        <v>80</v>
      </c>
      <c r="E197" s="9" t="s">
        <v>250</v>
      </c>
      <c r="F197" s="9" t="s">
        <v>247</v>
      </c>
      <c r="G197" s="81"/>
      <c r="H197" s="14" t="s">
        <v>249</v>
      </c>
      <c r="I197" s="18">
        <v>1</v>
      </c>
      <c r="J197" s="18">
        <v>2</v>
      </c>
      <c r="K197" s="18">
        <v>38</v>
      </c>
      <c r="L197" s="18">
        <v>240</v>
      </c>
      <c r="M197" s="18">
        <f t="shared" si="28"/>
        <v>18.239999999999998</v>
      </c>
      <c r="N197" s="18">
        <f t="shared" si="29"/>
        <v>443.81567999999999</v>
      </c>
      <c r="O197" s="11"/>
      <c r="P197" s="23">
        <f t="shared" si="30"/>
        <v>2</v>
      </c>
      <c r="Q197" s="11"/>
      <c r="R197" s="23">
        <f t="shared" si="31"/>
        <v>240</v>
      </c>
      <c r="S197" s="23">
        <f t="shared" si="32"/>
        <v>0</v>
      </c>
      <c r="T197" s="9">
        <f t="shared" si="33"/>
        <v>0</v>
      </c>
      <c r="U197" s="23">
        <f t="shared" si="34"/>
        <v>18.239999999999998</v>
      </c>
      <c r="V197" s="23">
        <f t="shared" si="35"/>
        <v>443.81567999999999</v>
      </c>
      <c r="W197" s="37"/>
      <c r="X197" s="26">
        <f t="shared" si="36"/>
        <v>0</v>
      </c>
      <c r="Y197" s="37"/>
      <c r="Z197" s="28">
        <f t="shared" si="37"/>
        <v>0</v>
      </c>
    </row>
    <row r="198" spans="1:26" ht="18" customHeight="1">
      <c r="A198" s="4" t="s">
        <v>520</v>
      </c>
      <c r="B198" s="224"/>
      <c r="C198" s="9"/>
      <c r="D198" s="24" t="s">
        <v>119</v>
      </c>
      <c r="E198" s="9" t="s">
        <v>269</v>
      </c>
      <c r="F198" s="9" t="s">
        <v>247</v>
      </c>
      <c r="G198" s="81"/>
      <c r="H198" s="14" t="s">
        <v>550</v>
      </c>
      <c r="I198" s="19">
        <v>2</v>
      </c>
      <c r="J198" s="18">
        <v>28</v>
      </c>
      <c r="K198" s="18">
        <v>73</v>
      </c>
      <c r="L198" s="18">
        <v>240</v>
      </c>
      <c r="M198" s="18">
        <f t="shared" si="28"/>
        <v>490.56</v>
      </c>
      <c r="N198" s="18">
        <f t="shared" si="29"/>
        <v>11936.305920000001</v>
      </c>
      <c r="O198" s="11"/>
      <c r="P198" s="23">
        <f t="shared" si="30"/>
        <v>28</v>
      </c>
      <c r="Q198" s="11"/>
      <c r="R198" s="23">
        <f t="shared" si="31"/>
        <v>240</v>
      </c>
      <c r="S198" s="23">
        <f t="shared" si="32"/>
        <v>0</v>
      </c>
      <c r="T198" s="9">
        <f t="shared" si="33"/>
        <v>0</v>
      </c>
      <c r="U198" s="23">
        <f t="shared" si="34"/>
        <v>490.56</v>
      </c>
      <c r="V198" s="23">
        <f t="shared" si="35"/>
        <v>11936.305920000001</v>
      </c>
      <c r="W198" s="37"/>
      <c r="X198" s="26">
        <f t="shared" si="36"/>
        <v>0</v>
      </c>
      <c r="Y198" s="37"/>
      <c r="Z198" s="28">
        <f t="shared" si="37"/>
        <v>0</v>
      </c>
    </row>
    <row r="199" spans="1:26" ht="18" customHeight="1">
      <c r="A199" s="4" t="s">
        <v>520</v>
      </c>
      <c r="B199" s="224"/>
      <c r="C199" s="9" t="s">
        <v>296</v>
      </c>
      <c r="D199" s="24" t="s">
        <v>120</v>
      </c>
      <c r="E199" s="9" t="s">
        <v>269</v>
      </c>
      <c r="F199" s="9" t="s">
        <v>247</v>
      </c>
      <c r="G199" s="81"/>
      <c r="H199" s="14" t="s">
        <v>550</v>
      </c>
      <c r="I199" s="19">
        <v>2</v>
      </c>
      <c r="J199" s="18">
        <v>8</v>
      </c>
      <c r="K199" s="18">
        <v>73</v>
      </c>
      <c r="L199" s="18">
        <v>240</v>
      </c>
      <c r="M199" s="18">
        <f t="shared" si="28"/>
        <v>140.16</v>
      </c>
      <c r="N199" s="18">
        <f t="shared" si="29"/>
        <v>3410.3731200000002</v>
      </c>
      <c r="O199" s="11"/>
      <c r="P199" s="23">
        <f t="shared" si="30"/>
        <v>8</v>
      </c>
      <c r="Q199" s="11"/>
      <c r="R199" s="23">
        <f t="shared" si="31"/>
        <v>240</v>
      </c>
      <c r="S199" s="23">
        <f t="shared" si="32"/>
        <v>0</v>
      </c>
      <c r="T199" s="9">
        <f t="shared" si="33"/>
        <v>0</v>
      </c>
      <c r="U199" s="23">
        <f t="shared" si="34"/>
        <v>140.16</v>
      </c>
      <c r="V199" s="23">
        <f t="shared" si="35"/>
        <v>3410.3731200000002</v>
      </c>
      <c r="W199" s="37"/>
      <c r="X199" s="26">
        <f t="shared" si="36"/>
        <v>0</v>
      </c>
      <c r="Y199" s="37"/>
      <c r="Z199" s="28">
        <f t="shared" si="37"/>
        <v>0</v>
      </c>
    </row>
    <row r="200" spans="1:26" ht="18" customHeight="1">
      <c r="A200" s="1" t="s">
        <v>540</v>
      </c>
      <c r="B200" s="224"/>
      <c r="C200" s="9" t="s">
        <v>13</v>
      </c>
      <c r="D200" s="10" t="s">
        <v>122</v>
      </c>
      <c r="E200" s="9" t="s">
        <v>250</v>
      </c>
      <c r="F200" s="9" t="s">
        <v>247</v>
      </c>
      <c r="G200" s="10"/>
      <c r="H200" s="14" t="s">
        <v>249</v>
      </c>
      <c r="I200" s="18">
        <v>1</v>
      </c>
      <c r="J200" s="20">
        <v>6</v>
      </c>
      <c r="K200" s="18">
        <v>38</v>
      </c>
      <c r="L200" s="18">
        <v>1920</v>
      </c>
      <c r="M200" s="18">
        <f t="shared" si="28"/>
        <v>437.76</v>
      </c>
      <c r="N200" s="18">
        <f t="shared" si="29"/>
        <v>10651.57632</v>
      </c>
      <c r="O200" s="11"/>
      <c r="P200" s="23">
        <f t="shared" si="30"/>
        <v>6</v>
      </c>
      <c r="Q200" s="11"/>
      <c r="R200" s="23">
        <f t="shared" si="31"/>
        <v>1920</v>
      </c>
      <c r="S200" s="23">
        <f t="shared" si="32"/>
        <v>0</v>
      </c>
      <c r="T200" s="9">
        <f t="shared" si="33"/>
        <v>0</v>
      </c>
      <c r="U200" s="23">
        <f t="shared" si="34"/>
        <v>437.76</v>
      </c>
      <c r="V200" s="23">
        <f t="shared" si="35"/>
        <v>10651.57632</v>
      </c>
      <c r="W200" s="37"/>
      <c r="X200" s="26">
        <f t="shared" si="36"/>
        <v>0</v>
      </c>
      <c r="Y200" s="37"/>
      <c r="Z200" s="28">
        <f t="shared" si="37"/>
        <v>0</v>
      </c>
    </row>
    <row r="201" spans="1:26" ht="18" customHeight="1">
      <c r="A201" s="290" t="s">
        <v>529</v>
      </c>
      <c r="B201" s="224"/>
      <c r="C201" s="9" t="s">
        <v>253</v>
      </c>
      <c r="D201" s="81" t="s">
        <v>80</v>
      </c>
      <c r="E201" s="9" t="s">
        <v>250</v>
      </c>
      <c r="F201" s="9" t="s">
        <v>247</v>
      </c>
      <c r="G201" s="81"/>
      <c r="H201" s="14" t="s">
        <v>283</v>
      </c>
      <c r="I201" s="18">
        <v>2</v>
      </c>
      <c r="J201" s="20">
        <v>1</v>
      </c>
      <c r="K201" s="18">
        <v>50</v>
      </c>
      <c r="L201" s="18">
        <v>210</v>
      </c>
      <c r="M201" s="18">
        <f t="shared" si="28"/>
        <v>10.5</v>
      </c>
      <c r="N201" s="18">
        <f t="shared" si="29"/>
        <v>255.48600000000002</v>
      </c>
      <c r="O201" s="11"/>
      <c r="P201" s="23">
        <f t="shared" si="30"/>
        <v>1</v>
      </c>
      <c r="Q201" s="11"/>
      <c r="R201" s="23">
        <f t="shared" si="31"/>
        <v>210</v>
      </c>
      <c r="S201" s="23">
        <f t="shared" si="32"/>
        <v>0</v>
      </c>
      <c r="T201" s="9">
        <f t="shared" si="33"/>
        <v>0</v>
      </c>
      <c r="U201" s="23">
        <f t="shared" si="34"/>
        <v>10.5</v>
      </c>
      <c r="V201" s="23">
        <f t="shared" si="35"/>
        <v>255.48600000000002</v>
      </c>
      <c r="W201" s="37"/>
      <c r="X201" s="26">
        <f t="shared" si="36"/>
        <v>0</v>
      </c>
      <c r="Y201" s="37"/>
      <c r="Z201" s="28">
        <f t="shared" si="37"/>
        <v>0</v>
      </c>
    </row>
    <row r="202" spans="1:26" ht="18" customHeight="1">
      <c r="A202" s="290" t="s">
        <v>529</v>
      </c>
      <c r="B202" s="224"/>
      <c r="C202" s="9"/>
      <c r="D202" s="81"/>
      <c r="E202" s="9" t="s">
        <v>250</v>
      </c>
      <c r="F202" s="9" t="s">
        <v>247</v>
      </c>
      <c r="G202" s="81"/>
      <c r="H202" s="80" t="s">
        <v>284</v>
      </c>
      <c r="I202" s="18">
        <v>1</v>
      </c>
      <c r="J202" s="20">
        <v>2</v>
      </c>
      <c r="K202" s="18">
        <v>48</v>
      </c>
      <c r="L202" s="18">
        <v>210</v>
      </c>
      <c r="M202" s="18">
        <f t="shared" si="28"/>
        <v>20.16</v>
      </c>
      <c r="N202" s="18">
        <f t="shared" si="29"/>
        <v>490.53312</v>
      </c>
      <c r="O202" s="11"/>
      <c r="P202" s="23">
        <f t="shared" si="30"/>
        <v>2</v>
      </c>
      <c r="Q202" s="11"/>
      <c r="R202" s="23">
        <f t="shared" si="31"/>
        <v>210</v>
      </c>
      <c r="S202" s="23">
        <f t="shared" si="32"/>
        <v>0</v>
      </c>
      <c r="T202" s="9">
        <f t="shared" si="33"/>
        <v>0</v>
      </c>
      <c r="U202" s="23">
        <f t="shared" si="34"/>
        <v>20.16</v>
      </c>
      <c r="V202" s="23">
        <f t="shared" si="35"/>
        <v>490.53312</v>
      </c>
      <c r="W202" s="37"/>
      <c r="X202" s="26">
        <f t="shared" si="36"/>
        <v>0</v>
      </c>
      <c r="Y202" s="37"/>
      <c r="Z202" s="28">
        <f t="shared" si="37"/>
        <v>0</v>
      </c>
    </row>
    <row r="203" spans="1:26" ht="18" customHeight="1">
      <c r="A203" s="290" t="s">
        <v>529</v>
      </c>
      <c r="B203" s="224"/>
      <c r="C203" s="9" t="s">
        <v>254</v>
      </c>
      <c r="D203" s="81"/>
      <c r="E203" s="9" t="s">
        <v>250</v>
      </c>
      <c r="F203" s="9" t="s">
        <v>247</v>
      </c>
      <c r="G203" s="81"/>
      <c r="H203" s="14" t="s">
        <v>283</v>
      </c>
      <c r="I203" s="18">
        <v>2</v>
      </c>
      <c r="J203" s="20">
        <v>1</v>
      </c>
      <c r="K203" s="18">
        <v>50</v>
      </c>
      <c r="L203" s="18">
        <v>210</v>
      </c>
      <c r="M203" s="18">
        <f t="shared" ref="M203:M266" si="38">(J203*K203*L203)/1000</f>
        <v>10.5</v>
      </c>
      <c r="N203" s="18">
        <f t="shared" ref="N203:N266" si="39">M203*$E$3</f>
        <v>255.48600000000002</v>
      </c>
      <c r="O203" s="11"/>
      <c r="P203" s="23">
        <f t="shared" si="30"/>
        <v>1</v>
      </c>
      <c r="Q203" s="11"/>
      <c r="R203" s="23">
        <f t="shared" si="31"/>
        <v>210</v>
      </c>
      <c r="S203" s="23">
        <f t="shared" si="32"/>
        <v>0</v>
      </c>
      <c r="T203" s="9">
        <f t="shared" si="33"/>
        <v>0</v>
      </c>
      <c r="U203" s="23">
        <f t="shared" si="34"/>
        <v>10.5</v>
      </c>
      <c r="V203" s="23">
        <f t="shared" si="35"/>
        <v>255.48600000000002</v>
      </c>
      <c r="W203" s="37"/>
      <c r="X203" s="26">
        <f t="shared" si="36"/>
        <v>0</v>
      </c>
      <c r="Y203" s="37"/>
      <c r="Z203" s="28">
        <f t="shared" si="37"/>
        <v>0</v>
      </c>
    </row>
    <row r="204" spans="1:26" ht="18" customHeight="1">
      <c r="A204" s="290" t="s">
        <v>529</v>
      </c>
      <c r="B204" s="224"/>
      <c r="C204" s="9"/>
      <c r="D204" s="81"/>
      <c r="E204" s="9" t="s">
        <v>250</v>
      </c>
      <c r="F204" s="9" t="s">
        <v>247</v>
      </c>
      <c r="G204" s="81"/>
      <c r="H204" s="80" t="s">
        <v>284</v>
      </c>
      <c r="I204" s="18">
        <v>1</v>
      </c>
      <c r="J204" s="20">
        <v>2</v>
      </c>
      <c r="K204" s="18">
        <v>48</v>
      </c>
      <c r="L204" s="18">
        <v>210</v>
      </c>
      <c r="M204" s="18">
        <f t="shared" si="38"/>
        <v>20.16</v>
      </c>
      <c r="N204" s="18">
        <f t="shared" si="39"/>
        <v>490.53312</v>
      </c>
      <c r="O204" s="11"/>
      <c r="P204" s="23">
        <f t="shared" ref="P204:P267" si="40">J204</f>
        <v>2</v>
      </c>
      <c r="Q204" s="11"/>
      <c r="R204" s="23">
        <f t="shared" ref="R204:R267" si="41">L204</f>
        <v>210</v>
      </c>
      <c r="S204" s="23">
        <f t="shared" ref="S204:S267" si="42">P204*Q204*R204</f>
        <v>0</v>
      </c>
      <c r="T204" s="9">
        <f t="shared" ref="T204:T267" si="43">$E$3*S204</f>
        <v>0</v>
      </c>
      <c r="U204" s="23">
        <f t="shared" ref="U204:U267" si="44">M204-S204</f>
        <v>20.16</v>
      </c>
      <c r="V204" s="23">
        <f t="shared" ref="V204:V267" si="45">N204-T204</f>
        <v>490.53312</v>
      </c>
      <c r="W204" s="37"/>
      <c r="X204" s="26">
        <f t="shared" ref="X204:X267" si="46">P204*W204</f>
        <v>0</v>
      </c>
      <c r="Y204" s="37"/>
      <c r="Z204" s="28">
        <f t="shared" ref="Z204:Z267" si="47">X204+Y204</f>
        <v>0</v>
      </c>
    </row>
    <row r="205" spans="1:26" ht="18" customHeight="1">
      <c r="A205" s="4" t="s">
        <v>519</v>
      </c>
      <c r="B205" s="224"/>
      <c r="C205" s="9" t="s">
        <v>181</v>
      </c>
      <c r="D205" s="81" t="s">
        <v>115</v>
      </c>
      <c r="E205" s="9" t="s">
        <v>250</v>
      </c>
      <c r="F205" s="9" t="s">
        <v>247</v>
      </c>
      <c r="G205" s="81"/>
      <c r="H205" s="14" t="s">
        <v>550</v>
      </c>
      <c r="I205" s="20">
        <v>2</v>
      </c>
      <c r="J205" s="20">
        <v>2</v>
      </c>
      <c r="K205" s="18">
        <v>73</v>
      </c>
      <c r="L205" s="18">
        <v>1050</v>
      </c>
      <c r="M205" s="18">
        <f t="shared" si="38"/>
        <v>153.30000000000001</v>
      </c>
      <c r="N205" s="18">
        <f t="shared" si="39"/>
        <v>3730.0956000000006</v>
      </c>
      <c r="O205" s="11"/>
      <c r="P205" s="23">
        <f t="shared" si="40"/>
        <v>2</v>
      </c>
      <c r="Q205" s="11"/>
      <c r="R205" s="23">
        <f t="shared" si="41"/>
        <v>1050</v>
      </c>
      <c r="S205" s="23">
        <f t="shared" si="42"/>
        <v>0</v>
      </c>
      <c r="T205" s="9">
        <f t="shared" si="43"/>
        <v>0</v>
      </c>
      <c r="U205" s="23">
        <f t="shared" si="44"/>
        <v>153.30000000000001</v>
      </c>
      <c r="V205" s="23">
        <f t="shared" si="45"/>
        <v>3730.0956000000006</v>
      </c>
      <c r="W205" s="37"/>
      <c r="X205" s="26">
        <f t="shared" si="46"/>
        <v>0</v>
      </c>
      <c r="Y205" s="37"/>
      <c r="Z205" s="28">
        <f t="shared" si="47"/>
        <v>0</v>
      </c>
    </row>
    <row r="206" spans="1:26" ht="18" customHeight="1">
      <c r="A206" s="4" t="s">
        <v>519</v>
      </c>
      <c r="B206" s="224"/>
      <c r="C206" s="9"/>
      <c r="D206" s="81"/>
      <c r="E206" s="9" t="s">
        <v>250</v>
      </c>
      <c r="F206" s="9" t="s">
        <v>247</v>
      </c>
      <c r="G206" s="81"/>
      <c r="H206" s="14" t="s">
        <v>249</v>
      </c>
      <c r="I206" s="20">
        <v>1</v>
      </c>
      <c r="J206" s="20">
        <v>1</v>
      </c>
      <c r="K206" s="18">
        <v>38</v>
      </c>
      <c r="L206" s="18">
        <v>1050</v>
      </c>
      <c r="M206" s="18">
        <f t="shared" si="38"/>
        <v>39.9</v>
      </c>
      <c r="N206" s="18">
        <f t="shared" si="39"/>
        <v>970.84680000000003</v>
      </c>
      <c r="O206" s="11"/>
      <c r="P206" s="23">
        <f t="shared" si="40"/>
        <v>1</v>
      </c>
      <c r="Q206" s="11"/>
      <c r="R206" s="23">
        <f t="shared" si="41"/>
        <v>1050</v>
      </c>
      <c r="S206" s="23">
        <f t="shared" si="42"/>
        <v>0</v>
      </c>
      <c r="T206" s="9">
        <f t="shared" si="43"/>
        <v>0</v>
      </c>
      <c r="U206" s="23">
        <f t="shared" si="44"/>
        <v>39.9</v>
      </c>
      <c r="V206" s="23">
        <f t="shared" si="45"/>
        <v>970.84680000000003</v>
      </c>
      <c r="W206" s="37"/>
      <c r="X206" s="26">
        <f t="shared" si="46"/>
        <v>0</v>
      </c>
      <c r="Y206" s="37"/>
      <c r="Z206" s="28">
        <f t="shared" si="47"/>
        <v>0</v>
      </c>
    </row>
    <row r="207" spans="1:26" ht="18" customHeight="1">
      <c r="A207" s="4" t="s">
        <v>520</v>
      </c>
      <c r="B207" s="224"/>
      <c r="C207" s="9" t="s">
        <v>18</v>
      </c>
      <c r="D207" s="10" t="s">
        <v>109</v>
      </c>
      <c r="E207" s="9" t="s">
        <v>250</v>
      </c>
      <c r="F207" s="9" t="s">
        <v>247</v>
      </c>
      <c r="G207" s="81"/>
      <c r="H207" s="14" t="s">
        <v>550</v>
      </c>
      <c r="I207" s="20">
        <v>2</v>
      </c>
      <c r="J207" s="20">
        <v>2</v>
      </c>
      <c r="K207" s="18">
        <v>73</v>
      </c>
      <c r="L207" s="18">
        <v>240</v>
      </c>
      <c r="M207" s="18">
        <f t="shared" si="38"/>
        <v>35.04</v>
      </c>
      <c r="N207" s="18">
        <f t="shared" si="39"/>
        <v>852.59328000000005</v>
      </c>
      <c r="O207" s="11"/>
      <c r="P207" s="23">
        <f t="shared" si="40"/>
        <v>2</v>
      </c>
      <c r="Q207" s="11"/>
      <c r="R207" s="23">
        <f t="shared" si="41"/>
        <v>240</v>
      </c>
      <c r="S207" s="23">
        <f t="shared" si="42"/>
        <v>0</v>
      </c>
      <c r="T207" s="9">
        <f t="shared" si="43"/>
        <v>0</v>
      </c>
      <c r="U207" s="23">
        <f t="shared" si="44"/>
        <v>35.04</v>
      </c>
      <c r="V207" s="23">
        <f t="shared" si="45"/>
        <v>852.59328000000005</v>
      </c>
      <c r="W207" s="37"/>
      <c r="X207" s="26">
        <f t="shared" si="46"/>
        <v>0</v>
      </c>
      <c r="Y207" s="37"/>
      <c r="Z207" s="28">
        <f t="shared" si="47"/>
        <v>0</v>
      </c>
    </row>
    <row r="208" spans="1:26" ht="18" customHeight="1">
      <c r="A208" s="1" t="s">
        <v>540</v>
      </c>
      <c r="B208" s="224"/>
      <c r="C208" s="9" t="s">
        <v>260</v>
      </c>
      <c r="D208" s="81"/>
      <c r="E208" s="9" t="s">
        <v>250</v>
      </c>
      <c r="F208" s="9" t="s">
        <v>247</v>
      </c>
      <c r="G208" s="81"/>
      <c r="H208" s="14" t="s">
        <v>553</v>
      </c>
      <c r="I208" s="20">
        <v>2</v>
      </c>
      <c r="J208" s="20">
        <v>1</v>
      </c>
      <c r="K208" s="18">
        <v>41</v>
      </c>
      <c r="L208" s="18">
        <v>1920</v>
      </c>
      <c r="M208" s="18">
        <f t="shared" si="38"/>
        <v>78.72</v>
      </c>
      <c r="N208" s="18">
        <f t="shared" si="39"/>
        <v>1915.4150400000001</v>
      </c>
      <c r="O208" s="11"/>
      <c r="P208" s="23">
        <f t="shared" si="40"/>
        <v>1</v>
      </c>
      <c r="Q208" s="11"/>
      <c r="R208" s="23">
        <f t="shared" si="41"/>
        <v>1920</v>
      </c>
      <c r="S208" s="23">
        <f t="shared" si="42"/>
        <v>0</v>
      </c>
      <c r="T208" s="9">
        <f t="shared" si="43"/>
        <v>0</v>
      </c>
      <c r="U208" s="23">
        <f t="shared" si="44"/>
        <v>78.72</v>
      </c>
      <c r="V208" s="23">
        <f t="shared" si="45"/>
        <v>1915.4150400000001</v>
      </c>
      <c r="W208" s="37"/>
      <c r="X208" s="26">
        <f t="shared" si="46"/>
        <v>0</v>
      </c>
      <c r="Y208" s="37"/>
      <c r="Z208" s="28">
        <f t="shared" si="47"/>
        <v>0</v>
      </c>
    </row>
    <row r="209" spans="1:26" ht="18" customHeight="1">
      <c r="A209" s="1" t="s">
        <v>540</v>
      </c>
      <c r="B209" s="224"/>
      <c r="C209" s="9"/>
      <c r="D209" s="81"/>
      <c r="E209" s="9" t="s">
        <v>250</v>
      </c>
      <c r="F209" s="9" t="s">
        <v>247</v>
      </c>
      <c r="G209" s="81" t="s">
        <v>264</v>
      </c>
      <c r="H209" s="14" t="s">
        <v>249</v>
      </c>
      <c r="I209" s="20">
        <v>1</v>
      </c>
      <c r="J209" s="20">
        <v>1</v>
      </c>
      <c r="K209" s="18">
        <v>38</v>
      </c>
      <c r="L209" s="18">
        <v>1920</v>
      </c>
      <c r="M209" s="18">
        <f t="shared" si="38"/>
        <v>72.959999999999994</v>
      </c>
      <c r="N209" s="18">
        <f t="shared" si="39"/>
        <v>1775.2627199999999</v>
      </c>
      <c r="O209" s="11"/>
      <c r="P209" s="23">
        <f t="shared" si="40"/>
        <v>1</v>
      </c>
      <c r="Q209" s="11"/>
      <c r="R209" s="23">
        <f t="shared" si="41"/>
        <v>1920</v>
      </c>
      <c r="S209" s="23">
        <f t="shared" si="42"/>
        <v>0</v>
      </c>
      <c r="T209" s="9">
        <f t="shared" si="43"/>
        <v>0</v>
      </c>
      <c r="U209" s="23">
        <f t="shared" si="44"/>
        <v>72.959999999999994</v>
      </c>
      <c r="V209" s="23">
        <f t="shared" si="45"/>
        <v>1775.2627199999999</v>
      </c>
      <c r="W209" s="37"/>
      <c r="X209" s="26">
        <f t="shared" si="46"/>
        <v>0</v>
      </c>
      <c r="Y209" s="37"/>
      <c r="Z209" s="28">
        <f t="shared" si="47"/>
        <v>0</v>
      </c>
    </row>
    <row r="210" spans="1:26" ht="18" customHeight="1">
      <c r="A210" s="1" t="s">
        <v>540</v>
      </c>
      <c r="B210" s="224"/>
      <c r="C210" s="9" t="s">
        <v>261</v>
      </c>
      <c r="D210" s="81"/>
      <c r="E210" s="9" t="s">
        <v>250</v>
      </c>
      <c r="F210" s="9" t="s">
        <v>247</v>
      </c>
      <c r="G210" s="81"/>
      <c r="H210" s="14" t="s">
        <v>553</v>
      </c>
      <c r="I210" s="20">
        <v>2</v>
      </c>
      <c r="J210" s="20">
        <v>2</v>
      </c>
      <c r="K210" s="18">
        <v>41</v>
      </c>
      <c r="L210" s="18">
        <v>1920</v>
      </c>
      <c r="M210" s="18">
        <f t="shared" si="38"/>
        <v>157.44</v>
      </c>
      <c r="N210" s="18">
        <f t="shared" si="39"/>
        <v>3830.8300800000002</v>
      </c>
      <c r="O210" s="11"/>
      <c r="P210" s="23">
        <f t="shared" si="40"/>
        <v>2</v>
      </c>
      <c r="Q210" s="11"/>
      <c r="R210" s="23">
        <f t="shared" si="41"/>
        <v>1920</v>
      </c>
      <c r="S210" s="23">
        <f t="shared" si="42"/>
        <v>0</v>
      </c>
      <c r="T210" s="9">
        <f t="shared" si="43"/>
        <v>0</v>
      </c>
      <c r="U210" s="23">
        <f t="shared" si="44"/>
        <v>157.44</v>
      </c>
      <c r="V210" s="23">
        <f t="shared" si="45"/>
        <v>3830.8300800000002</v>
      </c>
      <c r="W210" s="37"/>
      <c r="X210" s="26">
        <f t="shared" si="46"/>
        <v>0</v>
      </c>
      <c r="Y210" s="37"/>
      <c r="Z210" s="28">
        <f t="shared" si="47"/>
        <v>0</v>
      </c>
    </row>
    <row r="211" spans="1:26" ht="18" customHeight="1">
      <c r="A211" s="1" t="s">
        <v>540</v>
      </c>
      <c r="B211" s="224"/>
      <c r="C211" s="9"/>
      <c r="D211" s="81"/>
      <c r="E211" s="9" t="s">
        <v>250</v>
      </c>
      <c r="F211" s="9" t="s">
        <v>247</v>
      </c>
      <c r="G211" s="81" t="s">
        <v>264</v>
      </c>
      <c r="H211" s="14" t="s">
        <v>249</v>
      </c>
      <c r="I211" s="20">
        <v>1</v>
      </c>
      <c r="J211" s="20">
        <v>2</v>
      </c>
      <c r="K211" s="18">
        <v>38</v>
      </c>
      <c r="L211" s="18">
        <v>1920</v>
      </c>
      <c r="M211" s="18">
        <f t="shared" si="38"/>
        <v>145.91999999999999</v>
      </c>
      <c r="N211" s="18">
        <f t="shared" si="39"/>
        <v>3550.5254399999999</v>
      </c>
      <c r="O211" s="11"/>
      <c r="P211" s="23">
        <f t="shared" si="40"/>
        <v>2</v>
      </c>
      <c r="Q211" s="11"/>
      <c r="R211" s="23">
        <f t="shared" si="41"/>
        <v>1920</v>
      </c>
      <c r="S211" s="23">
        <f t="shared" si="42"/>
        <v>0</v>
      </c>
      <c r="T211" s="9">
        <f t="shared" si="43"/>
        <v>0</v>
      </c>
      <c r="U211" s="23">
        <f t="shared" si="44"/>
        <v>145.91999999999999</v>
      </c>
      <c r="V211" s="23">
        <f t="shared" si="45"/>
        <v>3550.5254399999999</v>
      </c>
      <c r="W211" s="37"/>
      <c r="X211" s="26">
        <f t="shared" si="46"/>
        <v>0</v>
      </c>
      <c r="Y211" s="37"/>
      <c r="Z211" s="28">
        <f t="shared" si="47"/>
        <v>0</v>
      </c>
    </row>
    <row r="212" spans="1:26" ht="18" customHeight="1">
      <c r="A212" s="1" t="s">
        <v>547</v>
      </c>
      <c r="B212" s="224"/>
      <c r="C212" s="9" t="s">
        <v>297</v>
      </c>
      <c r="D212" s="81"/>
      <c r="E212" s="9" t="s">
        <v>250</v>
      </c>
      <c r="F212" s="9" t="s">
        <v>247</v>
      </c>
      <c r="G212" s="81" t="s">
        <v>264</v>
      </c>
      <c r="H212" s="14" t="s">
        <v>258</v>
      </c>
      <c r="I212" s="20">
        <v>1</v>
      </c>
      <c r="J212" s="20">
        <v>1</v>
      </c>
      <c r="K212" s="18">
        <v>21</v>
      </c>
      <c r="L212" s="18">
        <v>1</v>
      </c>
      <c r="M212" s="18">
        <f t="shared" si="38"/>
        <v>2.1000000000000001E-2</v>
      </c>
      <c r="N212" s="18">
        <f t="shared" si="39"/>
        <v>0.51097200000000009</v>
      </c>
      <c r="O212" s="11"/>
      <c r="P212" s="23">
        <f t="shared" si="40"/>
        <v>1</v>
      </c>
      <c r="Q212" s="11"/>
      <c r="R212" s="23">
        <f t="shared" si="41"/>
        <v>1</v>
      </c>
      <c r="S212" s="23">
        <f t="shared" si="42"/>
        <v>0</v>
      </c>
      <c r="T212" s="9">
        <f t="shared" si="43"/>
        <v>0</v>
      </c>
      <c r="U212" s="23">
        <f t="shared" si="44"/>
        <v>2.1000000000000001E-2</v>
      </c>
      <c r="V212" s="23">
        <f t="shared" si="45"/>
        <v>0.51097200000000009</v>
      </c>
      <c r="W212" s="37"/>
      <c r="X212" s="26">
        <f t="shared" si="46"/>
        <v>0</v>
      </c>
      <c r="Y212" s="37"/>
      <c r="Z212" s="28">
        <f t="shared" si="47"/>
        <v>0</v>
      </c>
    </row>
    <row r="213" spans="1:26" ht="18" customHeight="1">
      <c r="A213" s="1" t="s">
        <v>547</v>
      </c>
      <c r="B213" s="247"/>
      <c r="C213" s="9" t="s">
        <v>47</v>
      </c>
      <c r="D213" s="63" t="s">
        <v>79</v>
      </c>
      <c r="E213" s="9" t="s">
        <v>250</v>
      </c>
      <c r="F213" s="9" t="s">
        <v>247</v>
      </c>
      <c r="G213" s="85" t="s">
        <v>264</v>
      </c>
      <c r="H213" s="14" t="s">
        <v>258</v>
      </c>
      <c r="I213" s="20">
        <v>1</v>
      </c>
      <c r="J213" s="20">
        <v>1</v>
      </c>
      <c r="K213" s="18">
        <v>21</v>
      </c>
      <c r="L213" s="18">
        <v>1</v>
      </c>
      <c r="M213" s="18">
        <f t="shared" si="38"/>
        <v>2.1000000000000001E-2</v>
      </c>
      <c r="N213" s="18">
        <f t="shared" si="39"/>
        <v>0.51097200000000009</v>
      </c>
      <c r="O213" s="11"/>
      <c r="P213" s="23">
        <f t="shared" si="40"/>
        <v>1</v>
      </c>
      <c r="Q213" s="11"/>
      <c r="R213" s="23">
        <f t="shared" si="41"/>
        <v>1</v>
      </c>
      <c r="S213" s="23">
        <f t="shared" si="42"/>
        <v>0</v>
      </c>
      <c r="T213" s="9">
        <f t="shared" si="43"/>
        <v>0</v>
      </c>
      <c r="U213" s="23">
        <f t="shared" si="44"/>
        <v>2.1000000000000001E-2</v>
      </c>
      <c r="V213" s="23">
        <f t="shared" si="45"/>
        <v>0.51097200000000009</v>
      </c>
      <c r="W213" s="37"/>
      <c r="X213" s="26">
        <f t="shared" si="46"/>
        <v>0</v>
      </c>
      <c r="Y213" s="37"/>
      <c r="Z213" s="28">
        <f t="shared" si="47"/>
        <v>0</v>
      </c>
    </row>
    <row r="214" spans="1:26" s="6" customFormat="1" ht="18" customHeight="1">
      <c r="A214" s="291"/>
      <c r="B214" s="238" t="s">
        <v>29</v>
      </c>
      <c r="C214" s="69"/>
      <c r="D214" s="44"/>
      <c r="E214" s="69"/>
      <c r="F214" s="69"/>
      <c r="G214" s="44"/>
      <c r="H214" s="44"/>
      <c r="I214" s="44"/>
      <c r="J214" s="44"/>
      <c r="K214" s="44"/>
      <c r="L214" s="184"/>
      <c r="M214" s="184"/>
      <c r="N214" s="184"/>
      <c r="O214" s="44"/>
      <c r="P214" s="185"/>
      <c r="Q214" s="69"/>
      <c r="R214" s="185"/>
      <c r="S214" s="185"/>
      <c r="T214" s="69"/>
      <c r="U214" s="185"/>
      <c r="V214" s="185"/>
      <c r="W214" s="186"/>
      <c r="X214" s="186"/>
      <c r="Y214" s="186"/>
      <c r="Z214" s="187"/>
    </row>
    <row r="215" spans="1:26" ht="18" customHeight="1">
      <c r="A215" s="280" t="s">
        <v>525</v>
      </c>
      <c r="B215" s="248" t="s">
        <v>51</v>
      </c>
      <c r="C215" s="9" t="s">
        <v>22</v>
      </c>
      <c r="D215" s="82" t="s">
        <v>87</v>
      </c>
      <c r="E215" s="9" t="s">
        <v>269</v>
      </c>
      <c r="F215" s="9" t="s">
        <v>247</v>
      </c>
      <c r="G215" s="85"/>
      <c r="H215" s="14" t="s">
        <v>551</v>
      </c>
      <c r="I215" s="19">
        <v>4</v>
      </c>
      <c r="J215" s="18">
        <v>2</v>
      </c>
      <c r="K215" s="67">
        <v>146</v>
      </c>
      <c r="L215" s="18">
        <v>42</v>
      </c>
      <c r="M215" s="18">
        <f t="shared" si="38"/>
        <v>12.263999999999999</v>
      </c>
      <c r="N215" s="18">
        <f t="shared" si="39"/>
        <v>298.40764799999999</v>
      </c>
      <c r="O215" s="11"/>
      <c r="P215" s="23">
        <f t="shared" si="40"/>
        <v>2</v>
      </c>
      <c r="Q215" s="11"/>
      <c r="R215" s="23">
        <f t="shared" si="41"/>
        <v>42</v>
      </c>
      <c r="S215" s="23">
        <f t="shared" si="42"/>
        <v>0</v>
      </c>
      <c r="T215" s="9">
        <f t="shared" si="43"/>
        <v>0</v>
      </c>
      <c r="U215" s="23">
        <f t="shared" si="44"/>
        <v>12.263999999999999</v>
      </c>
      <c r="V215" s="23">
        <f t="shared" si="45"/>
        <v>298.40764799999999</v>
      </c>
      <c r="W215" s="37"/>
      <c r="X215" s="26">
        <f t="shared" si="46"/>
        <v>0</v>
      </c>
      <c r="Y215" s="37"/>
      <c r="Z215" s="28">
        <f t="shared" si="47"/>
        <v>0</v>
      </c>
    </row>
    <row r="216" spans="1:26" ht="18" customHeight="1">
      <c r="A216" s="280" t="s">
        <v>525</v>
      </c>
      <c r="B216" s="211"/>
      <c r="C216" s="9" t="s">
        <v>204</v>
      </c>
      <c r="D216" s="24" t="s">
        <v>87</v>
      </c>
      <c r="E216" s="9" t="s">
        <v>250</v>
      </c>
      <c r="F216" s="9" t="s">
        <v>247</v>
      </c>
      <c r="G216" s="85"/>
      <c r="H216" s="14" t="s">
        <v>553</v>
      </c>
      <c r="I216" s="19">
        <v>2</v>
      </c>
      <c r="J216" s="18">
        <v>1</v>
      </c>
      <c r="K216" s="67">
        <v>41</v>
      </c>
      <c r="L216" s="18">
        <v>42</v>
      </c>
      <c r="M216" s="18">
        <f t="shared" si="38"/>
        <v>1.722</v>
      </c>
      <c r="N216" s="18">
        <f t="shared" si="39"/>
        <v>41.899704</v>
      </c>
      <c r="O216" s="11"/>
      <c r="P216" s="23">
        <f t="shared" si="40"/>
        <v>1</v>
      </c>
      <c r="Q216" s="11"/>
      <c r="R216" s="23">
        <f t="shared" si="41"/>
        <v>42</v>
      </c>
      <c r="S216" s="23">
        <f t="shared" si="42"/>
        <v>0</v>
      </c>
      <c r="T216" s="9">
        <f t="shared" si="43"/>
        <v>0</v>
      </c>
      <c r="U216" s="23">
        <f t="shared" si="44"/>
        <v>1.722</v>
      </c>
      <c r="V216" s="23">
        <f t="shared" si="45"/>
        <v>41.899704</v>
      </c>
      <c r="W216" s="37"/>
      <c r="X216" s="26">
        <f t="shared" si="46"/>
        <v>0</v>
      </c>
      <c r="Y216" s="37"/>
      <c r="Z216" s="28">
        <f t="shared" si="47"/>
        <v>0</v>
      </c>
    </row>
    <row r="217" spans="1:26" ht="18" customHeight="1">
      <c r="A217" s="280" t="s">
        <v>525</v>
      </c>
      <c r="B217" s="211"/>
      <c r="C217" s="9" t="s">
        <v>48</v>
      </c>
      <c r="D217" s="24" t="s">
        <v>87</v>
      </c>
      <c r="E217" s="9" t="s">
        <v>250</v>
      </c>
      <c r="F217" s="9" t="s">
        <v>247</v>
      </c>
      <c r="G217" s="24"/>
      <c r="H217" s="14" t="s">
        <v>249</v>
      </c>
      <c r="I217" s="19">
        <v>1</v>
      </c>
      <c r="J217" s="18">
        <v>2</v>
      </c>
      <c r="K217" s="67">
        <v>38</v>
      </c>
      <c r="L217" s="18">
        <v>42</v>
      </c>
      <c r="M217" s="18">
        <f t="shared" si="38"/>
        <v>3.1920000000000002</v>
      </c>
      <c r="N217" s="18">
        <f t="shared" si="39"/>
        <v>77.667744000000013</v>
      </c>
      <c r="O217" s="11"/>
      <c r="P217" s="23">
        <f t="shared" si="40"/>
        <v>2</v>
      </c>
      <c r="Q217" s="11"/>
      <c r="R217" s="23">
        <f t="shared" si="41"/>
        <v>42</v>
      </c>
      <c r="S217" s="23">
        <f t="shared" si="42"/>
        <v>0</v>
      </c>
      <c r="T217" s="9">
        <f t="shared" si="43"/>
        <v>0</v>
      </c>
      <c r="U217" s="23">
        <f t="shared" si="44"/>
        <v>3.1920000000000002</v>
      </c>
      <c r="V217" s="23">
        <f t="shared" si="45"/>
        <v>77.667744000000013</v>
      </c>
      <c r="W217" s="37"/>
      <c r="X217" s="26">
        <f t="shared" si="46"/>
        <v>0</v>
      </c>
      <c r="Y217" s="37"/>
      <c r="Z217" s="28">
        <f t="shared" si="47"/>
        <v>0</v>
      </c>
    </row>
    <row r="218" spans="1:26" ht="18" customHeight="1">
      <c r="A218" s="280" t="s">
        <v>525</v>
      </c>
      <c r="B218" s="211"/>
      <c r="C218" s="9" t="s">
        <v>279</v>
      </c>
      <c r="D218" s="24" t="s">
        <v>87</v>
      </c>
      <c r="E218" s="9" t="s">
        <v>250</v>
      </c>
      <c r="F218" s="9" t="s">
        <v>247</v>
      </c>
      <c r="G218" s="24"/>
      <c r="H218" s="14" t="s">
        <v>249</v>
      </c>
      <c r="I218" s="19">
        <v>1</v>
      </c>
      <c r="J218" s="18">
        <v>2</v>
      </c>
      <c r="K218" s="67">
        <v>38</v>
      </c>
      <c r="L218" s="18">
        <v>42</v>
      </c>
      <c r="M218" s="18">
        <f t="shared" si="38"/>
        <v>3.1920000000000002</v>
      </c>
      <c r="N218" s="18">
        <f t="shared" si="39"/>
        <v>77.667744000000013</v>
      </c>
      <c r="O218" s="11"/>
      <c r="P218" s="23">
        <f t="shared" si="40"/>
        <v>2</v>
      </c>
      <c r="Q218" s="11"/>
      <c r="R218" s="23">
        <f t="shared" si="41"/>
        <v>42</v>
      </c>
      <c r="S218" s="23">
        <f t="shared" si="42"/>
        <v>0</v>
      </c>
      <c r="T218" s="9">
        <f t="shared" si="43"/>
        <v>0</v>
      </c>
      <c r="U218" s="23">
        <f t="shared" si="44"/>
        <v>3.1920000000000002</v>
      </c>
      <c r="V218" s="23">
        <f t="shared" si="45"/>
        <v>77.667744000000013</v>
      </c>
      <c r="W218" s="37"/>
      <c r="X218" s="26">
        <f t="shared" si="46"/>
        <v>0</v>
      </c>
      <c r="Y218" s="37"/>
      <c r="Z218" s="28">
        <f t="shared" si="47"/>
        <v>0</v>
      </c>
    </row>
    <row r="219" spans="1:26" ht="18" customHeight="1">
      <c r="A219" s="280" t="s">
        <v>525</v>
      </c>
      <c r="B219" s="211"/>
      <c r="C219" s="9" t="s">
        <v>308</v>
      </c>
      <c r="D219" s="24" t="s">
        <v>87</v>
      </c>
      <c r="E219" s="9" t="s">
        <v>250</v>
      </c>
      <c r="F219" s="9" t="s">
        <v>247</v>
      </c>
      <c r="G219" s="24"/>
      <c r="H219" s="14" t="s">
        <v>249</v>
      </c>
      <c r="I219" s="19">
        <v>1</v>
      </c>
      <c r="J219" s="18">
        <v>1</v>
      </c>
      <c r="K219" s="67">
        <v>38</v>
      </c>
      <c r="L219" s="18">
        <v>42</v>
      </c>
      <c r="M219" s="18">
        <f t="shared" si="38"/>
        <v>1.5960000000000001</v>
      </c>
      <c r="N219" s="18">
        <f t="shared" si="39"/>
        <v>38.833872000000007</v>
      </c>
      <c r="O219" s="11"/>
      <c r="P219" s="23">
        <f t="shared" si="40"/>
        <v>1</v>
      </c>
      <c r="Q219" s="11"/>
      <c r="R219" s="23">
        <f t="shared" si="41"/>
        <v>42</v>
      </c>
      <c r="S219" s="23">
        <f t="shared" si="42"/>
        <v>0</v>
      </c>
      <c r="T219" s="9">
        <f t="shared" si="43"/>
        <v>0</v>
      </c>
      <c r="U219" s="23">
        <f t="shared" si="44"/>
        <v>1.5960000000000001</v>
      </c>
      <c r="V219" s="23">
        <f t="shared" si="45"/>
        <v>38.833872000000007</v>
      </c>
      <c r="W219" s="37"/>
      <c r="X219" s="26">
        <f t="shared" si="46"/>
        <v>0</v>
      </c>
      <c r="Y219" s="37"/>
      <c r="Z219" s="28">
        <f t="shared" si="47"/>
        <v>0</v>
      </c>
    </row>
    <row r="220" spans="1:26" ht="18" customHeight="1">
      <c r="A220" s="280" t="s">
        <v>525</v>
      </c>
      <c r="B220" s="211"/>
      <c r="C220" s="9" t="s">
        <v>309</v>
      </c>
      <c r="D220" s="24" t="s">
        <v>87</v>
      </c>
      <c r="E220" s="9" t="s">
        <v>250</v>
      </c>
      <c r="F220" s="9" t="s">
        <v>247</v>
      </c>
      <c r="G220" s="24"/>
      <c r="H220" s="14" t="s">
        <v>249</v>
      </c>
      <c r="I220" s="19">
        <v>1</v>
      </c>
      <c r="J220" s="18">
        <v>2</v>
      </c>
      <c r="K220" s="67">
        <v>38</v>
      </c>
      <c r="L220" s="18">
        <v>42</v>
      </c>
      <c r="M220" s="18">
        <f t="shared" si="38"/>
        <v>3.1920000000000002</v>
      </c>
      <c r="N220" s="18">
        <f t="shared" si="39"/>
        <v>77.667744000000013</v>
      </c>
      <c r="O220" s="11"/>
      <c r="P220" s="23">
        <f t="shared" si="40"/>
        <v>2</v>
      </c>
      <c r="Q220" s="11"/>
      <c r="R220" s="23">
        <f t="shared" si="41"/>
        <v>42</v>
      </c>
      <c r="S220" s="23">
        <f t="shared" si="42"/>
        <v>0</v>
      </c>
      <c r="T220" s="9">
        <f t="shared" si="43"/>
        <v>0</v>
      </c>
      <c r="U220" s="23">
        <f t="shared" si="44"/>
        <v>3.1920000000000002</v>
      </c>
      <c r="V220" s="23">
        <f t="shared" si="45"/>
        <v>77.667744000000013</v>
      </c>
      <c r="W220" s="37"/>
      <c r="X220" s="26">
        <f t="shared" si="46"/>
        <v>0</v>
      </c>
      <c r="Y220" s="37"/>
      <c r="Z220" s="28">
        <f t="shared" si="47"/>
        <v>0</v>
      </c>
    </row>
    <row r="221" spans="1:26" ht="18" customHeight="1">
      <c r="A221" s="280" t="s">
        <v>525</v>
      </c>
      <c r="B221" s="249"/>
      <c r="C221" s="9" t="s">
        <v>310</v>
      </c>
      <c r="D221" s="10" t="s">
        <v>90</v>
      </c>
      <c r="E221" s="9" t="s">
        <v>250</v>
      </c>
      <c r="F221" s="9" t="s">
        <v>247</v>
      </c>
      <c r="G221" s="24"/>
      <c r="H221" s="14" t="s">
        <v>249</v>
      </c>
      <c r="I221" s="19">
        <v>1</v>
      </c>
      <c r="J221" s="18">
        <v>1</v>
      </c>
      <c r="K221" s="67">
        <v>38</v>
      </c>
      <c r="L221" s="18">
        <v>42</v>
      </c>
      <c r="M221" s="18">
        <f t="shared" si="38"/>
        <v>1.5960000000000001</v>
      </c>
      <c r="N221" s="18">
        <f t="shared" si="39"/>
        <v>38.833872000000007</v>
      </c>
      <c r="O221" s="11"/>
      <c r="P221" s="23">
        <f t="shared" si="40"/>
        <v>1</v>
      </c>
      <c r="Q221" s="11"/>
      <c r="R221" s="23">
        <f t="shared" si="41"/>
        <v>42</v>
      </c>
      <c r="S221" s="23">
        <f t="shared" si="42"/>
        <v>0</v>
      </c>
      <c r="T221" s="9">
        <f t="shared" si="43"/>
        <v>0</v>
      </c>
      <c r="U221" s="23">
        <f t="shared" si="44"/>
        <v>1.5960000000000001</v>
      </c>
      <c r="V221" s="23">
        <f t="shared" si="45"/>
        <v>38.833872000000007</v>
      </c>
      <c r="W221" s="37"/>
      <c r="X221" s="26">
        <f t="shared" si="46"/>
        <v>0</v>
      </c>
      <c r="Y221" s="37"/>
      <c r="Z221" s="28">
        <f t="shared" si="47"/>
        <v>0</v>
      </c>
    </row>
    <row r="222" spans="1:26" ht="18" customHeight="1">
      <c r="A222" s="280" t="s">
        <v>525</v>
      </c>
      <c r="B222" s="249"/>
      <c r="C222" s="9" t="s">
        <v>303</v>
      </c>
      <c r="D222" s="58"/>
      <c r="E222" s="9" t="s">
        <v>250</v>
      </c>
      <c r="F222" s="9" t="s">
        <v>247</v>
      </c>
      <c r="G222" s="24"/>
      <c r="H222" s="14" t="s">
        <v>249</v>
      </c>
      <c r="I222" s="18">
        <v>1</v>
      </c>
      <c r="J222" s="18">
        <v>2</v>
      </c>
      <c r="K222" s="67">
        <v>38</v>
      </c>
      <c r="L222" s="18">
        <v>42</v>
      </c>
      <c r="M222" s="18">
        <f t="shared" si="38"/>
        <v>3.1920000000000002</v>
      </c>
      <c r="N222" s="18">
        <f t="shared" si="39"/>
        <v>77.667744000000013</v>
      </c>
      <c r="O222" s="11"/>
      <c r="P222" s="23">
        <f t="shared" si="40"/>
        <v>2</v>
      </c>
      <c r="Q222" s="11"/>
      <c r="R222" s="23">
        <f t="shared" si="41"/>
        <v>42</v>
      </c>
      <c r="S222" s="23">
        <f t="shared" si="42"/>
        <v>0</v>
      </c>
      <c r="T222" s="9">
        <f t="shared" si="43"/>
        <v>0</v>
      </c>
      <c r="U222" s="23">
        <f t="shared" si="44"/>
        <v>3.1920000000000002</v>
      </c>
      <c r="V222" s="23">
        <f t="shared" si="45"/>
        <v>77.667744000000013</v>
      </c>
      <c r="W222" s="37"/>
      <c r="X222" s="26">
        <f t="shared" si="46"/>
        <v>0</v>
      </c>
      <c r="Y222" s="37"/>
      <c r="Z222" s="28">
        <f t="shared" si="47"/>
        <v>0</v>
      </c>
    </row>
    <row r="223" spans="1:26" ht="18" customHeight="1">
      <c r="A223" s="280" t="s">
        <v>525</v>
      </c>
      <c r="B223" s="249"/>
      <c r="C223" s="9" t="s">
        <v>49</v>
      </c>
      <c r="D223" s="83"/>
      <c r="E223" s="9" t="s">
        <v>250</v>
      </c>
      <c r="F223" s="9" t="s">
        <v>247</v>
      </c>
      <c r="G223" s="85"/>
      <c r="H223" s="14" t="s">
        <v>258</v>
      </c>
      <c r="I223" s="18">
        <v>1</v>
      </c>
      <c r="J223" s="18">
        <v>1</v>
      </c>
      <c r="K223" s="67">
        <v>21</v>
      </c>
      <c r="L223" s="18">
        <v>42</v>
      </c>
      <c r="M223" s="18">
        <f t="shared" si="38"/>
        <v>0.88200000000000001</v>
      </c>
      <c r="N223" s="18">
        <f t="shared" si="39"/>
        <v>21.460824000000002</v>
      </c>
      <c r="O223" s="11"/>
      <c r="P223" s="23">
        <f t="shared" si="40"/>
        <v>1</v>
      </c>
      <c r="Q223" s="11"/>
      <c r="R223" s="23">
        <f t="shared" si="41"/>
        <v>42</v>
      </c>
      <c r="S223" s="23">
        <f t="shared" si="42"/>
        <v>0</v>
      </c>
      <c r="T223" s="9">
        <f t="shared" si="43"/>
        <v>0</v>
      </c>
      <c r="U223" s="23">
        <f t="shared" si="44"/>
        <v>0.88200000000000001</v>
      </c>
      <c r="V223" s="23">
        <f t="shared" si="45"/>
        <v>21.460824000000002</v>
      </c>
      <c r="W223" s="37"/>
      <c r="X223" s="26">
        <f t="shared" si="46"/>
        <v>0</v>
      </c>
      <c r="Y223" s="37"/>
      <c r="Z223" s="28">
        <f t="shared" si="47"/>
        <v>0</v>
      </c>
    </row>
    <row r="224" spans="1:26" ht="18" customHeight="1">
      <c r="A224" s="280" t="s">
        <v>525</v>
      </c>
      <c r="B224" s="249"/>
      <c r="C224" s="9" t="s">
        <v>49</v>
      </c>
      <c r="D224" s="58"/>
      <c r="E224" s="9" t="s">
        <v>250</v>
      </c>
      <c r="F224" s="9" t="s">
        <v>247</v>
      </c>
      <c r="G224" s="24"/>
      <c r="H224" s="14" t="s">
        <v>550</v>
      </c>
      <c r="I224" s="18">
        <v>2</v>
      </c>
      <c r="J224" s="18">
        <v>1</v>
      </c>
      <c r="K224" s="67">
        <v>73</v>
      </c>
      <c r="L224" s="18">
        <v>42</v>
      </c>
      <c r="M224" s="18">
        <f t="shared" si="38"/>
        <v>3.0659999999999998</v>
      </c>
      <c r="N224" s="18">
        <f t="shared" si="39"/>
        <v>74.601911999999999</v>
      </c>
      <c r="O224" s="11"/>
      <c r="P224" s="23">
        <f t="shared" si="40"/>
        <v>1</v>
      </c>
      <c r="Q224" s="11"/>
      <c r="R224" s="23">
        <f t="shared" si="41"/>
        <v>42</v>
      </c>
      <c r="S224" s="23">
        <f t="shared" si="42"/>
        <v>0</v>
      </c>
      <c r="T224" s="9">
        <f t="shared" si="43"/>
        <v>0</v>
      </c>
      <c r="U224" s="23">
        <f t="shared" si="44"/>
        <v>3.0659999999999998</v>
      </c>
      <c r="V224" s="23">
        <f t="shared" si="45"/>
        <v>74.601911999999999</v>
      </c>
      <c r="W224" s="37"/>
      <c r="X224" s="26">
        <f t="shared" si="46"/>
        <v>0</v>
      </c>
      <c r="Y224" s="37"/>
      <c r="Z224" s="28">
        <f t="shared" si="47"/>
        <v>0</v>
      </c>
    </row>
    <row r="225" spans="1:26" ht="18" customHeight="1">
      <c r="A225" s="280" t="s">
        <v>2</v>
      </c>
      <c r="B225" s="249"/>
      <c r="C225" s="147" t="s">
        <v>49</v>
      </c>
      <c r="D225" s="148"/>
      <c r="E225" s="147" t="s">
        <v>250</v>
      </c>
      <c r="F225" s="148" t="s">
        <v>2</v>
      </c>
      <c r="G225" s="166" t="s">
        <v>272</v>
      </c>
      <c r="H225" s="149"/>
      <c r="I225" s="150">
        <v>1</v>
      </c>
      <c r="J225" s="150">
        <v>1</v>
      </c>
      <c r="K225" s="167"/>
      <c r="L225" s="150"/>
      <c r="M225" s="150"/>
      <c r="N225" s="150"/>
      <c r="O225" s="147"/>
      <c r="P225" s="151"/>
      <c r="Q225" s="147"/>
      <c r="R225" s="151"/>
      <c r="S225" s="151"/>
      <c r="T225" s="147"/>
      <c r="U225" s="151"/>
      <c r="V225" s="151"/>
      <c r="W225" s="152"/>
      <c r="X225" s="152"/>
      <c r="Y225" s="152"/>
      <c r="Z225" s="153"/>
    </row>
    <row r="226" spans="1:26" ht="18" customHeight="1">
      <c r="A226" s="280" t="s">
        <v>525</v>
      </c>
      <c r="B226" s="249"/>
      <c r="C226" s="9" t="s">
        <v>50</v>
      </c>
      <c r="D226" s="83"/>
      <c r="E226" s="9" t="s">
        <v>250</v>
      </c>
      <c r="F226" s="9" t="s">
        <v>247</v>
      </c>
      <c r="G226" s="24"/>
      <c r="H226" s="14" t="s">
        <v>550</v>
      </c>
      <c r="I226" s="18">
        <v>2</v>
      </c>
      <c r="J226" s="18">
        <v>5</v>
      </c>
      <c r="K226" s="67">
        <v>73</v>
      </c>
      <c r="L226" s="18">
        <v>42</v>
      </c>
      <c r="M226" s="18">
        <f t="shared" si="38"/>
        <v>15.33</v>
      </c>
      <c r="N226" s="18">
        <f t="shared" si="39"/>
        <v>373.00956000000002</v>
      </c>
      <c r="O226" s="11"/>
      <c r="P226" s="23">
        <f t="shared" si="40"/>
        <v>5</v>
      </c>
      <c r="Q226" s="11"/>
      <c r="R226" s="23">
        <f t="shared" si="41"/>
        <v>42</v>
      </c>
      <c r="S226" s="23">
        <f t="shared" si="42"/>
        <v>0</v>
      </c>
      <c r="T226" s="9">
        <f t="shared" si="43"/>
        <v>0</v>
      </c>
      <c r="U226" s="23">
        <f t="shared" si="44"/>
        <v>15.33</v>
      </c>
      <c r="V226" s="23">
        <f t="shared" si="45"/>
        <v>373.00956000000002</v>
      </c>
      <c r="W226" s="37"/>
      <c r="X226" s="26">
        <f t="shared" si="46"/>
        <v>0</v>
      </c>
      <c r="Y226" s="37"/>
      <c r="Z226" s="28">
        <f t="shared" si="47"/>
        <v>0</v>
      </c>
    </row>
    <row r="227" spans="1:26" ht="18" customHeight="1">
      <c r="A227" s="280" t="s">
        <v>525</v>
      </c>
      <c r="B227" s="249"/>
      <c r="C227" s="9" t="s">
        <v>304</v>
      </c>
      <c r="D227" s="10" t="s">
        <v>91</v>
      </c>
      <c r="E227" s="9" t="s">
        <v>250</v>
      </c>
      <c r="F227" s="9" t="s">
        <v>247</v>
      </c>
      <c r="G227" s="85"/>
      <c r="H227" s="80" t="s">
        <v>533</v>
      </c>
      <c r="I227" s="18">
        <v>2</v>
      </c>
      <c r="J227" s="18">
        <v>1</v>
      </c>
      <c r="K227" s="67">
        <v>71</v>
      </c>
      <c r="L227" s="18">
        <v>42</v>
      </c>
      <c r="M227" s="18">
        <f t="shared" si="38"/>
        <v>2.9820000000000002</v>
      </c>
      <c r="N227" s="18">
        <f t="shared" si="39"/>
        <v>72.558024000000003</v>
      </c>
      <c r="O227" s="11"/>
      <c r="P227" s="23">
        <f t="shared" si="40"/>
        <v>1</v>
      </c>
      <c r="Q227" s="11"/>
      <c r="R227" s="23">
        <f t="shared" si="41"/>
        <v>42</v>
      </c>
      <c r="S227" s="23">
        <f t="shared" si="42"/>
        <v>0</v>
      </c>
      <c r="T227" s="9">
        <f t="shared" si="43"/>
        <v>0</v>
      </c>
      <c r="U227" s="23">
        <f t="shared" si="44"/>
        <v>2.9820000000000002</v>
      </c>
      <c r="V227" s="23">
        <f t="shared" si="45"/>
        <v>72.558024000000003</v>
      </c>
      <c r="W227" s="37"/>
      <c r="X227" s="26">
        <f t="shared" si="46"/>
        <v>0</v>
      </c>
      <c r="Y227" s="37"/>
      <c r="Z227" s="28">
        <f t="shared" si="47"/>
        <v>0</v>
      </c>
    </row>
    <row r="228" spans="1:26" ht="18" customHeight="1">
      <c r="A228" s="280" t="s">
        <v>2</v>
      </c>
      <c r="B228" s="249"/>
      <c r="C228" s="9" t="s">
        <v>304</v>
      </c>
      <c r="D228" s="83"/>
      <c r="E228" s="9" t="s">
        <v>250</v>
      </c>
      <c r="F228" s="85" t="s">
        <v>2</v>
      </c>
      <c r="G228" s="86"/>
      <c r="H228" s="14" t="s">
        <v>286</v>
      </c>
      <c r="I228" s="18">
        <v>1</v>
      </c>
      <c r="J228" s="18">
        <v>1</v>
      </c>
      <c r="K228" s="67">
        <v>4</v>
      </c>
      <c r="L228" s="18">
        <v>8760</v>
      </c>
      <c r="M228" s="18">
        <f t="shared" si="38"/>
        <v>35.04</v>
      </c>
      <c r="N228" s="18">
        <f t="shared" si="39"/>
        <v>852.59328000000005</v>
      </c>
      <c r="O228" s="11"/>
      <c r="P228" s="23">
        <f t="shared" si="40"/>
        <v>1</v>
      </c>
      <c r="Q228" s="11"/>
      <c r="R228" s="23">
        <f t="shared" si="41"/>
        <v>8760</v>
      </c>
      <c r="S228" s="23">
        <f t="shared" si="42"/>
        <v>0</v>
      </c>
      <c r="T228" s="9">
        <f t="shared" si="43"/>
        <v>0</v>
      </c>
      <c r="U228" s="23">
        <f t="shared" si="44"/>
        <v>35.04</v>
      </c>
      <c r="V228" s="23">
        <f t="shared" si="45"/>
        <v>852.59328000000005</v>
      </c>
      <c r="W228" s="37"/>
      <c r="X228" s="26">
        <f t="shared" si="46"/>
        <v>0</v>
      </c>
      <c r="Y228" s="37"/>
      <c r="Z228" s="28">
        <f t="shared" si="47"/>
        <v>0</v>
      </c>
    </row>
    <row r="229" spans="1:26" ht="18" customHeight="1">
      <c r="A229" s="280" t="s">
        <v>525</v>
      </c>
      <c r="B229" s="249"/>
      <c r="C229" s="9" t="s">
        <v>304</v>
      </c>
      <c r="D229" s="83"/>
      <c r="E229" s="9" t="s">
        <v>250</v>
      </c>
      <c r="F229" s="9" t="s">
        <v>247</v>
      </c>
      <c r="G229" s="85"/>
      <c r="H229" s="14" t="s">
        <v>258</v>
      </c>
      <c r="I229" s="18">
        <v>1</v>
      </c>
      <c r="J229" s="18">
        <v>1</v>
      </c>
      <c r="K229" s="67">
        <v>21</v>
      </c>
      <c r="L229" s="18">
        <v>42</v>
      </c>
      <c r="M229" s="18">
        <f t="shared" si="38"/>
        <v>0.88200000000000001</v>
      </c>
      <c r="N229" s="18">
        <f t="shared" si="39"/>
        <v>21.460824000000002</v>
      </c>
      <c r="O229" s="11"/>
      <c r="P229" s="23">
        <f t="shared" si="40"/>
        <v>1</v>
      </c>
      <c r="Q229" s="11"/>
      <c r="R229" s="23">
        <f t="shared" si="41"/>
        <v>42</v>
      </c>
      <c r="S229" s="23">
        <f t="shared" si="42"/>
        <v>0</v>
      </c>
      <c r="T229" s="9">
        <f t="shared" si="43"/>
        <v>0</v>
      </c>
      <c r="U229" s="23">
        <f t="shared" si="44"/>
        <v>0.88200000000000001</v>
      </c>
      <c r="V229" s="23">
        <f t="shared" si="45"/>
        <v>21.460824000000002</v>
      </c>
      <c r="W229" s="37"/>
      <c r="X229" s="26">
        <f t="shared" si="46"/>
        <v>0</v>
      </c>
      <c r="Y229" s="37"/>
      <c r="Z229" s="28">
        <f t="shared" si="47"/>
        <v>0</v>
      </c>
    </row>
    <row r="230" spans="1:26" ht="18" customHeight="1">
      <c r="A230" s="280" t="s">
        <v>29</v>
      </c>
      <c r="B230" s="249"/>
      <c r="C230" s="9" t="s">
        <v>302</v>
      </c>
      <c r="D230" s="83"/>
      <c r="E230" s="9" t="s">
        <v>324</v>
      </c>
      <c r="F230" s="9"/>
      <c r="G230" s="83"/>
      <c r="H230" s="14" t="s">
        <v>325</v>
      </c>
      <c r="I230" s="18">
        <v>1</v>
      </c>
      <c r="J230" s="18">
        <v>27</v>
      </c>
      <c r="K230" s="67">
        <v>310</v>
      </c>
      <c r="L230" s="18">
        <v>1050</v>
      </c>
      <c r="M230" s="18">
        <f t="shared" si="38"/>
        <v>8788.5</v>
      </c>
      <c r="N230" s="18">
        <f t="shared" si="39"/>
        <v>213841.78200000001</v>
      </c>
      <c r="O230" s="11"/>
      <c r="P230" s="23">
        <f>J230+1</f>
        <v>28</v>
      </c>
      <c r="Q230" s="11"/>
      <c r="R230" s="23">
        <f t="shared" si="41"/>
        <v>1050</v>
      </c>
      <c r="S230" s="23">
        <f t="shared" si="42"/>
        <v>0</v>
      </c>
      <c r="T230" s="9">
        <f t="shared" si="43"/>
        <v>0</v>
      </c>
      <c r="U230" s="23">
        <f t="shared" si="44"/>
        <v>8788.5</v>
      </c>
      <c r="V230" s="23">
        <f t="shared" si="45"/>
        <v>213841.78200000001</v>
      </c>
      <c r="W230" s="37"/>
      <c r="X230" s="26">
        <f t="shared" si="46"/>
        <v>0</v>
      </c>
      <c r="Y230" s="37"/>
      <c r="Z230" s="28">
        <f t="shared" si="47"/>
        <v>0</v>
      </c>
    </row>
    <row r="231" spans="1:26" ht="18" customHeight="1">
      <c r="A231" s="280" t="s">
        <v>29</v>
      </c>
      <c r="B231" s="249"/>
      <c r="C231" s="147"/>
      <c r="D231" s="148" t="s">
        <v>90</v>
      </c>
      <c r="E231" s="147" t="s">
        <v>324</v>
      </c>
      <c r="F231" s="147"/>
      <c r="G231" s="148" t="s">
        <v>272</v>
      </c>
      <c r="H231" s="149"/>
      <c r="I231" s="150">
        <v>1</v>
      </c>
      <c r="J231" s="150">
        <v>1</v>
      </c>
      <c r="K231" s="167"/>
      <c r="L231" s="150"/>
      <c r="M231" s="150"/>
      <c r="N231" s="150"/>
      <c r="O231" s="147"/>
      <c r="P231" s="151"/>
      <c r="Q231" s="147"/>
      <c r="R231" s="151"/>
      <c r="S231" s="151"/>
      <c r="T231" s="147"/>
      <c r="U231" s="151"/>
      <c r="V231" s="151"/>
      <c r="W231" s="152"/>
      <c r="X231" s="152"/>
      <c r="Y231" s="152"/>
      <c r="Z231" s="153"/>
    </row>
    <row r="232" spans="1:26" ht="18" customHeight="1">
      <c r="A232" s="280" t="s">
        <v>29</v>
      </c>
      <c r="B232" s="249"/>
      <c r="C232" s="9"/>
      <c r="D232" s="85"/>
      <c r="E232" s="65"/>
      <c r="F232" s="65"/>
      <c r="G232" s="75" t="s">
        <v>326</v>
      </c>
      <c r="H232" s="80"/>
      <c r="I232" s="20"/>
      <c r="J232" s="20">
        <v>1</v>
      </c>
      <c r="K232" s="67"/>
      <c r="L232" s="18"/>
      <c r="M232" s="18"/>
      <c r="N232" s="18"/>
      <c r="O232" s="11"/>
      <c r="P232" s="23">
        <f t="shared" si="40"/>
        <v>1</v>
      </c>
      <c r="Q232" s="11"/>
      <c r="R232" s="23">
        <f t="shared" si="41"/>
        <v>0</v>
      </c>
      <c r="S232" s="23">
        <f t="shared" si="42"/>
        <v>0</v>
      </c>
      <c r="T232" s="9">
        <f t="shared" si="43"/>
        <v>0</v>
      </c>
      <c r="U232" s="23">
        <f t="shared" si="44"/>
        <v>0</v>
      </c>
      <c r="V232" s="23">
        <f t="shared" si="45"/>
        <v>0</v>
      </c>
      <c r="W232" s="37"/>
      <c r="X232" s="26">
        <f t="shared" si="46"/>
        <v>0</v>
      </c>
      <c r="Y232" s="37"/>
      <c r="Z232" s="28">
        <f t="shared" si="47"/>
        <v>0</v>
      </c>
    </row>
    <row r="233" spans="1:26" ht="18" customHeight="1">
      <c r="A233" s="280" t="s">
        <v>2</v>
      </c>
      <c r="B233" s="249"/>
      <c r="C233" s="9"/>
      <c r="D233" s="85"/>
      <c r="E233" s="65" t="s">
        <v>250</v>
      </c>
      <c r="F233" s="75" t="s">
        <v>2</v>
      </c>
      <c r="G233" s="75"/>
      <c r="H233" s="80" t="s">
        <v>286</v>
      </c>
      <c r="I233" s="20">
        <v>1</v>
      </c>
      <c r="J233" s="20">
        <v>4</v>
      </c>
      <c r="K233" s="67">
        <v>4</v>
      </c>
      <c r="L233" s="18">
        <v>8760</v>
      </c>
      <c r="M233" s="18">
        <f t="shared" si="38"/>
        <v>140.16</v>
      </c>
      <c r="N233" s="18">
        <f t="shared" si="39"/>
        <v>3410.3731200000002</v>
      </c>
      <c r="O233" s="11"/>
      <c r="P233" s="23">
        <f t="shared" si="40"/>
        <v>4</v>
      </c>
      <c r="Q233" s="11"/>
      <c r="R233" s="23">
        <f t="shared" si="41"/>
        <v>8760</v>
      </c>
      <c r="S233" s="23">
        <f t="shared" si="42"/>
        <v>0</v>
      </c>
      <c r="T233" s="9">
        <f t="shared" si="43"/>
        <v>0</v>
      </c>
      <c r="U233" s="23">
        <f t="shared" si="44"/>
        <v>140.16</v>
      </c>
      <c r="V233" s="23">
        <f t="shared" si="45"/>
        <v>3410.3731200000002</v>
      </c>
      <c r="W233" s="37"/>
      <c r="X233" s="26">
        <f t="shared" si="46"/>
        <v>0</v>
      </c>
      <c r="Y233" s="37"/>
      <c r="Z233" s="28">
        <f t="shared" si="47"/>
        <v>0</v>
      </c>
    </row>
    <row r="234" spans="1:26" ht="18" customHeight="1">
      <c r="A234" s="280" t="s">
        <v>29</v>
      </c>
      <c r="B234" s="249"/>
      <c r="C234" s="147"/>
      <c r="D234" s="148" t="s">
        <v>94</v>
      </c>
      <c r="E234" s="147" t="s">
        <v>250</v>
      </c>
      <c r="F234" s="148" t="s">
        <v>2</v>
      </c>
      <c r="G234" s="148" t="s">
        <v>272</v>
      </c>
      <c r="H234" s="149"/>
      <c r="I234" s="150">
        <v>1</v>
      </c>
      <c r="J234" s="150">
        <v>3</v>
      </c>
      <c r="K234" s="167"/>
      <c r="L234" s="150"/>
      <c r="M234" s="150"/>
      <c r="N234" s="150"/>
      <c r="O234" s="147"/>
      <c r="P234" s="151"/>
      <c r="Q234" s="147"/>
      <c r="R234" s="151"/>
      <c r="S234" s="151"/>
      <c r="T234" s="147"/>
      <c r="U234" s="151"/>
      <c r="V234" s="151"/>
      <c r="W234" s="152"/>
      <c r="X234" s="152"/>
      <c r="Y234" s="152"/>
      <c r="Z234" s="153"/>
    </row>
    <row r="235" spans="1:26" ht="18" customHeight="1">
      <c r="A235" s="280" t="s">
        <v>525</v>
      </c>
      <c r="B235" s="250" t="s">
        <v>52</v>
      </c>
      <c r="C235" s="9" t="s">
        <v>300</v>
      </c>
      <c r="D235" s="52"/>
      <c r="E235" s="9" t="s">
        <v>250</v>
      </c>
      <c r="F235" s="9" t="s">
        <v>247</v>
      </c>
      <c r="G235" s="85"/>
      <c r="H235" s="14" t="s">
        <v>258</v>
      </c>
      <c r="I235" s="18">
        <v>1</v>
      </c>
      <c r="J235" s="18">
        <v>3</v>
      </c>
      <c r="K235" s="67">
        <v>21</v>
      </c>
      <c r="L235" s="18">
        <v>42</v>
      </c>
      <c r="M235" s="18">
        <f t="shared" si="38"/>
        <v>2.6459999999999999</v>
      </c>
      <c r="N235" s="18">
        <f t="shared" si="39"/>
        <v>64.382471999999993</v>
      </c>
      <c r="O235" s="53"/>
      <c r="P235" s="23">
        <f t="shared" si="40"/>
        <v>3</v>
      </c>
      <c r="Q235" s="11"/>
      <c r="R235" s="23">
        <f t="shared" si="41"/>
        <v>42</v>
      </c>
      <c r="S235" s="23">
        <f t="shared" si="42"/>
        <v>0</v>
      </c>
      <c r="T235" s="9">
        <f t="shared" si="43"/>
        <v>0</v>
      </c>
      <c r="U235" s="23">
        <f t="shared" si="44"/>
        <v>2.6459999999999999</v>
      </c>
      <c r="V235" s="23">
        <f t="shared" si="45"/>
        <v>64.382471999999993</v>
      </c>
      <c r="W235" s="37"/>
      <c r="X235" s="26">
        <f t="shared" si="46"/>
        <v>0</v>
      </c>
      <c r="Y235" s="37"/>
      <c r="Z235" s="28">
        <f t="shared" si="47"/>
        <v>0</v>
      </c>
    </row>
    <row r="236" spans="1:26" ht="18" customHeight="1">
      <c r="A236" s="280" t="s">
        <v>525</v>
      </c>
      <c r="B236" s="249"/>
      <c r="C236" s="147" t="s">
        <v>53</v>
      </c>
      <c r="D236" s="148" t="s">
        <v>90</v>
      </c>
      <c r="E236" s="147" t="s">
        <v>250</v>
      </c>
      <c r="F236" s="147" t="s">
        <v>247</v>
      </c>
      <c r="G236" s="148" t="s">
        <v>272</v>
      </c>
      <c r="H236" s="149"/>
      <c r="I236" s="150">
        <v>1</v>
      </c>
      <c r="J236" s="150">
        <v>18</v>
      </c>
      <c r="K236" s="167"/>
      <c r="L236" s="150"/>
      <c r="M236" s="150"/>
      <c r="N236" s="150"/>
      <c r="O236" s="147"/>
      <c r="P236" s="151"/>
      <c r="Q236" s="147"/>
      <c r="R236" s="151"/>
      <c r="S236" s="151"/>
      <c r="T236" s="147"/>
      <c r="U236" s="151"/>
      <c r="V236" s="151"/>
      <c r="W236" s="152"/>
      <c r="X236" s="152"/>
      <c r="Y236" s="152"/>
      <c r="Z236" s="153"/>
    </row>
    <row r="237" spans="1:26" ht="18" customHeight="1">
      <c r="A237" s="280" t="s">
        <v>2</v>
      </c>
      <c r="B237" s="249"/>
      <c r="C237" s="9"/>
      <c r="D237" s="83"/>
      <c r="E237" s="9" t="s">
        <v>250</v>
      </c>
      <c r="F237" s="85" t="s">
        <v>2</v>
      </c>
      <c r="G237" s="83"/>
      <c r="H237" s="14" t="s">
        <v>491</v>
      </c>
      <c r="I237" s="18">
        <v>1</v>
      </c>
      <c r="J237" s="18">
        <v>1</v>
      </c>
      <c r="K237" s="67">
        <v>15</v>
      </c>
      <c r="L237" s="18">
        <v>8760</v>
      </c>
      <c r="M237" s="18">
        <f t="shared" si="38"/>
        <v>131.4</v>
      </c>
      <c r="N237" s="18">
        <f t="shared" si="39"/>
        <v>3197.2248000000004</v>
      </c>
      <c r="O237" s="11"/>
      <c r="P237" s="23">
        <f t="shared" si="40"/>
        <v>1</v>
      </c>
      <c r="Q237" s="11"/>
      <c r="R237" s="23">
        <f t="shared" si="41"/>
        <v>8760</v>
      </c>
      <c r="S237" s="23">
        <f t="shared" si="42"/>
        <v>0</v>
      </c>
      <c r="T237" s="9">
        <f t="shared" si="43"/>
        <v>0</v>
      </c>
      <c r="U237" s="23">
        <f t="shared" si="44"/>
        <v>131.4</v>
      </c>
      <c r="V237" s="23">
        <f t="shared" si="45"/>
        <v>3197.2248000000004</v>
      </c>
      <c r="W237" s="37"/>
      <c r="X237" s="26">
        <f t="shared" si="46"/>
        <v>0</v>
      </c>
      <c r="Y237" s="37"/>
      <c r="Z237" s="28">
        <f t="shared" si="47"/>
        <v>0</v>
      </c>
    </row>
    <row r="238" spans="1:26" ht="18" customHeight="1">
      <c r="A238" s="280" t="s">
        <v>525</v>
      </c>
      <c r="B238" s="249"/>
      <c r="C238" s="65" t="s">
        <v>495</v>
      </c>
      <c r="D238" s="98" t="s">
        <v>89</v>
      </c>
      <c r="E238" s="65" t="s">
        <v>250</v>
      </c>
      <c r="F238" s="65" t="s">
        <v>247</v>
      </c>
      <c r="G238" s="99" t="s">
        <v>327</v>
      </c>
      <c r="H238" s="80" t="s">
        <v>258</v>
      </c>
      <c r="I238" s="100">
        <v>1</v>
      </c>
      <c r="J238" s="20">
        <v>10</v>
      </c>
      <c r="K238" s="67">
        <v>21</v>
      </c>
      <c r="L238" s="18">
        <v>42</v>
      </c>
      <c r="M238" s="18">
        <f t="shared" si="38"/>
        <v>8.82</v>
      </c>
      <c r="N238" s="18">
        <f t="shared" si="39"/>
        <v>214.60824000000002</v>
      </c>
      <c r="O238" s="11"/>
      <c r="P238" s="23">
        <f t="shared" si="40"/>
        <v>10</v>
      </c>
      <c r="Q238" s="11"/>
      <c r="R238" s="23">
        <f t="shared" si="41"/>
        <v>42</v>
      </c>
      <c r="S238" s="23">
        <f t="shared" si="42"/>
        <v>0</v>
      </c>
      <c r="T238" s="9">
        <f t="shared" si="43"/>
        <v>0</v>
      </c>
      <c r="U238" s="23">
        <f t="shared" si="44"/>
        <v>8.82</v>
      </c>
      <c r="V238" s="23">
        <f t="shared" si="45"/>
        <v>214.60824000000002</v>
      </c>
      <c r="W238" s="37"/>
      <c r="X238" s="26">
        <f t="shared" si="46"/>
        <v>0</v>
      </c>
      <c r="Y238" s="37"/>
      <c r="Z238" s="28">
        <f t="shared" si="47"/>
        <v>0</v>
      </c>
    </row>
    <row r="239" spans="1:26" ht="18" customHeight="1">
      <c r="A239" s="280" t="s">
        <v>525</v>
      </c>
      <c r="B239" s="249"/>
      <c r="C239" s="9" t="s">
        <v>305</v>
      </c>
      <c r="D239" s="10" t="s">
        <v>90</v>
      </c>
      <c r="E239" s="9" t="s">
        <v>250</v>
      </c>
      <c r="F239" s="9" t="s">
        <v>247</v>
      </c>
      <c r="G239" s="10"/>
      <c r="H239" s="14" t="s">
        <v>550</v>
      </c>
      <c r="I239" s="18">
        <v>2</v>
      </c>
      <c r="J239" s="18">
        <v>2</v>
      </c>
      <c r="K239" s="67">
        <v>73</v>
      </c>
      <c r="L239" s="18">
        <v>42</v>
      </c>
      <c r="M239" s="18">
        <f t="shared" si="38"/>
        <v>6.1319999999999997</v>
      </c>
      <c r="N239" s="18">
        <f t="shared" si="39"/>
        <v>149.203824</v>
      </c>
      <c r="O239" s="11"/>
      <c r="P239" s="23">
        <f t="shared" si="40"/>
        <v>2</v>
      </c>
      <c r="Q239" s="11"/>
      <c r="R239" s="23">
        <f t="shared" si="41"/>
        <v>42</v>
      </c>
      <c r="S239" s="23">
        <f t="shared" si="42"/>
        <v>0</v>
      </c>
      <c r="T239" s="9">
        <f t="shared" si="43"/>
        <v>0</v>
      </c>
      <c r="U239" s="23">
        <f t="shared" si="44"/>
        <v>6.1319999999999997</v>
      </c>
      <c r="V239" s="23">
        <f t="shared" si="45"/>
        <v>149.203824</v>
      </c>
      <c r="W239" s="37"/>
      <c r="X239" s="26">
        <f t="shared" si="46"/>
        <v>0</v>
      </c>
      <c r="Y239" s="37"/>
      <c r="Z239" s="28">
        <f t="shared" si="47"/>
        <v>0</v>
      </c>
    </row>
    <row r="240" spans="1:26" ht="18" customHeight="1">
      <c r="A240" s="280" t="s">
        <v>525</v>
      </c>
      <c r="B240" s="249"/>
      <c r="C240" s="9" t="s">
        <v>306</v>
      </c>
      <c r="D240" s="83"/>
      <c r="E240" s="9" t="s">
        <v>250</v>
      </c>
      <c r="F240" s="9" t="s">
        <v>247</v>
      </c>
      <c r="G240" s="83" t="s">
        <v>252</v>
      </c>
      <c r="H240" s="14" t="s">
        <v>266</v>
      </c>
      <c r="I240" s="18">
        <v>1</v>
      </c>
      <c r="J240" s="18">
        <v>3</v>
      </c>
      <c r="K240" s="67">
        <v>54</v>
      </c>
      <c r="L240" s="18">
        <v>42</v>
      </c>
      <c r="M240" s="18">
        <f t="shared" si="38"/>
        <v>6.8040000000000003</v>
      </c>
      <c r="N240" s="18">
        <f t="shared" si="39"/>
        <v>165.55492800000002</v>
      </c>
      <c r="O240" s="11"/>
      <c r="P240" s="23">
        <f t="shared" si="40"/>
        <v>3</v>
      </c>
      <c r="Q240" s="11"/>
      <c r="R240" s="23">
        <f t="shared" si="41"/>
        <v>42</v>
      </c>
      <c r="S240" s="23">
        <f t="shared" si="42"/>
        <v>0</v>
      </c>
      <c r="T240" s="9">
        <f t="shared" si="43"/>
        <v>0</v>
      </c>
      <c r="U240" s="23">
        <f t="shared" si="44"/>
        <v>6.8040000000000003</v>
      </c>
      <c r="V240" s="23">
        <f t="shared" si="45"/>
        <v>165.55492800000002</v>
      </c>
      <c r="W240" s="37"/>
      <c r="X240" s="26">
        <f t="shared" si="46"/>
        <v>0</v>
      </c>
      <c r="Y240" s="37"/>
      <c r="Z240" s="28">
        <f t="shared" si="47"/>
        <v>0</v>
      </c>
    </row>
    <row r="241" spans="1:26" ht="18" customHeight="1">
      <c r="A241" s="280" t="s">
        <v>525</v>
      </c>
      <c r="B241" s="249"/>
      <c r="C241" s="9" t="s">
        <v>307</v>
      </c>
      <c r="D241" s="83"/>
      <c r="E241" s="9" t="s">
        <v>250</v>
      </c>
      <c r="F241" s="9" t="s">
        <v>247</v>
      </c>
      <c r="G241" s="85"/>
      <c r="H241" s="14" t="s">
        <v>550</v>
      </c>
      <c r="I241" s="18">
        <v>2</v>
      </c>
      <c r="J241" s="18">
        <v>2</v>
      </c>
      <c r="K241" s="67">
        <v>73</v>
      </c>
      <c r="L241" s="18">
        <v>42</v>
      </c>
      <c r="M241" s="18">
        <f t="shared" si="38"/>
        <v>6.1319999999999997</v>
      </c>
      <c r="N241" s="18">
        <f t="shared" si="39"/>
        <v>149.203824</v>
      </c>
      <c r="O241" s="11"/>
      <c r="P241" s="23">
        <f t="shared" si="40"/>
        <v>2</v>
      </c>
      <c r="Q241" s="11"/>
      <c r="R241" s="23">
        <f t="shared" si="41"/>
        <v>42</v>
      </c>
      <c r="S241" s="23">
        <f t="shared" si="42"/>
        <v>0</v>
      </c>
      <c r="T241" s="9">
        <f t="shared" si="43"/>
        <v>0</v>
      </c>
      <c r="U241" s="23">
        <f t="shared" si="44"/>
        <v>6.1319999999999997</v>
      </c>
      <c r="V241" s="23">
        <f t="shared" si="45"/>
        <v>149.203824</v>
      </c>
      <c r="W241" s="37"/>
      <c r="X241" s="26">
        <f t="shared" si="46"/>
        <v>0</v>
      </c>
      <c r="Y241" s="37"/>
      <c r="Z241" s="28">
        <f t="shared" si="47"/>
        <v>0</v>
      </c>
    </row>
    <row r="242" spans="1:26" ht="18" customHeight="1">
      <c r="A242" s="280" t="s">
        <v>525</v>
      </c>
      <c r="B242" s="251"/>
      <c r="C242" s="9" t="s">
        <v>301</v>
      </c>
      <c r="D242" s="10" t="s">
        <v>93</v>
      </c>
      <c r="E242" s="9" t="s">
        <v>250</v>
      </c>
      <c r="F242" s="9" t="s">
        <v>247</v>
      </c>
      <c r="G242" s="10"/>
      <c r="H242" s="14" t="s">
        <v>550</v>
      </c>
      <c r="I242" s="18">
        <v>2</v>
      </c>
      <c r="J242" s="18">
        <v>1</v>
      </c>
      <c r="K242" s="67">
        <v>73</v>
      </c>
      <c r="L242" s="18">
        <v>42</v>
      </c>
      <c r="M242" s="18">
        <f t="shared" si="38"/>
        <v>3.0659999999999998</v>
      </c>
      <c r="N242" s="18">
        <f t="shared" si="39"/>
        <v>74.601911999999999</v>
      </c>
      <c r="O242" s="11"/>
      <c r="P242" s="23">
        <f t="shared" si="40"/>
        <v>1</v>
      </c>
      <c r="Q242" s="11"/>
      <c r="R242" s="23">
        <f t="shared" si="41"/>
        <v>42</v>
      </c>
      <c r="S242" s="23">
        <f t="shared" si="42"/>
        <v>0</v>
      </c>
      <c r="T242" s="9">
        <f t="shared" si="43"/>
        <v>0</v>
      </c>
      <c r="U242" s="23">
        <f t="shared" si="44"/>
        <v>3.0659999999999998</v>
      </c>
      <c r="V242" s="23">
        <f t="shared" si="45"/>
        <v>74.601911999999999</v>
      </c>
      <c r="W242" s="37"/>
      <c r="X242" s="26">
        <f t="shared" si="46"/>
        <v>0</v>
      </c>
      <c r="Y242" s="37"/>
      <c r="Z242" s="28">
        <f t="shared" si="47"/>
        <v>0</v>
      </c>
    </row>
    <row r="243" spans="1:26" s="113" customFormat="1" ht="18" customHeight="1">
      <c r="A243" s="292"/>
      <c r="B243" s="258" t="s">
        <v>55</v>
      </c>
      <c r="C243" s="252"/>
      <c r="D243" s="112"/>
      <c r="E243" s="253"/>
      <c r="F243" s="253"/>
      <c r="G243" s="112"/>
      <c r="H243" s="112"/>
      <c r="I243" s="112"/>
      <c r="J243" s="112"/>
      <c r="K243" s="112"/>
      <c r="L243" s="254"/>
      <c r="M243" s="254"/>
      <c r="N243" s="254"/>
      <c r="O243" s="112"/>
      <c r="P243" s="255"/>
      <c r="Q243" s="253"/>
      <c r="R243" s="255"/>
      <c r="S243" s="255"/>
      <c r="T243" s="253"/>
      <c r="U243" s="255"/>
      <c r="V243" s="255"/>
      <c r="W243" s="256"/>
      <c r="X243" s="256"/>
      <c r="Y243" s="256"/>
      <c r="Z243" s="257"/>
    </row>
    <row r="244" spans="1:26" ht="18" customHeight="1">
      <c r="A244" s="280" t="s">
        <v>525</v>
      </c>
      <c r="B244" s="259"/>
      <c r="C244" s="147" t="s">
        <v>22</v>
      </c>
      <c r="D244" s="148"/>
      <c r="E244" s="147" t="s">
        <v>250</v>
      </c>
      <c r="F244" s="147" t="s">
        <v>247</v>
      </c>
      <c r="G244" s="148" t="s">
        <v>334</v>
      </c>
      <c r="H244" s="149"/>
      <c r="I244" s="150">
        <v>1</v>
      </c>
      <c r="J244" s="150">
        <v>4</v>
      </c>
      <c r="K244" s="150"/>
      <c r="L244" s="150"/>
      <c r="M244" s="150"/>
      <c r="N244" s="150"/>
      <c r="O244" s="147"/>
      <c r="P244" s="151"/>
      <c r="Q244" s="147"/>
      <c r="R244" s="151"/>
      <c r="S244" s="151"/>
      <c r="T244" s="147"/>
      <c r="U244" s="151"/>
      <c r="V244" s="151"/>
      <c r="W244" s="152"/>
      <c r="X244" s="152"/>
      <c r="Y244" s="152"/>
      <c r="Z244" s="153"/>
    </row>
    <row r="245" spans="1:26" ht="18" customHeight="1">
      <c r="A245" s="280" t="s">
        <v>525</v>
      </c>
      <c r="B245" s="259"/>
      <c r="C245" s="147"/>
      <c r="D245" s="148" t="s">
        <v>96</v>
      </c>
      <c r="E245" s="147" t="s">
        <v>250</v>
      </c>
      <c r="F245" s="148" t="s">
        <v>2</v>
      </c>
      <c r="G245" s="148" t="s">
        <v>272</v>
      </c>
      <c r="H245" s="149"/>
      <c r="I245" s="150">
        <v>1</v>
      </c>
      <c r="J245" s="150">
        <v>1</v>
      </c>
      <c r="K245" s="150"/>
      <c r="L245" s="150"/>
      <c r="M245" s="150"/>
      <c r="N245" s="150"/>
      <c r="O245" s="147"/>
      <c r="P245" s="151"/>
      <c r="Q245" s="147"/>
      <c r="R245" s="151"/>
      <c r="S245" s="151"/>
      <c r="T245" s="147"/>
      <c r="U245" s="151"/>
      <c r="V245" s="151"/>
      <c r="W245" s="152"/>
      <c r="X245" s="152"/>
      <c r="Y245" s="152"/>
      <c r="Z245" s="153"/>
    </row>
    <row r="246" spans="1:26" ht="18" customHeight="1">
      <c r="A246" s="280" t="s">
        <v>525</v>
      </c>
      <c r="B246" s="259"/>
      <c r="D246" s="10" t="s">
        <v>97</v>
      </c>
      <c r="E246" s="9" t="s">
        <v>250</v>
      </c>
      <c r="F246" s="9" t="s">
        <v>247</v>
      </c>
      <c r="G246" s="87" t="s">
        <v>335</v>
      </c>
      <c r="H246" s="57" t="s">
        <v>336</v>
      </c>
      <c r="I246" s="56">
        <v>1</v>
      </c>
      <c r="J246" s="56">
        <v>1</v>
      </c>
      <c r="K246" s="18">
        <v>2</v>
      </c>
      <c r="L246" s="18">
        <v>42</v>
      </c>
      <c r="M246" s="18">
        <f t="shared" si="38"/>
        <v>8.4000000000000005E-2</v>
      </c>
      <c r="N246" s="18">
        <f t="shared" si="39"/>
        <v>2.0438880000000004</v>
      </c>
      <c r="O246" s="11"/>
      <c r="P246" s="23">
        <f t="shared" si="40"/>
        <v>1</v>
      </c>
      <c r="Q246" s="11"/>
      <c r="R246" s="23">
        <f t="shared" si="41"/>
        <v>42</v>
      </c>
      <c r="S246" s="23">
        <f t="shared" si="42"/>
        <v>0</v>
      </c>
      <c r="T246" s="9">
        <f t="shared" si="43"/>
        <v>0</v>
      </c>
      <c r="U246" s="23">
        <f t="shared" si="44"/>
        <v>8.4000000000000005E-2</v>
      </c>
      <c r="V246" s="23">
        <f t="shared" si="45"/>
        <v>2.0438880000000004</v>
      </c>
      <c r="W246" s="37"/>
      <c r="X246" s="26">
        <f t="shared" si="46"/>
        <v>0</v>
      </c>
      <c r="Y246" s="37"/>
      <c r="Z246" s="28">
        <f t="shared" si="47"/>
        <v>0</v>
      </c>
    </row>
    <row r="247" spans="1:26" ht="18" customHeight="1">
      <c r="A247" s="280" t="s">
        <v>525</v>
      </c>
      <c r="B247" s="259"/>
      <c r="C247" s="147" t="s">
        <v>311</v>
      </c>
      <c r="D247" s="148" t="s">
        <v>97</v>
      </c>
      <c r="E247" s="147" t="s">
        <v>250</v>
      </c>
      <c r="F247" s="147" t="s">
        <v>247</v>
      </c>
      <c r="G247" s="148" t="s">
        <v>334</v>
      </c>
      <c r="H247" s="149"/>
      <c r="I247" s="150">
        <v>1</v>
      </c>
      <c r="J247" s="150">
        <v>2</v>
      </c>
      <c r="K247" s="150"/>
      <c r="L247" s="150"/>
      <c r="M247" s="150"/>
      <c r="N247" s="150"/>
      <c r="O247" s="147"/>
      <c r="P247" s="151"/>
      <c r="Q247" s="147"/>
      <c r="R247" s="151"/>
      <c r="S247" s="151"/>
      <c r="T247" s="147"/>
      <c r="U247" s="151"/>
      <c r="V247" s="151"/>
      <c r="W247" s="152"/>
      <c r="X247" s="152"/>
      <c r="Y247" s="152"/>
      <c r="Z247" s="153"/>
    </row>
    <row r="248" spans="1:26" ht="18" customHeight="1">
      <c r="A248" s="280" t="s">
        <v>525</v>
      </c>
      <c r="B248" s="259"/>
      <c r="C248" s="9"/>
      <c r="D248" s="83"/>
      <c r="E248" s="9" t="s">
        <v>250</v>
      </c>
      <c r="F248" s="9" t="s">
        <v>247</v>
      </c>
      <c r="G248" s="87" t="s">
        <v>335</v>
      </c>
      <c r="H248" s="68" t="s">
        <v>336</v>
      </c>
      <c r="I248" s="64">
        <v>1</v>
      </c>
      <c r="J248" s="64">
        <v>1</v>
      </c>
      <c r="K248" s="18">
        <v>2</v>
      </c>
      <c r="L248" s="18">
        <v>42</v>
      </c>
      <c r="M248" s="18">
        <f t="shared" si="38"/>
        <v>8.4000000000000005E-2</v>
      </c>
      <c r="N248" s="18">
        <f t="shared" si="39"/>
        <v>2.0438880000000004</v>
      </c>
      <c r="O248" s="11"/>
      <c r="P248" s="23">
        <f t="shared" si="40"/>
        <v>1</v>
      </c>
      <c r="Q248" s="11"/>
      <c r="R248" s="23">
        <f t="shared" si="41"/>
        <v>42</v>
      </c>
      <c r="S248" s="23">
        <f t="shared" si="42"/>
        <v>0</v>
      </c>
      <c r="T248" s="9">
        <f t="shared" si="43"/>
        <v>0</v>
      </c>
      <c r="U248" s="23">
        <f t="shared" si="44"/>
        <v>8.4000000000000005E-2</v>
      </c>
      <c r="V248" s="23">
        <f t="shared" si="45"/>
        <v>2.0438880000000004</v>
      </c>
      <c r="W248" s="37"/>
      <c r="X248" s="26">
        <f t="shared" si="46"/>
        <v>0</v>
      </c>
      <c r="Y248" s="37"/>
      <c r="Z248" s="28">
        <f t="shared" si="47"/>
        <v>0</v>
      </c>
    </row>
    <row r="249" spans="1:26" ht="18" customHeight="1">
      <c r="A249" s="280" t="s">
        <v>525</v>
      </c>
      <c r="B249" s="259"/>
      <c r="C249" s="9" t="s">
        <v>280</v>
      </c>
      <c r="D249" s="10" t="s">
        <v>98</v>
      </c>
      <c r="E249" s="9" t="s">
        <v>269</v>
      </c>
      <c r="F249" s="9" t="s">
        <v>247</v>
      </c>
      <c r="G249" s="87"/>
      <c r="H249" s="80" t="s">
        <v>531</v>
      </c>
      <c r="I249" s="18">
        <v>1</v>
      </c>
      <c r="J249" s="18">
        <v>2</v>
      </c>
      <c r="K249" s="18">
        <v>36</v>
      </c>
      <c r="L249" s="18">
        <v>42</v>
      </c>
      <c r="M249" s="18">
        <f t="shared" si="38"/>
        <v>3.024</v>
      </c>
      <c r="N249" s="18">
        <f t="shared" si="39"/>
        <v>73.579968000000008</v>
      </c>
      <c r="O249" s="11"/>
      <c r="P249" s="23">
        <f t="shared" si="40"/>
        <v>2</v>
      </c>
      <c r="Q249" s="11"/>
      <c r="R249" s="23">
        <f t="shared" si="41"/>
        <v>42</v>
      </c>
      <c r="S249" s="23">
        <f t="shared" si="42"/>
        <v>0</v>
      </c>
      <c r="T249" s="9">
        <f t="shared" si="43"/>
        <v>0</v>
      </c>
      <c r="U249" s="23">
        <f t="shared" si="44"/>
        <v>3.024</v>
      </c>
      <c r="V249" s="23">
        <f t="shared" si="45"/>
        <v>73.579968000000008</v>
      </c>
      <c r="W249" s="37"/>
      <c r="X249" s="26">
        <f t="shared" si="46"/>
        <v>0</v>
      </c>
      <c r="Y249" s="37"/>
      <c r="Z249" s="28">
        <f t="shared" si="47"/>
        <v>0</v>
      </c>
    </row>
    <row r="250" spans="1:26" ht="18" customHeight="1">
      <c r="A250" s="280" t="s">
        <v>525</v>
      </c>
      <c r="B250" s="259"/>
      <c r="C250" s="9" t="s">
        <v>309</v>
      </c>
      <c r="D250" s="83"/>
      <c r="E250" s="9" t="s">
        <v>269</v>
      </c>
      <c r="F250" s="9" t="s">
        <v>247</v>
      </c>
      <c r="G250" s="83"/>
      <c r="H250" s="80" t="s">
        <v>531</v>
      </c>
      <c r="I250" s="18">
        <v>1</v>
      </c>
      <c r="J250" s="18">
        <v>2</v>
      </c>
      <c r="K250" s="18">
        <v>36</v>
      </c>
      <c r="L250" s="18">
        <v>42</v>
      </c>
      <c r="M250" s="18">
        <f t="shared" si="38"/>
        <v>3.024</v>
      </c>
      <c r="N250" s="18">
        <f t="shared" si="39"/>
        <v>73.579968000000008</v>
      </c>
      <c r="O250" s="11"/>
      <c r="P250" s="23">
        <f t="shared" si="40"/>
        <v>2</v>
      </c>
      <c r="Q250" s="11"/>
      <c r="R250" s="23">
        <f t="shared" si="41"/>
        <v>42</v>
      </c>
      <c r="S250" s="23">
        <f t="shared" si="42"/>
        <v>0</v>
      </c>
      <c r="T250" s="9">
        <f t="shared" si="43"/>
        <v>0</v>
      </c>
      <c r="U250" s="23">
        <f t="shared" si="44"/>
        <v>3.024</v>
      </c>
      <c r="V250" s="23">
        <f t="shared" si="45"/>
        <v>73.579968000000008</v>
      </c>
      <c r="W250" s="37"/>
      <c r="X250" s="26">
        <f t="shared" si="46"/>
        <v>0</v>
      </c>
      <c r="Y250" s="37"/>
      <c r="Z250" s="28">
        <f t="shared" si="47"/>
        <v>0</v>
      </c>
    </row>
    <row r="251" spans="1:26" ht="18" customHeight="1">
      <c r="A251" s="280" t="s">
        <v>525</v>
      </c>
      <c r="B251" s="259"/>
      <c r="C251" s="168"/>
      <c r="D251" s="148"/>
      <c r="E251" s="147" t="s">
        <v>250</v>
      </c>
      <c r="F251" s="147" t="s">
        <v>247</v>
      </c>
      <c r="G251" s="148" t="s">
        <v>334</v>
      </c>
      <c r="H251" s="149"/>
      <c r="I251" s="150">
        <v>1</v>
      </c>
      <c r="J251" s="150">
        <v>2</v>
      </c>
      <c r="K251" s="150"/>
      <c r="L251" s="150"/>
      <c r="M251" s="150"/>
      <c r="N251" s="150"/>
      <c r="O251" s="147"/>
      <c r="P251" s="151"/>
      <c r="Q251" s="147"/>
      <c r="R251" s="151"/>
      <c r="S251" s="151"/>
      <c r="T251" s="147"/>
      <c r="U251" s="151"/>
      <c r="V251" s="151"/>
      <c r="W251" s="152"/>
      <c r="X251" s="152"/>
      <c r="Y251" s="152"/>
      <c r="Z251" s="153"/>
    </row>
    <row r="252" spans="1:26" ht="18" customHeight="1">
      <c r="A252" s="280" t="s">
        <v>525</v>
      </c>
      <c r="B252" s="259"/>
      <c r="C252" s="9" t="s">
        <v>308</v>
      </c>
      <c r="D252" s="83"/>
      <c r="E252" s="9" t="s">
        <v>269</v>
      </c>
      <c r="F252" s="9" t="s">
        <v>247</v>
      </c>
      <c r="G252" s="87"/>
      <c r="H252" s="80" t="s">
        <v>531</v>
      </c>
      <c r="I252" s="18">
        <v>1</v>
      </c>
      <c r="J252" s="18">
        <v>2</v>
      </c>
      <c r="K252" s="18">
        <v>36</v>
      </c>
      <c r="L252" s="18">
        <v>42</v>
      </c>
      <c r="M252" s="18">
        <f t="shared" si="38"/>
        <v>3.024</v>
      </c>
      <c r="N252" s="18">
        <f t="shared" si="39"/>
        <v>73.579968000000008</v>
      </c>
      <c r="O252" s="11"/>
      <c r="P252" s="23">
        <f t="shared" si="40"/>
        <v>2</v>
      </c>
      <c r="Q252" s="11"/>
      <c r="R252" s="23">
        <f t="shared" si="41"/>
        <v>42</v>
      </c>
      <c r="S252" s="23">
        <f t="shared" si="42"/>
        <v>0</v>
      </c>
      <c r="T252" s="9">
        <f t="shared" si="43"/>
        <v>0</v>
      </c>
      <c r="U252" s="23">
        <f t="shared" si="44"/>
        <v>3.024</v>
      </c>
      <c r="V252" s="23">
        <f t="shared" si="45"/>
        <v>73.579968000000008</v>
      </c>
      <c r="W252" s="37"/>
      <c r="X252" s="26">
        <f t="shared" si="46"/>
        <v>0</v>
      </c>
      <c r="Y252" s="37"/>
      <c r="Z252" s="28">
        <f t="shared" si="47"/>
        <v>0</v>
      </c>
    </row>
    <row r="253" spans="1:26" ht="18" customHeight="1">
      <c r="A253" s="280" t="s">
        <v>525</v>
      </c>
      <c r="B253" s="259"/>
      <c r="C253" s="147"/>
      <c r="D253" s="148" t="s">
        <v>97</v>
      </c>
      <c r="E253" s="147" t="s">
        <v>250</v>
      </c>
      <c r="F253" s="147" t="s">
        <v>247</v>
      </c>
      <c r="G253" s="148" t="s">
        <v>334</v>
      </c>
      <c r="H253" s="149"/>
      <c r="I253" s="150">
        <v>1</v>
      </c>
      <c r="J253" s="150">
        <v>3</v>
      </c>
      <c r="K253" s="150"/>
      <c r="L253" s="150"/>
      <c r="M253" s="150"/>
      <c r="N253" s="150"/>
      <c r="O253" s="147"/>
      <c r="P253" s="151"/>
      <c r="Q253" s="147"/>
      <c r="R253" s="151"/>
      <c r="S253" s="151"/>
      <c r="T253" s="147"/>
      <c r="U253" s="151"/>
      <c r="V253" s="151"/>
      <c r="W253" s="152"/>
      <c r="X253" s="152"/>
      <c r="Y253" s="152"/>
      <c r="Z253" s="153"/>
    </row>
    <row r="254" spans="1:26" ht="18" customHeight="1">
      <c r="A254" s="280" t="s">
        <v>525</v>
      </c>
      <c r="B254" s="259"/>
      <c r="C254" s="9" t="s">
        <v>279</v>
      </c>
      <c r="D254" s="83"/>
      <c r="E254" s="9" t="s">
        <v>269</v>
      </c>
      <c r="F254" s="9" t="s">
        <v>247</v>
      </c>
      <c r="G254" s="87"/>
      <c r="H254" s="80" t="s">
        <v>531</v>
      </c>
      <c r="I254" s="18">
        <v>1</v>
      </c>
      <c r="J254" s="18">
        <v>2</v>
      </c>
      <c r="K254" s="18">
        <v>36</v>
      </c>
      <c r="L254" s="18">
        <v>42</v>
      </c>
      <c r="M254" s="18">
        <f t="shared" si="38"/>
        <v>3.024</v>
      </c>
      <c r="N254" s="18">
        <f t="shared" si="39"/>
        <v>73.579968000000008</v>
      </c>
      <c r="O254" s="11"/>
      <c r="P254" s="23">
        <f t="shared" si="40"/>
        <v>2</v>
      </c>
      <c r="Q254" s="11"/>
      <c r="R254" s="23">
        <f t="shared" si="41"/>
        <v>42</v>
      </c>
      <c r="S254" s="23">
        <f t="shared" si="42"/>
        <v>0</v>
      </c>
      <c r="T254" s="9">
        <f t="shared" si="43"/>
        <v>0</v>
      </c>
      <c r="U254" s="23">
        <f t="shared" si="44"/>
        <v>3.024</v>
      </c>
      <c r="V254" s="23">
        <f t="shared" si="45"/>
        <v>73.579968000000008</v>
      </c>
      <c r="W254" s="37"/>
      <c r="X254" s="26">
        <f t="shared" si="46"/>
        <v>0</v>
      </c>
      <c r="Y254" s="37"/>
      <c r="Z254" s="28">
        <f t="shared" si="47"/>
        <v>0</v>
      </c>
    </row>
    <row r="255" spans="1:26" ht="18" customHeight="1">
      <c r="A255" s="280" t="s">
        <v>525</v>
      </c>
      <c r="B255" s="259"/>
      <c r="C255" s="9" t="s">
        <v>48</v>
      </c>
      <c r="D255" s="83"/>
      <c r="E255" s="9" t="s">
        <v>269</v>
      </c>
      <c r="F255" s="9" t="s">
        <v>247</v>
      </c>
      <c r="G255" s="87"/>
      <c r="H255" s="80" t="s">
        <v>533</v>
      </c>
      <c r="I255" s="18">
        <v>2</v>
      </c>
      <c r="J255" s="18">
        <v>2</v>
      </c>
      <c r="K255" s="18">
        <v>71</v>
      </c>
      <c r="L255" s="18">
        <v>42</v>
      </c>
      <c r="M255" s="18">
        <f t="shared" si="38"/>
        <v>5.9640000000000004</v>
      </c>
      <c r="N255" s="18">
        <f t="shared" si="39"/>
        <v>145.11604800000001</v>
      </c>
      <c r="O255" s="11"/>
      <c r="P255" s="23">
        <f t="shared" si="40"/>
        <v>2</v>
      </c>
      <c r="Q255" s="11"/>
      <c r="R255" s="23">
        <f t="shared" si="41"/>
        <v>42</v>
      </c>
      <c r="S255" s="23">
        <f t="shared" si="42"/>
        <v>0</v>
      </c>
      <c r="T255" s="9">
        <f t="shared" si="43"/>
        <v>0</v>
      </c>
      <c r="U255" s="23">
        <f t="shared" si="44"/>
        <v>5.9640000000000004</v>
      </c>
      <c r="V255" s="23">
        <f t="shared" si="45"/>
        <v>145.11604800000001</v>
      </c>
      <c r="W255" s="37"/>
      <c r="X255" s="26">
        <f t="shared" si="46"/>
        <v>0</v>
      </c>
      <c r="Y255" s="37"/>
      <c r="Z255" s="28">
        <f t="shared" si="47"/>
        <v>0</v>
      </c>
    </row>
    <row r="256" spans="1:26" ht="18" customHeight="1">
      <c r="A256" s="280" t="s">
        <v>29</v>
      </c>
      <c r="B256" s="259"/>
      <c r="C256" s="9" t="s">
        <v>302</v>
      </c>
      <c r="D256" s="83"/>
      <c r="E256" s="9" t="s">
        <v>250</v>
      </c>
      <c r="F256" s="9" t="s">
        <v>247</v>
      </c>
      <c r="G256" s="83" t="s">
        <v>290</v>
      </c>
      <c r="H256" s="14" t="s">
        <v>337</v>
      </c>
      <c r="I256" s="18">
        <v>1</v>
      </c>
      <c r="J256" s="18">
        <v>13</v>
      </c>
      <c r="K256" s="18">
        <v>260</v>
      </c>
      <c r="L256" s="18">
        <v>1050</v>
      </c>
      <c r="M256" s="18">
        <f t="shared" si="38"/>
        <v>3549</v>
      </c>
      <c r="N256" s="18">
        <f t="shared" si="39"/>
        <v>86354.267999999996</v>
      </c>
      <c r="O256" s="11"/>
      <c r="P256" s="23">
        <f t="shared" si="40"/>
        <v>13</v>
      </c>
      <c r="Q256" s="11"/>
      <c r="R256" s="23">
        <f t="shared" si="41"/>
        <v>1050</v>
      </c>
      <c r="S256" s="23">
        <f t="shared" si="42"/>
        <v>0</v>
      </c>
      <c r="T256" s="9">
        <f t="shared" si="43"/>
        <v>0</v>
      </c>
      <c r="U256" s="23">
        <f t="shared" si="44"/>
        <v>3549</v>
      </c>
      <c r="V256" s="23">
        <f t="shared" si="45"/>
        <v>86354.267999999996</v>
      </c>
      <c r="W256" s="37"/>
      <c r="X256" s="26">
        <f t="shared" si="46"/>
        <v>0</v>
      </c>
      <c r="Y256" s="37"/>
      <c r="Z256" s="28">
        <f t="shared" si="47"/>
        <v>0</v>
      </c>
    </row>
    <row r="257" spans="1:26" ht="18" customHeight="1">
      <c r="A257" s="280" t="s">
        <v>2</v>
      </c>
      <c r="B257" s="259"/>
      <c r="C257" s="147"/>
      <c r="D257" s="148" t="s">
        <v>98</v>
      </c>
      <c r="E257" s="147" t="s">
        <v>250</v>
      </c>
      <c r="F257" s="148" t="s">
        <v>2</v>
      </c>
      <c r="G257" s="148" t="s">
        <v>272</v>
      </c>
      <c r="H257" s="149"/>
      <c r="I257" s="150">
        <v>1</v>
      </c>
      <c r="J257" s="150">
        <v>2</v>
      </c>
      <c r="K257" s="150"/>
      <c r="L257" s="150"/>
      <c r="M257" s="150"/>
      <c r="N257" s="150"/>
      <c r="O257" s="147"/>
      <c r="P257" s="151"/>
      <c r="Q257" s="147"/>
      <c r="R257" s="151"/>
      <c r="S257" s="151"/>
      <c r="T257" s="147"/>
      <c r="U257" s="151"/>
      <c r="V257" s="151"/>
      <c r="W257" s="152"/>
      <c r="X257" s="152"/>
      <c r="Y257" s="152"/>
      <c r="Z257" s="153"/>
    </row>
    <row r="258" spans="1:26" ht="18" customHeight="1">
      <c r="A258" s="280" t="s">
        <v>523</v>
      </c>
      <c r="B258" s="259"/>
      <c r="C258" s="147" t="s">
        <v>315</v>
      </c>
      <c r="D258" s="169"/>
      <c r="E258" s="147" t="s">
        <v>250</v>
      </c>
      <c r="F258" s="147" t="s">
        <v>247</v>
      </c>
      <c r="G258" s="148" t="s">
        <v>334</v>
      </c>
      <c r="H258" s="149"/>
      <c r="I258" s="150">
        <v>1</v>
      </c>
      <c r="J258" s="150">
        <v>2</v>
      </c>
      <c r="K258" s="150"/>
      <c r="L258" s="150"/>
      <c r="M258" s="150"/>
      <c r="N258" s="150"/>
      <c r="O258" s="170"/>
      <c r="P258" s="151"/>
      <c r="Q258" s="147"/>
      <c r="R258" s="151"/>
      <c r="S258" s="151"/>
      <c r="T258" s="147"/>
      <c r="U258" s="151"/>
      <c r="V258" s="151"/>
      <c r="W258" s="152"/>
      <c r="X258" s="152"/>
      <c r="Y258" s="152"/>
      <c r="Z258" s="153"/>
    </row>
    <row r="259" spans="1:26" ht="18" customHeight="1">
      <c r="A259" s="280" t="s">
        <v>523</v>
      </c>
      <c r="B259" s="259"/>
      <c r="C259" s="9"/>
      <c r="D259" s="52"/>
      <c r="E259" s="9" t="s">
        <v>250</v>
      </c>
      <c r="F259" s="9" t="s">
        <v>247</v>
      </c>
      <c r="G259" s="87" t="s">
        <v>335</v>
      </c>
      <c r="H259" s="68" t="s">
        <v>336</v>
      </c>
      <c r="I259" s="101">
        <v>1</v>
      </c>
      <c r="J259" s="101">
        <v>1</v>
      </c>
      <c r="K259" s="18">
        <v>2</v>
      </c>
      <c r="L259" s="18">
        <v>720</v>
      </c>
      <c r="M259" s="18">
        <f t="shared" si="38"/>
        <v>1.44</v>
      </c>
      <c r="N259" s="18">
        <f t="shared" si="39"/>
        <v>35.038080000000001</v>
      </c>
      <c r="O259" s="53"/>
      <c r="P259" s="23">
        <f t="shared" si="40"/>
        <v>1</v>
      </c>
      <c r="Q259" s="11"/>
      <c r="R259" s="23">
        <f t="shared" si="41"/>
        <v>720</v>
      </c>
      <c r="S259" s="23">
        <f t="shared" si="42"/>
        <v>0</v>
      </c>
      <c r="T259" s="9">
        <f t="shared" si="43"/>
        <v>0</v>
      </c>
      <c r="U259" s="23">
        <f t="shared" si="44"/>
        <v>1.44</v>
      </c>
      <c r="V259" s="23">
        <f t="shared" si="45"/>
        <v>35.038080000000001</v>
      </c>
      <c r="W259" s="37"/>
      <c r="X259" s="26">
        <f t="shared" si="46"/>
        <v>0</v>
      </c>
      <c r="Y259" s="37"/>
      <c r="Z259" s="28">
        <f t="shared" si="47"/>
        <v>0</v>
      </c>
    </row>
    <row r="260" spans="1:26" ht="18" customHeight="1">
      <c r="A260" s="280" t="s">
        <v>523</v>
      </c>
      <c r="B260" s="260"/>
      <c r="C260" s="147"/>
      <c r="D260" s="148"/>
      <c r="E260" s="147" t="s">
        <v>250</v>
      </c>
      <c r="F260" s="147" t="s">
        <v>247</v>
      </c>
      <c r="G260" s="148" t="s">
        <v>338</v>
      </c>
      <c r="H260" s="149"/>
      <c r="I260" s="150">
        <v>1</v>
      </c>
      <c r="J260" s="150">
        <v>2</v>
      </c>
      <c r="K260" s="150"/>
      <c r="L260" s="150"/>
      <c r="M260" s="150"/>
      <c r="N260" s="150"/>
      <c r="O260" s="170"/>
      <c r="P260" s="151"/>
      <c r="Q260" s="147"/>
      <c r="R260" s="151"/>
      <c r="S260" s="151"/>
      <c r="T260" s="147"/>
      <c r="U260" s="151"/>
      <c r="V260" s="151"/>
      <c r="W260" s="152"/>
      <c r="X260" s="152"/>
      <c r="Y260" s="152"/>
      <c r="Z260" s="153"/>
    </row>
    <row r="261" spans="1:26" s="7" customFormat="1" ht="18" customHeight="1">
      <c r="A261" s="293"/>
      <c r="B261" s="214" t="s">
        <v>34</v>
      </c>
      <c r="C261" s="261"/>
      <c r="D261" s="46"/>
      <c r="E261" s="190"/>
      <c r="F261" s="190"/>
      <c r="G261" s="46"/>
      <c r="H261" s="46"/>
      <c r="I261" s="46"/>
      <c r="J261" s="46"/>
      <c r="K261" s="46"/>
      <c r="L261" s="188"/>
      <c r="M261" s="188"/>
      <c r="N261" s="188"/>
      <c r="O261" s="46"/>
      <c r="P261" s="189"/>
      <c r="Q261" s="190"/>
      <c r="R261" s="189"/>
      <c r="S261" s="189"/>
      <c r="T261" s="190"/>
      <c r="U261" s="189"/>
      <c r="V261" s="189"/>
      <c r="W261" s="191"/>
      <c r="X261" s="191"/>
      <c r="Y261" s="191"/>
      <c r="Z261" s="192"/>
    </row>
    <row r="262" spans="1:26" ht="18" customHeight="1">
      <c r="A262" s="280" t="s">
        <v>32</v>
      </c>
      <c r="B262" s="212"/>
      <c r="C262" s="9" t="s">
        <v>312</v>
      </c>
      <c r="D262" s="10" t="s">
        <v>99</v>
      </c>
      <c r="E262" s="9" t="s">
        <v>250</v>
      </c>
      <c r="F262" s="9" t="s">
        <v>247</v>
      </c>
      <c r="G262" s="85"/>
      <c r="H262" s="14" t="s">
        <v>249</v>
      </c>
      <c r="I262" s="18">
        <v>1</v>
      </c>
      <c r="J262" s="18">
        <v>1</v>
      </c>
      <c r="K262" s="18">
        <v>38</v>
      </c>
      <c r="L262" s="18">
        <v>10</v>
      </c>
      <c r="M262" s="18">
        <f t="shared" si="38"/>
        <v>0.38</v>
      </c>
      <c r="N262" s="18">
        <f t="shared" si="39"/>
        <v>9.2461599999999997</v>
      </c>
      <c r="O262" s="11"/>
      <c r="P262" s="23">
        <f t="shared" si="40"/>
        <v>1</v>
      </c>
      <c r="Q262" s="11"/>
      <c r="R262" s="23">
        <f t="shared" si="41"/>
        <v>10</v>
      </c>
      <c r="S262" s="23">
        <f t="shared" si="42"/>
        <v>0</v>
      </c>
      <c r="T262" s="9">
        <f t="shared" si="43"/>
        <v>0</v>
      </c>
      <c r="U262" s="23">
        <f t="shared" si="44"/>
        <v>0.38</v>
      </c>
      <c r="V262" s="23">
        <f t="shared" si="45"/>
        <v>9.2461599999999997</v>
      </c>
      <c r="W262" s="37"/>
      <c r="X262" s="26">
        <f t="shared" si="46"/>
        <v>0</v>
      </c>
      <c r="Y262" s="37"/>
      <c r="Z262" s="28">
        <f t="shared" si="47"/>
        <v>0</v>
      </c>
    </row>
    <row r="263" spans="1:26" ht="18" customHeight="1">
      <c r="A263" s="280" t="s">
        <v>32</v>
      </c>
      <c r="B263" s="212"/>
      <c r="C263" s="9" t="s">
        <v>313</v>
      </c>
      <c r="D263" s="10" t="s">
        <v>102</v>
      </c>
      <c r="E263" s="9" t="s">
        <v>250</v>
      </c>
      <c r="F263" s="9" t="s">
        <v>247</v>
      </c>
      <c r="G263" s="85"/>
      <c r="H263" s="14" t="s">
        <v>249</v>
      </c>
      <c r="I263" s="18">
        <v>1</v>
      </c>
      <c r="J263" s="18">
        <v>1</v>
      </c>
      <c r="K263" s="18">
        <v>38</v>
      </c>
      <c r="L263" s="18">
        <v>10</v>
      </c>
      <c r="M263" s="18">
        <f t="shared" si="38"/>
        <v>0.38</v>
      </c>
      <c r="N263" s="18">
        <f t="shared" si="39"/>
        <v>9.2461599999999997</v>
      </c>
      <c r="O263" s="11"/>
      <c r="P263" s="23">
        <f t="shared" si="40"/>
        <v>1</v>
      </c>
      <c r="Q263" s="11"/>
      <c r="R263" s="23">
        <f t="shared" si="41"/>
        <v>10</v>
      </c>
      <c r="S263" s="23">
        <f t="shared" si="42"/>
        <v>0</v>
      </c>
      <c r="T263" s="9">
        <f t="shared" si="43"/>
        <v>0</v>
      </c>
      <c r="U263" s="23">
        <f t="shared" si="44"/>
        <v>0.38</v>
      </c>
      <c r="V263" s="23">
        <f t="shared" si="45"/>
        <v>9.2461599999999997</v>
      </c>
      <c r="W263" s="37"/>
      <c r="X263" s="26">
        <f t="shared" si="46"/>
        <v>0</v>
      </c>
      <c r="Y263" s="37"/>
      <c r="Z263" s="28">
        <f t="shared" si="47"/>
        <v>0</v>
      </c>
    </row>
    <row r="264" spans="1:26" ht="18" customHeight="1">
      <c r="A264" s="280" t="s">
        <v>32</v>
      </c>
      <c r="B264" s="212"/>
      <c r="C264" s="9" t="s">
        <v>280</v>
      </c>
      <c r="D264" s="10" t="s">
        <v>100</v>
      </c>
      <c r="E264" s="9" t="s">
        <v>250</v>
      </c>
      <c r="F264" s="9" t="s">
        <v>247</v>
      </c>
      <c r="G264" s="85"/>
      <c r="H264" s="14" t="s">
        <v>249</v>
      </c>
      <c r="I264" s="18">
        <v>1</v>
      </c>
      <c r="J264" s="18">
        <v>2</v>
      </c>
      <c r="K264" s="18">
        <v>38</v>
      </c>
      <c r="L264" s="18">
        <v>10</v>
      </c>
      <c r="M264" s="18">
        <f t="shared" si="38"/>
        <v>0.76</v>
      </c>
      <c r="N264" s="18">
        <f t="shared" si="39"/>
        <v>18.492319999999999</v>
      </c>
      <c r="O264" s="11"/>
      <c r="P264" s="23">
        <f t="shared" si="40"/>
        <v>2</v>
      </c>
      <c r="Q264" s="11"/>
      <c r="R264" s="23">
        <f t="shared" si="41"/>
        <v>10</v>
      </c>
      <c r="S264" s="23">
        <f t="shared" si="42"/>
        <v>0</v>
      </c>
      <c r="T264" s="9">
        <f t="shared" si="43"/>
        <v>0</v>
      </c>
      <c r="U264" s="23">
        <f t="shared" si="44"/>
        <v>0.76</v>
      </c>
      <c r="V264" s="23">
        <f t="shared" si="45"/>
        <v>18.492319999999999</v>
      </c>
      <c r="W264" s="37"/>
      <c r="X264" s="26">
        <f t="shared" si="46"/>
        <v>0</v>
      </c>
      <c r="Y264" s="37"/>
      <c r="Z264" s="28">
        <f t="shared" si="47"/>
        <v>0</v>
      </c>
    </row>
    <row r="265" spans="1:26" ht="18" customHeight="1">
      <c r="A265" s="279" t="s">
        <v>36</v>
      </c>
      <c r="B265" s="212"/>
      <c r="C265" s="9" t="s">
        <v>36</v>
      </c>
      <c r="D265" s="10" t="s">
        <v>101</v>
      </c>
      <c r="E265" s="9" t="s">
        <v>250</v>
      </c>
      <c r="F265" s="9" t="s">
        <v>247</v>
      </c>
      <c r="G265" s="85"/>
      <c r="H265" s="14" t="s">
        <v>249</v>
      </c>
      <c r="I265" s="18">
        <v>1</v>
      </c>
      <c r="J265" s="18">
        <v>1</v>
      </c>
      <c r="K265" s="18">
        <v>38</v>
      </c>
      <c r="L265" s="18">
        <v>5</v>
      </c>
      <c r="M265" s="18">
        <f t="shared" si="38"/>
        <v>0.19</v>
      </c>
      <c r="N265" s="18">
        <f t="shared" si="39"/>
        <v>4.6230799999999999</v>
      </c>
      <c r="O265" s="11"/>
      <c r="P265" s="23">
        <f t="shared" si="40"/>
        <v>1</v>
      </c>
      <c r="Q265" s="11"/>
      <c r="R265" s="23">
        <f t="shared" si="41"/>
        <v>5</v>
      </c>
      <c r="S265" s="23">
        <f t="shared" si="42"/>
        <v>0</v>
      </c>
      <c r="T265" s="9">
        <f t="shared" si="43"/>
        <v>0</v>
      </c>
      <c r="U265" s="23">
        <f t="shared" si="44"/>
        <v>0.19</v>
      </c>
      <c r="V265" s="23">
        <f t="shared" si="45"/>
        <v>4.6230799999999999</v>
      </c>
      <c r="W265" s="37"/>
      <c r="X265" s="26">
        <f t="shared" si="46"/>
        <v>0</v>
      </c>
      <c r="Y265" s="37"/>
      <c r="Z265" s="28">
        <f t="shared" si="47"/>
        <v>0</v>
      </c>
    </row>
    <row r="266" spans="1:26" ht="18" customHeight="1">
      <c r="A266" s="280" t="s">
        <v>32</v>
      </c>
      <c r="B266" s="212"/>
      <c r="C266" s="9" t="s">
        <v>279</v>
      </c>
      <c r="D266" s="10" t="s">
        <v>103</v>
      </c>
      <c r="E266" s="9" t="s">
        <v>250</v>
      </c>
      <c r="F266" s="9" t="s">
        <v>247</v>
      </c>
      <c r="G266" s="85"/>
      <c r="H266" s="14" t="s">
        <v>249</v>
      </c>
      <c r="I266" s="18">
        <v>1</v>
      </c>
      <c r="J266" s="18">
        <v>2</v>
      </c>
      <c r="K266" s="18">
        <v>38</v>
      </c>
      <c r="L266" s="18">
        <v>10</v>
      </c>
      <c r="M266" s="18">
        <f t="shared" si="38"/>
        <v>0.76</v>
      </c>
      <c r="N266" s="18">
        <f t="shared" si="39"/>
        <v>18.492319999999999</v>
      </c>
      <c r="O266" s="11"/>
      <c r="P266" s="23">
        <f t="shared" si="40"/>
        <v>2</v>
      </c>
      <c r="Q266" s="11"/>
      <c r="R266" s="23">
        <f t="shared" si="41"/>
        <v>10</v>
      </c>
      <c r="S266" s="23">
        <f t="shared" si="42"/>
        <v>0</v>
      </c>
      <c r="T266" s="9">
        <f t="shared" si="43"/>
        <v>0</v>
      </c>
      <c r="U266" s="23">
        <f t="shared" si="44"/>
        <v>0.76</v>
      </c>
      <c r="V266" s="23">
        <f t="shared" si="45"/>
        <v>18.492319999999999</v>
      </c>
      <c r="W266" s="37"/>
      <c r="X266" s="26">
        <f t="shared" si="46"/>
        <v>0</v>
      </c>
      <c r="Y266" s="37"/>
      <c r="Z266" s="28">
        <f t="shared" si="47"/>
        <v>0</v>
      </c>
    </row>
    <row r="267" spans="1:26" ht="18" customHeight="1">
      <c r="A267" s="280" t="s">
        <v>32</v>
      </c>
      <c r="B267" s="212"/>
      <c r="C267" s="9" t="s">
        <v>309</v>
      </c>
      <c r="D267" s="83"/>
      <c r="E267" s="9" t="s">
        <v>250</v>
      </c>
      <c r="F267" s="9" t="s">
        <v>247</v>
      </c>
      <c r="G267" s="85"/>
      <c r="H267" s="14" t="s">
        <v>249</v>
      </c>
      <c r="I267" s="18">
        <v>1</v>
      </c>
      <c r="J267" s="18">
        <v>1</v>
      </c>
      <c r="K267" s="18">
        <v>38</v>
      </c>
      <c r="L267" s="18">
        <v>10</v>
      </c>
      <c r="M267" s="18">
        <f t="shared" ref="M267:M283" si="48">(J267*K267*L267)/1000</f>
        <v>0.38</v>
      </c>
      <c r="N267" s="18">
        <f t="shared" ref="N267:N283" si="49">M267*$E$3</f>
        <v>9.2461599999999997</v>
      </c>
      <c r="O267" s="11"/>
      <c r="P267" s="23">
        <f t="shared" si="40"/>
        <v>1</v>
      </c>
      <c r="Q267" s="11"/>
      <c r="R267" s="23">
        <f t="shared" si="41"/>
        <v>10</v>
      </c>
      <c r="S267" s="23">
        <f t="shared" si="42"/>
        <v>0</v>
      </c>
      <c r="T267" s="9">
        <f t="shared" si="43"/>
        <v>0</v>
      </c>
      <c r="U267" s="23">
        <f t="shared" si="44"/>
        <v>0.38</v>
      </c>
      <c r="V267" s="23">
        <f t="shared" si="45"/>
        <v>9.2461599999999997</v>
      </c>
      <c r="W267" s="37"/>
      <c r="X267" s="26">
        <f t="shared" si="46"/>
        <v>0</v>
      </c>
      <c r="Y267" s="37"/>
      <c r="Z267" s="28">
        <f t="shared" si="47"/>
        <v>0</v>
      </c>
    </row>
    <row r="268" spans="1:26" ht="18" customHeight="1">
      <c r="A268" s="280" t="s">
        <v>32</v>
      </c>
      <c r="B268" s="212"/>
      <c r="C268" s="9" t="s">
        <v>308</v>
      </c>
      <c r="D268" s="83"/>
      <c r="E268" s="9" t="s">
        <v>250</v>
      </c>
      <c r="F268" s="9" t="s">
        <v>247</v>
      </c>
      <c r="G268" s="85"/>
      <c r="H268" s="14" t="s">
        <v>249</v>
      </c>
      <c r="I268" s="18">
        <v>1</v>
      </c>
      <c r="J268" s="18">
        <v>1</v>
      </c>
      <c r="K268" s="18">
        <v>38</v>
      </c>
      <c r="L268" s="18">
        <v>10</v>
      </c>
      <c r="M268" s="18">
        <f t="shared" si="48"/>
        <v>0.38</v>
      </c>
      <c r="N268" s="18">
        <f t="shared" si="49"/>
        <v>9.2461599999999997</v>
      </c>
      <c r="O268" s="11"/>
      <c r="P268" s="23">
        <f t="shared" ref="P268:P283" si="50">J268</f>
        <v>1</v>
      </c>
      <c r="Q268" s="11"/>
      <c r="R268" s="23">
        <f t="shared" ref="R268:R283" si="51">L268</f>
        <v>10</v>
      </c>
      <c r="S268" s="23">
        <f t="shared" ref="S268:S283" si="52">P268*Q268*R268</f>
        <v>0</v>
      </c>
      <c r="T268" s="9">
        <f t="shared" ref="T268:T283" si="53">$E$3*S268</f>
        <v>0</v>
      </c>
      <c r="U268" s="23">
        <f t="shared" ref="U268:U283" si="54">M268-S268</f>
        <v>0.38</v>
      </c>
      <c r="V268" s="23">
        <f t="shared" ref="V268:V283" si="55">N268-T268</f>
        <v>9.2461599999999997</v>
      </c>
      <c r="W268" s="37"/>
      <c r="X268" s="26">
        <f t="shared" ref="X268:X283" si="56">P268*W268</f>
        <v>0</v>
      </c>
      <c r="Y268" s="37"/>
      <c r="Z268" s="28">
        <f t="shared" ref="Z268:Z283" si="57">X268+Y268</f>
        <v>0</v>
      </c>
    </row>
    <row r="269" spans="1:26" ht="18" customHeight="1">
      <c r="A269" s="279" t="s">
        <v>36</v>
      </c>
      <c r="B269" s="212"/>
      <c r="C269" s="9" t="s">
        <v>37</v>
      </c>
      <c r="D269" s="10" t="s">
        <v>103</v>
      </c>
      <c r="E269" s="9" t="s">
        <v>250</v>
      </c>
      <c r="F269" s="9" t="s">
        <v>247</v>
      </c>
      <c r="G269" s="75"/>
      <c r="H269" s="14" t="s">
        <v>553</v>
      </c>
      <c r="I269" s="20">
        <v>2</v>
      </c>
      <c r="J269" s="20">
        <v>1</v>
      </c>
      <c r="K269" s="18">
        <v>41</v>
      </c>
      <c r="L269" s="18">
        <v>5</v>
      </c>
      <c r="M269" s="18">
        <f t="shared" si="48"/>
        <v>0.20499999999999999</v>
      </c>
      <c r="N269" s="18">
        <f t="shared" si="49"/>
        <v>4.9880599999999999</v>
      </c>
      <c r="O269" s="11"/>
      <c r="P269" s="23">
        <f t="shared" si="50"/>
        <v>1</v>
      </c>
      <c r="Q269" s="11"/>
      <c r="R269" s="23">
        <f t="shared" si="51"/>
        <v>5</v>
      </c>
      <c r="S269" s="23">
        <f t="shared" si="52"/>
        <v>0</v>
      </c>
      <c r="T269" s="9">
        <f t="shared" si="53"/>
        <v>0</v>
      </c>
      <c r="U269" s="23">
        <f t="shared" si="54"/>
        <v>0.20499999999999999</v>
      </c>
      <c r="V269" s="23">
        <f t="shared" si="55"/>
        <v>4.9880599999999999</v>
      </c>
      <c r="W269" s="37"/>
      <c r="X269" s="26">
        <f t="shared" si="56"/>
        <v>0</v>
      </c>
      <c r="Y269" s="37"/>
      <c r="Z269" s="28">
        <f t="shared" si="57"/>
        <v>0</v>
      </c>
    </row>
    <row r="270" spans="1:26" ht="18" customHeight="1">
      <c r="A270" s="280" t="s">
        <v>546</v>
      </c>
      <c r="B270" s="212"/>
      <c r="C270" s="9" t="s">
        <v>314</v>
      </c>
      <c r="D270" s="83"/>
      <c r="E270" s="9" t="s">
        <v>250</v>
      </c>
      <c r="F270" s="9" t="s">
        <v>71</v>
      </c>
      <c r="G270" s="83"/>
      <c r="H270" s="14" t="s">
        <v>328</v>
      </c>
      <c r="I270" s="18">
        <v>1</v>
      </c>
      <c r="J270" s="18">
        <v>1</v>
      </c>
      <c r="K270" s="18">
        <v>415</v>
      </c>
      <c r="L270" s="18">
        <v>105</v>
      </c>
      <c r="M270" s="18">
        <f t="shared" si="48"/>
        <v>43.575000000000003</v>
      </c>
      <c r="N270" s="18">
        <f t="shared" si="49"/>
        <v>1060.2669000000001</v>
      </c>
      <c r="O270" s="11"/>
      <c r="P270" s="23">
        <f t="shared" si="50"/>
        <v>1</v>
      </c>
      <c r="Q270" s="11"/>
      <c r="R270" s="23">
        <f t="shared" si="51"/>
        <v>105</v>
      </c>
      <c r="S270" s="23">
        <f t="shared" si="52"/>
        <v>0</v>
      </c>
      <c r="T270" s="9">
        <f t="shared" si="53"/>
        <v>0</v>
      </c>
      <c r="U270" s="23">
        <f t="shared" si="54"/>
        <v>43.575000000000003</v>
      </c>
      <c r="V270" s="23">
        <f t="shared" si="55"/>
        <v>1060.2669000000001</v>
      </c>
      <c r="W270" s="37"/>
      <c r="X270" s="26">
        <f t="shared" si="56"/>
        <v>0</v>
      </c>
      <c r="Y270" s="37"/>
      <c r="Z270" s="28">
        <f t="shared" si="57"/>
        <v>0</v>
      </c>
    </row>
    <row r="271" spans="1:26" ht="18" customHeight="1">
      <c r="A271" s="280" t="s">
        <v>523</v>
      </c>
      <c r="B271" s="213"/>
      <c r="C271" s="9"/>
      <c r="D271" s="83"/>
      <c r="E271" s="9" t="s">
        <v>250</v>
      </c>
      <c r="F271" s="9" t="s">
        <v>247</v>
      </c>
      <c r="G271" s="83" t="s">
        <v>264</v>
      </c>
      <c r="H271" s="14" t="s">
        <v>258</v>
      </c>
      <c r="I271" s="18">
        <v>1</v>
      </c>
      <c r="J271" s="18">
        <v>6</v>
      </c>
      <c r="K271" s="18">
        <v>21</v>
      </c>
      <c r="L271" s="18">
        <v>720</v>
      </c>
      <c r="M271" s="18">
        <f t="shared" si="48"/>
        <v>90.72</v>
      </c>
      <c r="N271" s="18">
        <f t="shared" si="49"/>
        <v>2207.3990400000002</v>
      </c>
      <c r="O271" s="11"/>
      <c r="P271" s="23">
        <f t="shared" si="50"/>
        <v>6</v>
      </c>
      <c r="Q271" s="11"/>
      <c r="R271" s="23">
        <f t="shared" si="51"/>
        <v>720</v>
      </c>
      <c r="S271" s="23">
        <f t="shared" si="52"/>
        <v>0</v>
      </c>
      <c r="T271" s="9">
        <f t="shared" si="53"/>
        <v>0</v>
      </c>
      <c r="U271" s="23">
        <f t="shared" si="54"/>
        <v>90.72</v>
      </c>
      <c r="V271" s="23">
        <f t="shared" si="55"/>
        <v>2207.3990400000002</v>
      </c>
      <c r="W271" s="37"/>
      <c r="X271" s="26">
        <f t="shared" si="56"/>
        <v>0</v>
      </c>
      <c r="Y271" s="37"/>
      <c r="Z271" s="28">
        <f t="shared" si="57"/>
        <v>0</v>
      </c>
    </row>
    <row r="272" spans="1:26" s="114" customFormat="1" ht="18" customHeight="1">
      <c r="B272" s="215" t="s">
        <v>315</v>
      </c>
      <c r="C272" s="195"/>
      <c r="D272" s="115"/>
      <c r="E272" s="195"/>
      <c r="F272" s="195"/>
      <c r="G272" s="115"/>
      <c r="H272" s="115"/>
      <c r="I272" s="115"/>
      <c r="J272" s="115"/>
      <c r="K272" s="115"/>
      <c r="L272" s="193"/>
      <c r="M272" s="193"/>
      <c r="N272" s="193"/>
      <c r="O272" s="115"/>
      <c r="P272" s="194"/>
      <c r="Q272" s="195"/>
      <c r="R272" s="194"/>
      <c r="S272" s="194"/>
      <c r="T272" s="195"/>
      <c r="U272" s="194"/>
      <c r="V272" s="194"/>
      <c r="W272" s="196"/>
      <c r="X272" s="196"/>
      <c r="Y272" s="196"/>
      <c r="Z272" s="197"/>
    </row>
    <row r="273" spans="1:26" ht="18" customHeight="1">
      <c r="A273" s="279" t="s">
        <v>36</v>
      </c>
      <c r="B273" s="219"/>
      <c r="C273" s="9" t="s">
        <v>36</v>
      </c>
      <c r="D273" s="83" t="s">
        <v>104</v>
      </c>
      <c r="E273" s="9" t="s">
        <v>246</v>
      </c>
      <c r="F273" s="9" t="s">
        <v>247</v>
      </c>
      <c r="G273" s="87" t="s">
        <v>248</v>
      </c>
      <c r="H273" s="14" t="s">
        <v>550</v>
      </c>
      <c r="I273" s="18">
        <v>2</v>
      </c>
      <c r="J273" s="18">
        <v>1</v>
      </c>
      <c r="K273" s="18">
        <v>73</v>
      </c>
      <c r="L273" s="18">
        <v>5</v>
      </c>
      <c r="M273" s="18">
        <f t="shared" si="48"/>
        <v>0.36499999999999999</v>
      </c>
      <c r="N273" s="18">
        <f t="shared" si="49"/>
        <v>8.8811800000000005</v>
      </c>
      <c r="O273" s="11"/>
      <c r="P273" s="23">
        <f t="shared" si="50"/>
        <v>1</v>
      </c>
      <c r="Q273" s="11"/>
      <c r="R273" s="23">
        <f t="shared" si="51"/>
        <v>5</v>
      </c>
      <c r="S273" s="23">
        <f t="shared" si="52"/>
        <v>0</v>
      </c>
      <c r="T273" s="9">
        <f t="shared" si="53"/>
        <v>0</v>
      </c>
      <c r="U273" s="23">
        <f t="shared" si="54"/>
        <v>0.36499999999999999</v>
      </c>
      <c r="V273" s="23">
        <f t="shared" si="55"/>
        <v>8.8811800000000005</v>
      </c>
      <c r="W273" s="37"/>
      <c r="X273" s="26">
        <f t="shared" si="56"/>
        <v>0</v>
      </c>
      <c r="Y273" s="37"/>
      <c r="Z273" s="28">
        <f t="shared" si="57"/>
        <v>0</v>
      </c>
    </row>
    <row r="274" spans="1:26" ht="18" customHeight="1">
      <c r="A274" s="279" t="s">
        <v>36</v>
      </c>
      <c r="B274" s="219"/>
      <c r="C274" s="88" t="s">
        <v>54</v>
      </c>
      <c r="D274" s="10" t="s">
        <v>104</v>
      </c>
      <c r="E274" s="9" t="s">
        <v>250</v>
      </c>
      <c r="F274" s="9" t="s">
        <v>247</v>
      </c>
      <c r="G274" s="87" t="s">
        <v>252</v>
      </c>
      <c r="H274" s="14" t="s">
        <v>266</v>
      </c>
      <c r="I274" s="18">
        <v>1</v>
      </c>
      <c r="J274" s="18">
        <v>1</v>
      </c>
      <c r="K274" s="18">
        <v>54</v>
      </c>
      <c r="L274" s="18">
        <v>5</v>
      </c>
      <c r="M274" s="18">
        <f t="shared" si="48"/>
        <v>0.27</v>
      </c>
      <c r="N274" s="18">
        <f t="shared" si="49"/>
        <v>6.5696400000000006</v>
      </c>
      <c r="O274" s="11"/>
      <c r="P274" s="23">
        <f t="shared" si="50"/>
        <v>1</v>
      </c>
      <c r="Q274" s="11"/>
      <c r="R274" s="23">
        <f t="shared" si="51"/>
        <v>5</v>
      </c>
      <c r="S274" s="23">
        <f t="shared" si="52"/>
        <v>0</v>
      </c>
      <c r="T274" s="9">
        <f t="shared" si="53"/>
        <v>0</v>
      </c>
      <c r="U274" s="23">
        <f t="shared" si="54"/>
        <v>0.27</v>
      </c>
      <c r="V274" s="23">
        <f t="shared" si="55"/>
        <v>6.5696400000000006</v>
      </c>
      <c r="W274" s="37"/>
      <c r="X274" s="26">
        <f t="shared" si="56"/>
        <v>0</v>
      </c>
      <c r="Y274" s="37"/>
      <c r="Z274" s="28">
        <f t="shared" si="57"/>
        <v>0</v>
      </c>
    </row>
    <row r="275" spans="1:26" ht="18" customHeight="1">
      <c r="A275" s="280" t="s">
        <v>523</v>
      </c>
      <c r="B275" s="219"/>
      <c r="C275" s="90" t="s">
        <v>340</v>
      </c>
      <c r="D275" s="83"/>
      <c r="E275" s="9" t="s">
        <v>250</v>
      </c>
      <c r="F275" s="9" t="s">
        <v>247</v>
      </c>
      <c r="G275" s="85" t="s">
        <v>264</v>
      </c>
      <c r="H275" s="14" t="s">
        <v>249</v>
      </c>
      <c r="I275" s="9">
        <v>1</v>
      </c>
      <c r="J275" s="9">
        <v>6</v>
      </c>
      <c r="K275" s="18">
        <v>38</v>
      </c>
      <c r="L275" s="18">
        <v>720</v>
      </c>
      <c r="M275" s="18">
        <f t="shared" si="48"/>
        <v>164.16</v>
      </c>
      <c r="N275" s="18">
        <f t="shared" si="49"/>
        <v>3994.34112</v>
      </c>
      <c r="O275" s="11"/>
      <c r="P275" s="23">
        <f t="shared" si="50"/>
        <v>6</v>
      </c>
      <c r="Q275" s="11"/>
      <c r="R275" s="23">
        <f t="shared" si="51"/>
        <v>720</v>
      </c>
      <c r="S275" s="23">
        <f t="shared" si="52"/>
        <v>0</v>
      </c>
      <c r="T275" s="9">
        <f t="shared" si="53"/>
        <v>0</v>
      </c>
      <c r="U275" s="23">
        <f t="shared" si="54"/>
        <v>164.16</v>
      </c>
      <c r="V275" s="23">
        <f t="shared" si="55"/>
        <v>3994.34112</v>
      </c>
      <c r="W275" s="37"/>
      <c r="X275" s="26">
        <f t="shared" si="56"/>
        <v>0</v>
      </c>
      <c r="Y275" s="37"/>
      <c r="Z275" s="28">
        <f t="shared" si="57"/>
        <v>0</v>
      </c>
    </row>
    <row r="276" spans="1:26" ht="18" customHeight="1">
      <c r="A276" s="280" t="s">
        <v>523</v>
      </c>
      <c r="B276" s="219"/>
      <c r="C276" s="171" t="s">
        <v>341</v>
      </c>
      <c r="D276" s="148"/>
      <c r="E276" s="147" t="s">
        <v>250</v>
      </c>
      <c r="F276" s="147" t="s">
        <v>247</v>
      </c>
      <c r="G276" s="148" t="s">
        <v>331</v>
      </c>
      <c r="H276" s="147"/>
      <c r="I276" s="147">
        <v>1</v>
      </c>
      <c r="J276" s="147">
        <v>2</v>
      </c>
      <c r="K276" s="150"/>
      <c r="L276" s="150"/>
      <c r="M276" s="150"/>
      <c r="N276" s="150"/>
      <c r="O276" s="147"/>
      <c r="P276" s="151"/>
      <c r="Q276" s="147"/>
      <c r="R276" s="151"/>
      <c r="S276" s="151"/>
      <c r="T276" s="147"/>
      <c r="U276" s="151"/>
      <c r="V276" s="151"/>
      <c r="W276" s="152"/>
      <c r="X276" s="152"/>
      <c r="Y276" s="152"/>
      <c r="Z276" s="153"/>
    </row>
    <row r="277" spans="1:26" s="70" customFormat="1" ht="18" customHeight="1">
      <c r="A277" s="280" t="s">
        <v>523</v>
      </c>
      <c r="B277" s="262"/>
      <c r="C277" s="90" t="s">
        <v>339</v>
      </c>
      <c r="D277" s="85"/>
      <c r="E277" s="9" t="s">
        <v>250</v>
      </c>
      <c r="F277" s="9" t="s">
        <v>247</v>
      </c>
      <c r="G277" s="85" t="s">
        <v>332</v>
      </c>
      <c r="H277" s="80" t="s">
        <v>333</v>
      </c>
      <c r="I277" s="89">
        <v>1</v>
      </c>
      <c r="J277" s="89">
        <v>3</v>
      </c>
      <c r="K277" s="18">
        <v>150</v>
      </c>
      <c r="L277" s="18">
        <v>720</v>
      </c>
      <c r="M277" s="18">
        <f t="shared" si="48"/>
        <v>324</v>
      </c>
      <c r="N277" s="18">
        <f t="shared" si="49"/>
        <v>7883.5680000000002</v>
      </c>
      <c r="O277" s="104"/>
      <c r="P277" s="23">
        <f t="shared" si="50"/>
        <v>3</v>
      </c>
      <c r="Q277" s="11"/>
      <c r="R277" s="23">
        <f t="shared" si="51"/>
        <v>720</v>
      </c>
      <c r="S277" s="23">
        <f t="shared" si="52"/>
        <v>0</v>
      </c>
      <c r="T277" s="9">
        <f t="shared" si="53"/>
        <v>0</v>
      </c>
      <c r="U277" s="23">
        <f t="shared" si="54"/>
        <v>324</v>
      </c>
      <c r="V277" s="23">
        <f t="shared" si="55"/>
        <v>7883.5680000000002</v>
      </c>
      <c r="W277" s="37"/>
      <c r="X277" s="26">
        <f t="shared" si="56"/>
        <v>0</v>
      </c>
      <c r="Y277" s="37"/>
      <c r="Z277" s="28">
        <f t="shared" si="57"/>
        <v>0</v>
      </c>
    </row>
    <row r="278" spans="1:26" s="70" customFormat="1" ht="18" customHeight="1">
      <c r="A278" s="280" t="s">
        <v>523</v>
      </c>
      <c r="B278" s="262"/>
      <c r="C278" s="84" t="s">
        <v>365</v>
      </c>
      <c r="D278" s="85"/>
      <c r="E278" s="9" t="s">
        <v>250</v>
      </c>
      <c r="F278" s="9" t="s">
        <v>247</v>
      </c>
      <c r="G278" s="87" t="s">
        <v>264</v>
      </c>
      <c r="H278" s="80" t="s">
        <v>258</v>
      </c>
      <c r="I278" s="89">
        <v>1</v>
      </c>
      <c r="J278" s="89">
        <v>7</v>
      </c>
      <c r="K278" s="18">
        <v>21</v>
      </c>
      <c r="L278" s="18">
        <v>720</v>
      </c>
      <c r="M278" s="18">
        <f t="shared" si="48"/>
        <v>105.84</v>
      </c>
      <c r="N278" s="18">
        <f t="shared" si="49"/>
        <v>2575.2988800000003</v>
      </c>
      <c r="O278" s="105"/>
      <c r="P278" s="23">
        <f t="shared" si="50"/>
        <v>7</v>
      </c>
      <c r="Q278" s="11"/>
      <c r="R278" s="23">
        <f t="shared" si="51"/>
        <v>720</v>
      </c>
      <c r="S278" s="23">
        <f t="shared" si="52"/>
        <v>0</v>
      </c>
      <c r="T278" s="9">
        <f t="shared" si="53"/>
        <v>0</v>
      </c>
      <c r="U278" s="23">
        <f t="shared" si="54"/>
        <v>105.84</v>
      </c>
      <c r="V278" s="23">
        <f t="shared" si="55"/>
        <v>2575.2988800000003</v>
      </c>
      <c r="W278" s="37"/>
      <c r="X278" s="26">
        <f t="shared" si="56"/>
        <v>0</v>
      </c>
      <c r="Y278" s="37"/>
      <c r="Z278" s="28">
        <f t="shared" si="57"/>
        <v>0</v>
      </c>
    </row>
    <row r="279" spans="1:26" ht="18" customHeight="1">
      <c r="A279" s="280" t="s">
        <v>546</v>
      </c>
      <c r="B279" s="219"/>
      <c r="C279" s="84" t="s">
        <v>47</v>
      </c>
      <c r="D279" s="66"/>
      <c r="E279" s="9" t="s">
        <v>250</v>
      </c>
      <c r="F279" s="9" t="s">
        <v>71</v>
      </c>
      <c r="G279" s="66"/>
      <c r="H279" s="14" t="s">
        <v>329</v>
      </c>
      <c r="I279" s="18">
        <v>1</v>
      </c>
      <c r="J279" s="18">
        <v>5</v>
      </c>
      <c r="K279" s="18">
        <v>740</v>
      </c>
      <c r="L279" s="18">
        <v>105</v>
      </c>
      <c r="M279" s="18">
        <f t="shared" si="48"/>
        <v>388.5</v>
      </c>
      <c r="N279" s="18">
        <f t="shared" si="49"/>
        <v>9452.982</v>
      </c>
      <c r="O279" s="92"/>
      <c r="P279" s="23">
        <f t="shared" si="50"/>
        <v>5</v>
      </c>
      <c r="Q279" s="11"/>
      <c r="R279" s="23">
        <f t="shared" si="51"/>
        <v>105</v>
      </c>
      <c r="S279" s="23">
        <f t="shared" si="52"/>
        <v>0</v>
      </c>
      <c r="T279" s="9">
        <f t="shared" si="53"/>
        <v>0</v>
      </c>
      <c r="U279" s="23">
        <f t="shared" si="54"/>
        <v>388.5</v>
      </c>
      <c r="V279" s="23">
        <f t="shared" si="55"/>
        <v>9452.982</v>
      </c>
      <c r="W279" s="37"/>
      <c r="X279" s="26">
        <f t="shared" si="56"/>
        <v>0</v>
      </c>
      <c r="Y279" s="37"/>
      <c r="Z279" s="28">
        <f t="shared" si="57"/>
        <v>0</v>
      </c>
    </row>
    <row r="280" spans="1:26" ht="18" customHeight="1">
      <c r="A280" s="280" t="s">
        <v>546</v>
      </c>
      <c r="B280" s="219"/>
      <c r="C280" s="84"/>
      <c r="D280" s="83"/>
      <c r="E280" s="9" t="s">
        <v>250</v>
      </c>
      <c r="F280" s="9" t="s">
        <v>71</v>
      </c>
      <c r="G280" s="83"/>
      <c r="H280" s="14" t="s">
        <v>330</v>
      </c>
      <c r="I280" s="18">
        <v>1</v>
      </c>
      <c r="J280" s="18">
        <v>2</v>
      </c>
      <c r="K280" s="18">
        <v>1090</v>
      </c>
      <c r="L280" s="18">
        <v>105</v>
      </c>
      <c r="M280" s="18">
        <f t="shared" si="48"/>
        <v>228.9</v>
      </c>
      <c r="N280" s="18">
        <f t="shared" si="49"/>
        <v>5569.5948000000008</v>
      </c>
      <c r="O280" s="92"/>
      <c r="P280" s="23">
        <f t="shared" si="50"/>
        <v>2</v>
      </c>
      <c r="Q280" s="11"/>
      <c r="R280" s="23">
        <f t="shared" si="51"/>
        <v>105</v>
      </c>
      <c r="S280" s="23">
        <f t="shared" si="52"/>
        <v>0</v>
      </c>
      <c r="T280" s="9">
        <f t="shared" si="53"/>
        <v>0</v>
      </c>
      <c r="U280" s="23">
        <f t="shared" si="54"/>
        <v>228.9</v>
      </c>
      <c r="V280" s="23">
        <f t="shared" si="55"/>
        <v>5569.5948000000008</v>
      </c>
      <c r="W280" s="37"/>
      <c r="X280" s="26">
        <f t="shared" si="56"/>
        <v>0</v>
      </c>
      <c r="Y280" s="37"/>
      <c r="Z280" s="28">
        <f t="shared" si="57"/>
        <v>0</v>
      </c>
    </row>
    <row r="281" spans="1:26" ht="18" customHeight="1">
      <c r="A281" s="280" t="s">
        <v>523</v>
      </c>
      <c r="B281" s="219"/>
      <c r="C281" s="171"/>
      <c r="D281" s="148"/>
      <c r="E281" s="147" t="s">
        <v>250</v>
      </c>
      <c r="F281" s="147" t="s">
        <v>71</v>
      </c>
      <c r="G281" s="148" t="s">
        <v>272</v>
      </c>
      <c r="H281" s="149"/>
      <c r="I281" s="150">
        <v>1</v>
      </c>
      <c r="J281" s="150">
        <v>1</v>
      </c>
      <c r="K281" s="150"/>
      <c r="L281" s="150"/>
      <c r="M281" s="150"/>
      <c r="N281" s="150"/>
      <c r="O281" s="172"/>
      <c r="P281" s="151"/>
      <c r="Q281" s="147"/>
      <c r="R281" s="151"/>
      <c r="S281" s="151"/>
      <c r="T281" s="147"/>
      <c r="U281" s="151"/>
      <c r="V281" s="151"/>
      <c r="W281" s="152"/>
      <c r="X281" s="152"/>
      <c r="Y281" s="152"/>
      <c r="Z281" s="153"/>
    </row>
    <row r="282" spans="1:26" s="70" customFormat="1" ht="18" customHeight="1">
      <c r="A282" s="280" t="s">
        <v>523</v>
      </c>
      <c r="B282" s="262"/>
      <c r="C282" s="147" t="s">
        <v>289</v>
      </c>
      <c r="D282" s="148"/>
      <c r="E282" s="147" t="s">
        <v>250</v>
      </c>
      <c r="F282" s="147" t="s">
        <v>247</v>
      </c>
      <c r="G282" s="148" t="s">
        <v>272</v>
      </c>
      <c r="H282" s="149"/>
      <c r="I282" s="150">
        <v>1</v>
      </c>
      <c r="J282" s="150">
        <v>7</v>
      </c>
      <c r="K282" s="150"/>
      <c r="L282" s="150"/>
      <c r="M282" s="150"/>
      <c r="N282" s="150"/>
      <c r="O282" s="147"/>
      <c r="P282" s="151"/>
      <c r="Q282" s="147"/>
      <c r="R282" s="151"/>
      <c r="S282" s="151"/>
      <c r="T282" s="147"/>
      <c r="U282" s="151"/>
      <c r="V282" s="151"/>
      <c r="W282" s="152"/>
      <c r="X282" s="152"/>
      <c r="Y282" s="152"/>
      <c r="Z282" s="153"/>
    </row>
    <row r="283" spans="1:26" s="70" customFormat="1" ht="18" customHeight="1">
      <c r="A283" s="280" t="s">
        <v>530</v>
      </c>
      <c r="B283" s="263"/>
      <c r="C283" s="108" t="s">
        <v>316</v>
      </c>
      <c r="D283" s="138"/>
      <c r="E283" s="13" t="s">
        <v>250</v>
      </c>
      <c r="F283" s="108" t="s">
        <v>317</v>
      </c>
      <c r="G283" s="139"/>
      <c r="H283" s="16" t="s">
        <v>557</v>
      </c>
      <c r="I283" s="108">
        <v>3</v>
      </c>
      <c r="J283" s="139">
        <v>1</v>
      </c>
      <c r="K283" s="181">
        <v>930</v>
      </c>
      <c r="L283" s="181">
        <v>4380</v>
      </c>
      <c r="M283" s="181">
        <f t="shared" si="48"/>
        <v>4073.4</v>
      </c>
      <c r="N283" s="181">
        <f t="shared" si="49"/>
        <v>99113.968800000002</v>
      </c>
      <c r="O283" s="35"/>
      <c r="P283" s="182">
        <f t="shared" si="50"/>
        <v>1</v>
      </c>
      <c r="Q283" s="35"/>
      <c r="R283" s="182">
        <f t="shared" si="51"/>
        <v>4380</v>
      </c>
      <c r="S283" s="182">
        <f t="shared" si="52"/>
        <v>0</v>
      </c>
      <c r="T283" s="13">
        <f t="shared" si="53"/>
        <v>0</v>
      </c>
      <c r="U283" s="182">
        <f t="shared" si="54"/>
        <v>4073.4</v>
      </c>
      <c r="V283" s="182">
        <f t="shared" si="55"/>
        <v>99113.968800000002</v>
      </c>
      <c r="W283" s="198"/>
      <c r="X283" s="30">
        <f t="shared" si="56"/>
        <v>0</v>
      </c>
      <c r="Y283" s="198"/>
      <c r="Z283" s="183">
        <f t="shared" si="57"/>
        <v>0</v>
      </c>
    </row>
    <row r="284" spans="1:26" ht="18" customHeight="1">
      <c r="B284" s="72"/>
      <c r="C284" s="72"/>
      <c r="D284" s="122"/>
      <c r="E284" s="72"/>
      <c r="F284" s="72"/>
      <c r="G284" s="122"/>
      <c r="H284" s="123"/>
      <c r="I284" s="124"/>
      <c r="J284" s="124"/>
      <c r="K284" s="124"/>
      <c r="L284" s="124"/>
      <c r="M284" s="124"/>
      <c r="N284" s="124"/>
      <c r="O284" s="127"/>
      <c r="P284" s="128"/>
      <c r="Q284" s="127"/>
      <c r="R284" s="128"/>
      <c r="S284" s="128"/>
      <c r="T284" s="127"/>
      <c r="U284" s="128"/>
      <c r="V284" s="128"/>
      <c r="W284" s="129"/>
      <c r="X284" s="130"/>
      <c r="Y284" s="130"/>
      <c r="Z284" s="131"/>
    </row>
    <row r="285" spans="1:26" ht="18" customHeight="1">
      <c r="A285" s="279"/>
      <c r="B285" s="1" t="s">
        <v>164</v>
      </c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16" t="s">
        <v>75</v>
      </c>
      <c r="Y285" s="316"/>
      <c r="Z285" s="316"/>
    </row>
    <row r="286" spans="1:26" ht="18" customHeight="1">
      <c r="A286" s="279"/>
      <c r="D286" s="71"/>
      <c r="F286" s="2"/>
      <c r="G286" s="71"/>
      <c r="H286" s="2"/>
      <c r="I286" s="2"/>
      <c r="J286" s="2"/>
      <c r="K286" s="21"/>
      <c r="L286" s="21"/>
      <c r="M286" s="21"/>
      <c r="N286" s="21"/>
      <c r="O286" s="70"/>
      <c r="Q286" s="70"/>
      <c r="W286" s="38"/>
      <c r="X286" s="297" t="s">
        <v>62</v>
      </c>
      <c r="Y286" s="297"/>
      <c r="Z286" s="41">
        <f>Z7</f>
        <v>3000</v>
      </c>
    </row>
    <row r="287" spans="1:26" ht="18" customHeight="1">
      <c r="A287" s="279"/>
      <c r="D287" s="71"/>
      <c r="F287" s="2"/>
      <c r="G287" s="71"/>
      <c r="H287" s="2"/>
      <c r="I287" s="2"/>
      <c r="J287" s="2"/>
      <c r="K287" s="21"/>
      <c r="L287" s="21"/>
      <c r="M287" s="21"/>
      <c r="N287" s="21"/>
      <c r="O287" s="70"/>
      <c r="Q287" s="70"/>
      <c r="W287" s="38"/>
      <c r="X287" s="297" t="s">
        <v>158</v>
      </c>
      <c r="Y287" s="297"/>
      <c r="Z287" s="33"/>
    </row>
    <row r="288" spans="1:26" ht="18" customHeight="1">
      <c r="A288" s="279"/>
      <c r="D288" s="71"/>
      <c r="F288" s="2"/>
      <c r="G288" s="71"/>
      <c r="H288" s="2"/>
      <c r="I288" s="2"/>
      <c r="J288" s="2"/>
      <c r="K288" s="21"/>
      <c r="L288" s="21"/>
      <c r="M288" s="21"/>
      <c r="N288" s="21"/>
      <c r="O288" s="70"/>
      <c r="Q288" s="70"/>
      <c r="W288" s="38"/>
      <c r="X288" s="297" t="s">
        <v>159</v>
      </c>
      <c r="Y288" s="297"/>
      <c r="Z288" s="33"/>
    </row>
    <row r="289" spans="1:26" ht="18" customHeight="1">
      <c r="A289" s="279"/>
      <c r="D289" s="71"/>
      <c r="F289" s="2"/>
      <c r="G289" s="71"/>
      <c r="H289" s="2"/>
      <c r="I289" s="2"/>
      <c r="J289" s="2"/>
      <c r="K289" s="21"/>
      <c r="L289" s="21"/>
      <c r="M289" s="21"/>
      <c r="N289" s="21"/>
      <c r="O289" s="70"/>
      <c r="Q289" s="70"/>
      <c r="W289" s="38"/>
      <c r="X289" s="297" t="s">
        <v>160</v>
      </c>
      <c r="Y289" s="297"/>
      <c r="Z289" s="33"/>
    </row>
    <row r="290" spans="1:26" ht="18" customHeight="1">
      <c r="A290" s="279"/>
      <c r="D290" s="71"/>
      <c r="F290" s="2"/>
      <c r="G290" s="71"/>
      <c r="H290" s="2"/>
      <c r="I290" s="2"/>
      <c r="J290" s="2"/>
      <c r="K290" s="21"/>
      <c r="L290" s="21"/>
      <c r="M290" s="21"/>
      <c r="N290" s="21"/>
      <c r="O290" s="70"/>
      <c r="Q290" s="70"/>
      <c r="W290" s="38"/>
      <c r="X290" s="297" t="s">
        <v>162</v>
      </c>
      <c r="Y290" s="297"/>
      <c r="Z290" s="41">
        <f>SUM(Z286:Z289)</f>
        <v>3000</v>
      </c>
    </row>
    <row r="291" spans="1:26" ht="18" customHeight="1">
      <c r="H291" s="2"/>
      <c r="I291" s="21">
        <v>380</v>
      </c>
      <c r="J291" s="21">
        <v>909</v>
      </c>
      <c r="K291" s="21"/>
      <c r="L291" s="21"/>
      <c r="M291" s="21"/>
      <c r="N291" s="21"/>
    </row>
    <row r="292" spans="1:26" ht="18" customHeight="1">
      <c r="H292" s="2"/>
      <c r="I292" s="21"/>
      <c r="J292" s="21"/>
      <c r="K292" s="21"/>
      <c r="L292" s="21"/>
      <c r="M292" s="21"/>
      <c r="N292" s="21"/>
    </row>
    <row r="293" spans="1:26" ht="18" customHeight="1">
      <c r="H293" s="2"/>
      <c r="I293" s="21"/>
      <c r="J293" s="21"/>
      <c r="K293" s="21"/>
      <c r="L293" s="21"/>
      <c r="M293" s="21"/>
      <c r="N293" s="21"/>
    </row>
    <row r="294" spans="1:26" ht="18" customHeight="1">
      <c r="H294" s="2"/>
      <c r="I294" s="21"/>
      <c r="J294" s="21"/>
      <c r="K294" s="21"/>
      <c r="L294" s="21"/>
      <c r="M294" s="21"/>
      <c r="N294" s="21"/>
    </row>
    <row r="295" spans="1:26" ht="18" customHeight="1">
      <c r="H295" s="2"/>
      <c r="I295" s="21"/>
      <c r="J295" s="21"/>
      <c r="K295" s="21"/>
      <c r="L295" s="21"/>
      <c r="M295" s="21"/>
      <c r="N295" s="21"/>
    </row>
    <row r="296" spans="1:26" ht="18" customHeight="1">
      <c r="H296" s="2"/>
      <c r="I296" s="21"/>
      <c r="J296" s="21"/>
      <c r="K296" s="21"/>
      <c r="L296" s="21"/>
      <c r="M296" s="21"/>
      <c r="N296" s="21"/>
    </row>
    <row r="297" spans="1:26" ht="18" customHeight="1">
      <c r="H297" s="2"/>
      <c r="I297" s="21"/>
      <c r="J297" s="21"/>
      <c r="K297" s="21"/>
      <c r="L297" s="21"/>
      <c r="M297" s="21"/>
      <c r="N297" s="21"/>
    </row>
    <row r="298" spans="1:26" ht="18" customHeight="1">
      <c r="A298" s="280"/>
      <c r="H298" s="2"/>
      <c r="I298" s="21"/>
      <c r="J298" s="21"/>
      <c r="K298" s="21"/>
      <c r="L298" s="21"/>
      <c r="M298" s="21"/>
      <c r="N298" s="21"/>
    </row>
    <row r="299" spans="1:26" ht="18" customHeight="1">
      <c r="H299" s="2"/>
      <c r="I299" s="21"/>
      <c r="J299" s="21"/>
      <c r="K299" s="21"/>
      <c r="L299" s="21"/>
      <c r="M299" s="21"/>
      <c r="N299" s="21"/>
    </row>
    <row r="300" spans="1:26" ht="18" customHeight="1">
      <c r="H300" s="2"/>
      <c r="I300" s="21"/>
      <c r="J300" s="21"/>
      <c r="K300" s="21"/>
      <c r="L300" s="21"/>
      <c r="M300" s="21"/>
      <c r="N300" s="21"/>
    </row>
    <row r="301" spans="1:26" ht="18" customHeight="1">
      <c r="A301" s="6"/>
      <c r="H301" s="2"/>
      <c r="I301" s="21"/>
      <c r="J301" s="21"/>
      <c r="K301" s="21"/>
      <c r="L301" s="21"/>
      <c r="M301" s="21"/>
      <c r="N301" s="21"/>
    </row>
    <row r="302" spans="1:26" ht="18" customHeight="1">
      <c r="H302" s="2"/>
      <c r="I302" s="21"/>
      <c r="J302" s="21"/>
      <c r="K302" s="21"/>
      <c r="L302" s="21"/>
      <c r="M302" s="21"/>
      <c r="N302" s="21"/>
    </row>
    <row r="303" spans="1:26" ht="18" customHeight="1">
      <c r="H303" s="2"/>
      <c r="I303" s="21"/>
      <c r="J303" s="21"/>
      <c r="K303" s="21"/>
      <c r="L303" s="21"/>
      <c r="M303" s="21"/>
      <c r="N303" s="21"/>
    </row>
    <row r="304" spans="1:26" ht="18" customHeight="1">
      <c r="H304" s="2"/>
      <c r="I304" s="21"/>
      <c r="J304" s="21"/>
      <c r="K304" s="21"/>
      <c r="L304" s="21"/>
      <c r="M304" s="21"/>
      <c r="N304" s="21"/>
    </row>
    <row r="305" spans="1:14" ht="18" customHeight="1">
      <c r="H305" s="2"/>
      <c r="I305" s="21"/>
      <c r="J305" s="21"/>
      <c r="K305" s="21"/>
      <c r="L305" s="21"/>
      <c r="M305" s="21"/>
      <c r="N305" s="21"/>
    </row>
    <row r="306" spans="1:14" ht="18" customHeight="1">
      <c r="H306" s="2"/>
      <c r="I306" s="21"/>
      <c r="J306" s="21"/>
      <c r="K306" s="21"/>
      <c r="L306" s="21"/>
      <c r="M306" s="21"/>
      <c r="N306" s="21"/>
    </row>
    <row r="307" spans="1:14" ht="18" customHeight="1">
      <c r="H307" s="2"/>
      <c r="I307" s="21"/>
      <c r="J307" s="21"/>
      <c r="K307" s="21"/>
      <c r="L307" s="21"/>
      <c r="M307" s="21"/>
      <c r="N307" s="21"/>
    </row>
    <row r="308" spans="1:14" ht="18" customHeight="1">
      <c r="H308" s="2"/>
      <c r="I308" s="21"/>
      <c r="J308" s="21"/>
      <c r="K308" s="21"/>
      <c r="L308" s="21"/>
      <c r="M308" s="21"/>
      <c r="N308" s="21"/>
    </row>
    <row r="309" spans="1:14" ht="18" customHeight="1">
      <c r="H309" s="2"/>
      <c r="I309" s="21"/>
      <c r="J309" s="21"/>
      <c r="K309" s="21"/>
      <c r="L309" s="21"/>
      <c r="M309" s="21"/>
      <c r="N309" s="21"/>
    </row>
    <row r="310" spans="1:14" ht="18" customHeight="1">
      <c r="H310" s="2"/>
      <c r="I310" s="21"/>
      <c r="J310" s="21"/>
      <c r="K310" s="21"/>
      <c r="L310" s="21"/>
      <c r="M310" s="21"/>
      <c r="N310" s="21"/>
    </row>
    <row r="311" spans="1:14" ht="18" customHeight="1">
      <c r="H311" s="2"/>
      <c r="I311" s="21"/>
      <c r="J311" s="21"/>
      <c r="K311" s="21"/>
      <c r="L311" s="21"/>
      <c r="M311" s="21"/>
      <c r="N311" s="21"/>
    </row>
    <row r="312" spans="1:14" ht="18" customHeight="1">
      <c r="H312" s="2"/>
      <c r="I312" s="21"/>
      <c r="J312" s="21"/>
      <c r="K312" s="21"/>
      <c r="L312" s="21"/>
      <c r="M312" s="21"/>
      <c r="N312" s="21"/>
    </row>
    <row r="313" spans="1:14" ht="18" customHeight="1">
      <c r="A313" s="7"/>
      <c r="H313" s="2"/>
      <c r="I313" s="21"/>
      <c r="J313" s="21"/>
      <c r="K313" s="21"/>
      <c r="L313" s="21"/>
      <c r="M313" s="21"/>
      <c r="N313" s="21"/>
    </row>
    <row r="314" spans="1:14" ht="18" customHeight="1">
      <c r="A314" s="280"/>
      <c r="H314" s="2"/>
      <c r="I314" s="21"/>
      <c r="J314" s="21"/>
      <c r="K314" s="21"/>
      <c r="L314" s="21"/>
      <c r="M314" s="21"/>
      <c r="N314" s="21"/>
    </row>
    <row r="315" spans="1:14" ht="18" customHeight="1">
      <c r="A315" s="4"/>
      <c r="H315" s="2"/>
      <c r="I315" s="21"/>
      <c r="J315" s="21"/>
      <c r="K315" s="21"/>
      <c r="L315" s="21"/>
      <c r="M315" s="21"/>
      <c r="N315" s="21"/>
    </row>
    <row r="316" spans="1:14" ht="18" customHeight="1">
      <c r="A316" s="4"/>
      <c r="H316" s="2"/>
      <c r="I316" s="21"/>
      <c r="J316" s="21"/>
      <c r="K316" s="21"/>
      <c r="L316" s="21"/>
      <c r="M316" s="21"/>
      <c r="N316" s="21"/>
    </row>
    <row r="317" spans="1:14" ht="18" customHeight="1">
      <c r="A317" s="4"/>
      <c r="H317" s="2"/>
      <c r="I317" s="21"/>
      <c r="J317" s="21"/>
      <c r="K317" s="21"/>
      <c r="L317" s="21"/>
      <c r="M317" s="21"/>
      <c r="N317" s="21"/>
    </row>
    <row r="318" spans="1:14" ht="18" customHeight="1">
      <c r="A318" s="4"/>
      <c r="H318" s="2"/>
      <c r="I318" s="21"/>
      <c r="J318" s="21"/>
      <c r="K318" s="21"/>
      <c r="L318" s="21"/>
      <c r="M318" s="21"/>
      <c r="N318" s="21"/>
    </row>
    <row r="319" spans="1:14" ht="18" customHeight="1">
      <c r="A319" s="4"/>
      <c r="H319" s="2"/>
      <c r="I319" s="21"/>
      <c r="J319" s="21"/>
      <c r="K319" s="21"/>
      <c r="L319" s="21"/>
      <c r="M319" s="21"/>
      <c r="N319" s="21"/>
    </row>
    <row r="320" spans="1:14" ht="18" customHeight="1">
      <c r="A320" s="4"/>
      <c r="H320" s="2"/>
      <c r="I320" s="21"/>
      <c r="J320" s="21"/>
      <c r="K320" s="21"/>
      <c r="L320" s="21"/>
      <c r="M320" s="21"/>
      <c r="N320" s="21"/>
    </row>
    <row r="321" spans="1:14" ht="18" customHeight="1">
      <c r="A321" s="4"/>
      <c r="H321" s="2"/>
      <c r="I321" s="21"/>
      <c r="J321" s="21"/>
      <c r="K321" s="21"/>
      <c r="L321" s="21"/>
      <c r="M321" s="21"/>
      <c r="N321" s="21"/>
    </row>
    <row r="322" spans="1:14" ht="18" customHeight="1">
      <c r="A322" s="4"/>
      <c r="H322" s="2"/>
      <c r="I322" s="21"/>
      <c r="J322" s="21"/>
      <c r="K322" s="21"/>
      <c r="L322" s="21"/>
      <c r="M322" s="21"/>
      <c r="N322" s="21"/>
    </row>
    <row r="323" spans="1:14" ht="18" customHeight="1">
      <c r="A323" s="280"/>
      <c r="H323" s="2"/>
      <c r="I323" s="21"/>
      <c r="J323" s="21"/>
      <c r="K323" s="21"/>
      <c r="L323" s="21"/>
      <c r="M323" s="21"/>
      <c r="N323" s="21"/>
    </row>
    <row r="324" spans="1:14" ht="18" customHeight="1">
      <c r="A324" s="4"/>
      <c r="H324" s="2"/>
      <c r="I324" s="21"/>
      <c r="J324" s="21"/>
      <c r="K324" s="21"/>
      <c r="L324" s="21"/>
      <c r="M324" s="21"/>
      <c r="N324" s="21"/>
    </row>
    <row r="325" spans="1:14" ht="18" customHeight="1">
      <c r="A325" s="8"/>
      <c r="H325" s="2"/>
      <c r="I325" s="21"/>
      <c r="J325" s="21"/>
      <c r="K325" s="21"/>
      <c r="L325" s="21"/>
      <c r="M325" s="21"/>
      <c r="N325" s="21"/>
    </row>
    <row r="326" spans="1:14" ht="18" customHeight="1">
      <c r="H326" s="2"/>
      <c r="I326" s="21"/>
      <c r="J326" s="21"/>
      <c r="K326" s="21"/>
      <c r="L326" s="21"/>
      <c r="M326" s="21"/>
      <c r="N326" s="21"/>
    </row>
    <row r="327" spans="1:14" ht="18" customHeight="1">
      <c r="H327" s="2"/>
      <c r="I327" s="21"/>
      <c r="J327" s="21"/>
      <c r="K327" s="21"/>
      <c r="L327" s="21"/>
      <c r="M327" s="21"/>
      <c r="N327" s="21"/>
    </row>
    <row r="328" spans="1:14" ht="18" customHeight="1">
      <c r="H328" s="2"/>
      <c r="I328" s="21"/>
      <c r="J328" s="21"/>
      <c r="K328" s="21"/>
      <c r="L328" s="21"/>
      <c r="M328" s="21"/>
      <c r="N328" s="21"/>
    </row>
    <row r="329" spans="1:14" ht="18" customHeight="1">
      <c r="H329" s="2"/>
      <c r="I329" s="21"/>
      <c r="J329" s="21"/>
      <c r="K329" s="21"/>
      <c r="L329" s="21"/>
      <c r="M329" s="21"/>
      <c r="N329" s="21"/>
    </row>
    <row r="330" spans="1:14" ht="18" customHeight="1">
      <c r="H330" s="2"/>
      <c r="I330" s="21"/>
      <c r="J330" s="21"/>
      <c r="K330" s="21"/>
      <c r="L330" s="21"/>
      <c r="M330" s="21"/>
      <c r="N330" s="21"/>
    </row>
    <row r="331" spans="1:14" ht="18" customHeight="1">
      <c r="H331" s="2"/>
      <c r="I331" s="21"/>
      <c r="J331" s="21"/>
      <c r="K331" s="21"/>
      <c r="L331" s="21"/>
      <c r="M331" s="21"/>
      <c r="N331" s="21"/>
    </row>
    <row r="332" spans="1:14" ht="18" customHeight="1">
      <c r="A332" s="294"/>
      <c r="H332" s="2"/>
      <c r="I332" s="21"/>
      <c r="J332" s="21"/>
      <c r="K332" s="21"/>
      <c r="L332" s="21"/>
      <c r="M332" s="21"/>
      <c r="N332" s="21"/>
    </row>
    <row r="333" spans="1:14" ht="18" customHeight="1">
      <c r="A333" s="280"/>
      <c r="H333" s="2"/>
      <c r="I333" s="21"/>
      <c r="J333" s="21"/>
      <c r="K333" s="21"/>
      <c r="L333" s="21"/>
      <c r="M333" s="21"/>
      <c r="N333" s="21"/>
    </row>
    <row r="334" spans="1:14" ht="18" customHeight="1">
      <c r="H334" s="2"/>
      <c r="I334" s="21"/>
      <c r="J334" s="21"/>
      <c r="K334" s="21"/>
      <c r="L334" s="21"/>
      <c r="M334" s="21"/>
      <c r="N334" s="21"/>
    </row>
    <row r="335" spans="1:14" ht="18" customHeight="1">
      <c r="H335" s="2"/>
      <c r="I335" s="21"/>
      <c r="J335" s="21"/>
      <c r="K335" s="21"/>
      <c r="L335" s="21"/>
      <c r="M335" s="21"/>
      <c r="N335" s="21"/>
    </row>
    <row r="336" spans="1:14" ht="18" customHeight="1">
      <c r="H336" s="2"/>
      <c r="I336" s="21"/>
      <c r="J336" s="21"/>
      <c r="K336" s="21"/>
      <c r="L336" s="21"/>
      <c r="M336" s="21"/>
      <c r="N336" s="21"/>
    </row>
    <row r="337" spans="8:14" ht="18" customHeight="1">
      <c r="H337" s="2"/>
      <c r="I337" s="21"/>
      <c r="J337" s="21"/>
      <c r="K337" s="21"/>
      <c r="L337" s="21"/>
      <c r="M337" s="21"/>
      <c r="N337" s="21"/>
    </row>
    <row r="338" spans="8:14" ht="18" customHeight="1">
      <c r="H338" s="2"/>
      <c r="I338" s="21"/>
      <c r="J338" s="21"/>
      <c r="K338" s="21"/>
      <c r="L338" s="21"/>
      <c r="M338" s="21"/>
      <c r="N338" s="21"/>
    </row>
    <row r="339" spans="8:14" ht="18" customHeight="1">
      <c r="H339" s="2"/>
      <c r="I339" s="21"/>
      <c r="J339" s="21"/>
      <c r="K339" s="21"/>
      <c r="L339" s="21"/>
      <c r="M339" s="21"/>
      <c r="N339" s="21"/>
    </row>
    <row r="340" spans="8:14" ht="18" customHeight="1">
      <c r="H340" s="2"/>
      <c r="I340" s="21"/>
      <c r="J340" s="21"/>
      <c r="K340" s="21"/>
      <c r="L340" s="21"/>
      <c r="M340" s="21"/>
      <c r="N340" s="21"/>
    </row>
    <row r="341" spans="8:14" ht="18" customHeight="1">
      <c r="H341" s="2"/>
      <c r="I341" s="21"/>
      <c r="J341" s="21"/>
      <c r="K341" s="21"/>
      <c r="L341" s="21"/>
      <c r="M341" s="21"/>
      <c r="N341" s="21"/>
    </row>
    <row r="342" spans="8:14" ht="18" customHeight="1">
      <c r="H342" s="2"/>
      <c r="I342" s="21"/>
      <c r="J342" s="21"/>
      <c r="K342" s="21"/>
      <c r="L342" s="21"/>
      <c r="M342" s="21"/>
      <c r="N342" s="21"/>
    </row>
    <row r="343" spans="8:14" ht="18" customHeight="1">
      <c r="H343" s="2"/>
      <c r="I343" s="21"/>
      <c r="J343" s="21"/>
      <c r="K343" s="21"/>
      <c r="L343" s="21"/>
      <c r="M343" s="21"/>
      <c r="N343" s="21"/>
    </row>
    <row r="344" spans="8:14" ht="18" customHeight="1">
      <c r="H344" s="2"/>
      <c r="I344" s="21"/>
      <c r="J344" s="21"/>
      <c r="K344" s="21"/>
      <c r="L344" s="21"/>
      <c r="M344" s="21"/>
      <c r="N344" s="21"/>
    </row>
    <row r="345" spans="8:14" ht="18" customHeight="1">
      <c r="H345" s="2"/>
      <c r="I345" s="21"/>
      <c r="J345" s="21"/>
      <c r="K345" s="21"/>
      <c r="L345" s="21"/>
      <c r="M345" s="21"/>
      <c r="N345" s="21"/>
    </row>
    <row r="346" spans="8:14" ht="18" customHeight="1">
      <c r="H346" s="2"/>
      <c r="I346" s="21"/>
      <c r="J346" s="21"/>
      <c r="K346" s="21"/>
      <c r="L346" s="21"/>
      <c r="M346" s="21"/>
      <c r="N346" s="21"/>
    </row>
    <row r="347" spans="8:14" ht="18" customHeight="1">
      <c r="H347" s="2"/>
      <c r="I347" s="21"/>
      <c r="J347" s="21"/>
      <c r="K347" s="21"/>
      <c r="L347" s="21"/>
      <c r="M347" s="21"/>
      <c r="N347" s="21"/>
    </row>
    <row r="348" spans="8:14" ht="18" customHeight="1">
      <c r="H348" s="2"/>
      <c r="I348" s="21"/>
      <c r="J348" s="21"/>
      <c r="K348" s="21"/>
      <c r="L348" s="21"/>
      <c r="M348" s="21"/>
      <c r="N348" s="21"/>
    </row>
    <row r="349" spans="8:14" ht="18" customHeight="1">
      <c r="H349" s="2"/>
      <c r="I349" s="21"/>
      <c r="J349" s="21"/>
      <c r="K349" s="21"/>
      <c r="L349" s="21"/>
      <c r="M349" s="21"/>
      <c r="N349" s="21"/>
    </row>
    <row r="350" spans="8:14" ht="18" customHeight="1">
      <c r="H350" s="2"/>
      <c r="I350" s="21"/>
      <c r="J350" s="21"/>
      <c r="K350" s="21"/>
      <c r="L350" s="21"/>
      <c r="M350" s="21"/>
      <c r="N350" s="21"/>
    </row>
    <row r="351" spans="8:14" ht="18" customHeight="1">
      <c r="H351" s="2"/>
      <c r="I351" s="21"/>
      <c r="J351" s="21"/>
      <c r="K351" s="21"/>
      <c r="L351" s="21"/>
      <c r="M351" s="21"/>
      <c r="N351" s="21"/>
    </row>
    <row r="352" spans="8:14" ht="18" customHeight="1">
      <c r="H352" s="2"/>
      <c r="I352" s="21"/>
      <c r="J352" s="21"/>
      <c r="K352" s="21"/>
      <c r="L352" s="21"/>
      <c r="M352" s="21"/>
      <c r="N352" s="21"/>
    </row>
    <row r="353" spans="8:14" ht="18" customHeight="1">
      <c r="H353" s="2"/>
      <c r="I353" s="21"/>
      <c r="J353" s="21"/>
      <c r="K353" s="21"/>
      <c r="L353" s="21"/>
      <c r="M353" s="21"/>
      <c r="N353" s="21"/>
    </row>
    <row r="354" spans="8:14" ht="18" customHeight="1">
      <c r="H354" s="2"/>
      <c r="I354" s="21"/>
      <c r="J354" s="21"/>
      <c r="K354" s="21"/>
      <c r="L354" s="21"/>
      <c r="M354" s="21"/>
      <c r="N354" s="21"/>
    </row>
    <row r="355" spans="8:14" ht="18" customHeight="1">
      <c r="H355" s="2"/>
      <c r="I355" s="21"/>
      <c r="J355" s="21"/>
      <c r="K355" s="21"/>
      <c r="L355" s="21"/>
      <c r="M355" s="21"/>
      <c r="N355" s="21"/>
    </row>
    <row r="356" spans="8:14" ht="18" customHeight="1">
      <c r="H356" s="2"/>
      <c r="I356" s="21"/>
      <c r="J356" s="21"/>
      <c r="K356" s="21"/>
      <c r="L356" s="21"/>
      <c r="M356" s="21"/>
      <c r="N356" s="21"/>
    </row>
    <row r="357" spans="8:14" ht="18" customHeight="1">
      <c r="H357" s="2"/>
      <c r="I357" s="21"/>
      <c r="J357" s="21"/>
      <c r="K357" s="21"/>
      <c r="L357" s="21"/>
      <c r="M357" s="21"/>
      <c r="N357" s="21"/>
    </row>
    <row r="358" spans="8:14" ht="18" customHeight="1">
      <c r="H358" s="2"/>
      <c r="I358" s="21"/>
      <c r="J358" s="21"/>
      <c r="K358" s="21"/>
      <c r="L358" s="21"/>
      <c r="M358" s="21"/>
      <c r="N358" s="21"/>
    </row>
    <row r="359" spans="8:14" ht="18" customHeight="1">
      <c r="H359" s="2"/>
      <c r="I359" s="21"/>
      <c r="J359" s="21"/>
      <c r="K359" s="21"/>
      <c r="L359" s="21"/>
      <c r="M359" s="21"/>
      <c r="N359" s="21"/>
    </row>
    <row r="360" spans="8:14" ht="18" customHeight="1">
      <c r="H360" s="2"/>
      <c r="I360" s="21"/>
      <c r="J360" s="21"/>
      <c r="K360" s="21"/>
      <c r="L360" s="21"/>
      <c r="M360" s="21"/>
      <c r="N360" s="21"/>
    </row>
    <row r="361" spans="8:14" ht="18" customHeight="1">
      <c r="H361" s="2"/>
      <c r="I361" s="21"/>
      <c r="J361" s="21"/>
      <c r="K361" s="21"/>
      <c r="L361" s="21"/>
      <c r="M361" s="21"/>
      <c r="N361" s="21"/>
    </row>
    <row r="362" spans="8:14" ht="18" customHeight="1">
      <c r="H362" s="2"/>
      <c r="I362" s="21"/>
      <c r="J362" s="21"/>
      <c r="K362" s="21"/>
      <c r="L362" s="21"/>
      <c r="M362" s="21"/>
      <c r="N362" s="21"/>
    </row>
    <row r="363" spans="8:14" ht="18" customHeight="1">
      <c r="H363" s="2"/>
      <c r="I363" s="21"/>
      <c r="J363" s="21"/>
      <c r="K363" s="21"/>
      <c r="L363" s="21"/>
      <c r="M363" s="21"/>
      <c r="N363" s="21"/>
    </row>
    <row r="364" spans="8:14" ht="18" customHeight="1">
      <c r="H364" s="2"/>
      <c r="I364" s="21"/>
      <c r="J364" s="21"/>
      <c r="K364" s="21"/>
      <c r="L364" s="21"/>
      <c r="M364" s="21"/>
      <c r="N364" s="21"/>
    </row>
    <row r="365" spans="8:14" ht="18" customHeight="1">
      <c r="H365" s="2"/>
      <c r="I365" s="21"/>
      <c r="J365" s="21"/>
      <c r="K365" s="21"/>
      <c r="L365" s="21"/>
      <c r="M365" s="21"/>
      <c r="N365" s="21"/>
    </row>
    <row r="366" spans="8:14" ht="18" customHeight="1">
      <c r="H366" s="2"/>
      <c r="I366" s="21"/>
      <c r="J366" s="21"/>
      <c r="K366" s="21"/>
      <c r="L366" s="21"/>
      <c r="M366" s="21"/>
      <c r="N366" s="21"/>
    </row>
    <row r="367" spans="8:14" ht="18" customHeight="1">
      <c r="H367" s="2"/>
      <c r="I367" s="21"/>
      <c r="J367" s="21"/>
      <c r="K367" s="21"/>
      <c r="L367" s="21"/>
      <c r="M367" s="21"/>
      <c r="N367" s="21"/>
    </row>
    <row r="368" spans="8:14" ht="18" customHeight="1">
      <c r="H368" s="2"/>
      <c r="I368" s="21"/>
      <c r="J368" s="21"/>
      <c r="K368" s="21"/>
      <c r="L368" s="21"/>
      <c r="M368" s="21"/>
      <c r="N368" s="21"/>
    </row>
    <row r="369" spans="8:14" ht="18" customHeight="1">
      <c r="H369" s="2"/>
      <c r="I369" s="21"/>
      <c r="J369" s="21"/>
      <c r="K369" s="21"/>
      <c r="L369" s="21"/>
      <c r="M369" s="21"/>
      <c r="N369" s="21"/>
    </row>
    <row r="370" spans="8:14" ht="18" customHeight="1">
      <c r="H370" s="2"/>
      <c r="I370" s="21"/>
      <c r="J370" s="21"/>
      <c r="K370" s="21"/>
      <c r="L370" s="21"/>
      <c r="M370" s="21"/>
      <c r="N370" s="21"/>
    </row>
    <row r="371" spans="8:14" ht="18" customHeight="1">
      <c r="H371" s="2"/>
      <c r="I371" s="21"/>
      <c r="J371" s="21"/>
      <c r="K371" s="21"/>
      <c r="L371" s="21"/>
      <c r="M371" s="21"/>
      <c r="N371" s="21"/>
    </row>
    <row r="372" spans="8:14" ht="18" customHeight="1">
      <c r="H372" s="2"/>
      <c r="I372" s="21"/>
      <c r="J372" s="21"/>
      <c r="K372" s="21"/>
      <c r="L372" s="21"/>
      <c r="M372" s="21"/>
      <c r="N372" s="21"/>
    </row>
    <row r="373" spans="8:14" ht="18" customHeight="1">
      <c r="H373" s="2"/>
      <c r="I373" s="21"/>
      <c r="J373" s="21"/>
      <c r="K373" s="21"/>
      <c r="L373" s="21"/>
      <c r="M373" s="21"/>
      <c r="N373" s="21"/>
    </row>
    <row r="374" spans="8:14" ht="18" customHeight="1">
      <c r="H374" s="2"/>
      <c r="I374" s="21"/>
      <c r="J374" s="21"/>
      <c r="K374" s="21"/>
      <c r="L374" s="21"/>
      <c r="M374" s="21"/>
      <c r="N374" s="21"/>
    </row>
    <row r="375" spans="8:14" ht="18" customHeight="1">
      <c r="H375" s="2"/>
      <c r="I375" s="21"/>
      <c r="J375" s="21"/>
      <c r="K375" s="21"/>
      <c r="L375" s="21"/>
      <c r="M375" s="21"/>
      <c r="N375" s="21"/>
    </row>
    <row r="376" spans="8:14" ht="18" customHeight="1">
      <c r="H376" s="2"/>
      <c r="I376" s="21"/>
      <c r="J376" s="21"/>
      <c r="K376" s="21"/>
      <c r="L376" s="21"/>
      <c r="M376" s="21"/>
      <c r="N376" s="21"/>
    </row>
    <row r="377" spans="8:14" ht="18" customHeight="1">
      <c r="H377" s="2"/>
      <c r="I377" s="21"/>
      <c r="J377" s="21"/>
      <c r="K377" s="21"/>
      <c r="L377" s="21"/>
      <c r="M377" s="21"/>
      <c r="N377" s="21"/>
    </row>
    <row r="378" spans="8:14" ht="18" customHeight="1">
      <c r="H378" s="2"/>
      <c r="I378" s="21"/>
      <c r="J378" s="21"/>
      <c r="K378" s="21"/>
      <c r="L378" s="21"/>
      <c r="M378" s="21"/>
      <c r="N378" s="21"/>
    </row>
    <row r="379" spans="8:14" ht="18" customHeight="1">
      <c r="H379" s="2"/>
      <c r="I379" s="2"/>
      <c r="J379" s="2"/>
      <c r="K379" s="2"/>
      <c r="L379" s="2"/>
      <c r="M379" s="2"/>
      <c r="N379" s="2"/>
    </row>
    <row r="380" spans="8:14" ht="18" customHeight="1">
      <c r="H380" s="2"/>
      <c r="I380" s="2"/>
      <c r="J380" s="2"/>
      <c r="K380" s="2"/>
      <c r="L380" s="2"/>
      <c r="M380" s="2"/>
      <c r="N380" s="2"/>
    </row>
    <row r="381" spans="8:14" ht="18" customHeight="1">
      <c r="H381" s="2"/>
      <c r="I381" s="2"/>
      <c r="J381" s="2"/>
      <c r="K381" s="2"/>
      <c r="L381" s="2"/>
      <c r="M381" s="2"/>
      <c r="N381" s="2"/>
    </row>
    <row r="382" spans="8:14" ht="18" customHeight="1">
      <c r="H382" s="2"/>
      <c r="I382" s="2"/>
      <c r="J382" s="2"/>
      <c r="K382" s="2"/>
      <c r="L382" s="2"/>
      <c r="M382" s="2"/>
      <c r="N382" s="2"/>
    </row>
    <row r="383" spans="8:14" ht="18" customHeight="1">
      <c r="H383" s="2"/>
      <c r="I383" s="2"/>
      <c r="J383" s="2"/>
      <c r="K383" s="2"/>
      <c r="L383" s="2"/>
      <c r="M383" s="2"/>
      <c r="N383" s="2"/>
    </row>
    <row r="384" spans="8:14" ht="18" customHeight="1">
      <c r="H384" s="2"/>
      <c r="I384" s="2"/>
      <c r="J384" s="2"/>
      <c r="K384" s="2"/>
      <c r="L384" s="2"/>
      <c r="M384" s="2"/>
      <c r="N384" s="2"/>
    </row>
    <row r="385" spans="8:14" ht="18" customHeight="1">
      <c r="H385" s="2"/>
      <c r="I385" s="2"/>
      <c r="J385" s="2"/>
      <c r="K385" s="2"/>
      <c r="L385" s="2"/>
      <c r="M385" s="2"/>
      <c r="N385" s="2"/>
    </row>
    <row r="386" spans="8:14" ht="18" customHeight="1">
      <c r="H386" s="2"/>
      <c r="I386" s="2"/>
      <c r="J386" s="2"/>
      <c r="K386" s="2"/>
      <c r="L386" s="2"/>
      <c r="M386" s="2"/>
      <c r="N386" s="2"/>
    </row>
    <row r="387" spans="8:14" ht="18" customHeight="1">
      <c r="H387" s="2"/>
      <c r="I387" s="2"/>
      <c r="J387" s="2"/>
      <c r="K387" s="2"/>
      <c r="L387" s="2"/>
      <c r="M387" s="2"/>
      <c r="N387" s="2"/>
    </row>
    <row r="388" spans="8:14" ht="18" customHeight="1">
      <c r="H388" s="2"/>
      <c r="I388" s="2"/>
      <c r="J388" s="2"/>
      <c r="K388" s="2"/>
      <c r="L388" s="2"/>
      <c r="M388" s="2"/>
      <c r="N388" s="2"/>
    </row>
    <row r="389" spans="8:14" ht="18" customHeight="1">
      <c r="H389" s="2"/>
      <c r="I389" s="2"/>
      <c r="J389" s="2"/>
      <c r="K389" s="2"/>
      <c r="L389" s="2"/>
      <c r="M389" s="2"/>
      <c r="N389" s="2"/>
    </row>
    <row r="390" spans="8:14" ht="18" customHeight="1">
      <c r="H390" s="2"/>
      <c r="I390" s="2"/>
      <c r="J390" s="2"/>
      <c r="K390" s="2"/>
      <c r="L390" s="2"/>
      <c r="M390" s="2"/>
      <c r="N390" s="2"/>
    </row>
    <row r="391" spans="8:14" ht="18" customHeight="1">
      <c r="H391" s="2"/>
      <c r="I391" s="2"/>
      <c r="J391" s="2"/>
      <c r="K391" s="2"/>
      <c r="L391" s="2"/>
      <c r="M391" s="2"/>
      <c r="N391" s="2"/>
    </row>
    <row r="392" spans="8:14" ht="18" customHeight="1">
      <c r="H392" s="2"/>
      <c r="I392" s="2"/>
      <c r="J392" s="2"/>
      <c r="K392" s="2"/>
      <c r="L392" s="2"/>
      <c r="M392" s="2"/>
      <c r="N392" s="2"/>
    </row>
    <row r="393" spans="8:14" ht="18" customHeight="1">
      <c r="H393" s="2"/>
      <c r="I393" s="2"/>
      <c r="J393" s="2"/>
      <c r="K393" s="2"/>
      <c r="L393" s="2"/>
      <c r="M393" s="2"/>
      <c r="N393" s="2"/>
    </row>
    <row r="394" spans="8:14" ht="18" customHeight="1">
      <c r="H394" s="2"/>
      <c r="I394" s="2"/>
      <c r="J394" s="2"/>
      <c r="K394" s="2"/>
      <c r="L394" s="2"/>
      <c r="M394" s="2"/>
      <c r="N394" s="2"/>
    </row>
    <row r="395" spans="8:14" ht="18" customHeight="1">
      <c r="H395" s="2"/>
      <c r="I395" s="2"/>
      <c r="J395" s="2"/>
      <c r="K395" s="2"/>
      <c r="L395" s="2"/>
      <c r="M395" s="2"/>
      <c r="N395" s="2"/>
    </row>
    <row r="396" spans="8:14" ht="18" customHeight="1">
      <c r="H396" s="2"/>
      <c r="I396" s="2"/>
      <c r="J396" s="2"/>
      <c r="K396" s="2"/>
      <c r="L396" s="2"/>
      <c r="M396" s="2"/>
      <c r="N396" s="2"/>
    </row>
    <row r="397" spans="8:14" ht="18" customHeight="1">
      <c r="H397" s="2"/>
      <c r="I397" s="2"/>
      <c r="J397" s="2"/>
      <c r="K397" s="2"/>
      <c r="L397" s="2"/>
      <c r="M397" s="2"/>
      <c r="N397" s="2"/>
    </row>
    <row r="398" spans="8:14" ht="18" customHeight="1">
      <c r="H398" s="2"/>
      <c r="I398" s="2"/>
      <c r="J398" s="2"/>
      <c r="K398" s="2"/>
      <c r="L398" s="2"/>
      <c r="M398" s="2"/>
      <c r="N398" s="2"/>
    </row>
    <row r="399" spans="8:14" ht="18" customHeight="1">
      <c r="H399" s="2"/>
      <c r="I399" s="2"/>
      <c r="J399" s="2"/>
      <c r="K399" s="2"/>
      <c r="L399" s="2"/>
      <c r="M399" s="2"/>
      <c r="N399" s="2"/>
    </row>
    <row r="400" spans="8:14" ht="18" customHeight="1">
      <c r="H400" s="2"/>
      <c r="I400" s="2"/>
      <c r="J400" s="2"/>
      <c r="K400" s="2"/>
      <c r="L400" s="2"/>
      <c r="M400" s="2"/>
      <c r="N400" s="2"/>
    </row>
    <row r="401" spans="8:14" ht="18" customHeight="1">
      <c r="H401" s="2"/>
      <c r="I401" s="2"/>
      <c r="J401" s="2"/>
      <c r="K401" s="2"/>
      <c r="L401" s="2"/>
      <c r="M401" s="2"/>
      <c r="N401" s="2"/>
    </row>
    <row r="402" spans="8:14" ht="18" customHeight="1">
      <c r="H402" s="2"/>
      <c r="I402" s="2"/>
      <c r="J402" s="2"/>
      <c r="K402" s="2"/>
      <c r="L402" s="2"/>
      <c r="M402" s="2"/>
      <c r="N402" s="2"/>
    </row>
    <row r="403" spans="8:14" ht="18" customHeight="1">
      <c r="H403" s="2"/>
      <c r="I403" s="2"/>
      <c r="J403" s="2"/>
      <c r="K403" s="2"/>
      <c r="L403" s="2"/>
      <c r="M403" s="2"/>
      <c r="N403" s="2"/>
    </row>
    <row r="404" spans="8:14" ht="18" customHeight="1">
      <c r="H404" s="2"/>
      <c r="I404" s="2"/>
      <c r="J404" s="2"/>
      <c r="K404" s="2"/>
      <c r="L404" s="2"/>
      <c r="M404" s="2"/>
      <c r="N404" s="2"/>
    </row>
    <row r="405" spans="8:14" ht="18" customHeight="1">
      <c r="H405" s="2"/>
      <c r="I405" s="2"/>
      <c r="J405" s="2"/>
      <c r="K405" s="2"/>
      <c r="L405" s="2"/>
      <c r="M405" s="2"/>
      <c r="N405" s="2"/>
    </row>
    <row r="406" spans="8:14" ht="18" customHeight="1">
      <c r="H406" s="2"/>
      <c r="I406" s="2"/>
      <c r="J406" s="2"/>
      <c r="K406" s="2"/>
      <c r="L406" s="2"/>
      <c r="M406" s="2"/>
      <c r="N406" s="2"/>
    </row>
    <row r="407" spans="8:14" ht="18" customHeight="1">
      <c r="H407" s="2"/>
      <c r="I407" s="2"/>
      <c r="J407" s="2"/>
      <c r="K407" s="2"/>
      <c r="L407" s="2"/>
      <c r="M407" s="2"/>
      <c r="N407" s="2"/>
    </row>
    <row r="408" spans="8:14" ht="18" customHeight="1">
      <c r="H408" s="2"/>
      <c r="I408" s="2"/>
      <c r="J408" s="2"/>
      <c r="K408" s="2"/>
      <c r="L408" s="2"/>
      <c r="M408" s="2"/>
      <c r="N408" s="2"/>
    </row>
    <row r="409" spans="8:14" ht="18" customHeight="1">
      <c r="H409" s="2"/>
      <c r="I409" s="2"/>
      <c r="J409" s="2"/>
      <c r="K409" s="2"/>
      <c r="L409" s="2"/>
      <c r="M409" s="2"/>
      <c r="N409" s="2"/>
    </row>
    <row r="410" spans="8:14" ht="18" customHeight="1">
      <c r="H410" s="2"/>
      <c r="I410" s="2"/>
      <c r="J410" s="2"/>
      <c r="K410" s="2"/>
      <c r="L410" s="2"/>
      <c r="M410" s="2"/>
      <c r="N410" s="2"/>
    </row>
    <row r="411" spans="8:14" ht="18" customHeight="1">
      <c r="H411" s="2"/>
      <c r="I411" s="2"/>
      <c r="J411" s="2"/>
      <c r="K411" s="2"/>
      <c r="L411" s="2"/>
      <c r="M411" s="2"/>
      <c r="N411" s="2"/>
    </row>
    <row r="412" spans="8:14" ht="18" customHeight="1">
      <c r="H412" s="2"/>
      <c r="I412" s="2"/>
      <c r="J412" s="2"/>
      <c r="K412" s="2"/>
      <c r="L412" s="2"/>
      <c r="M412" s="2"/>
      <c r="N412" s="2"/>
    </row>
    <row r="413" spans="8:14" ht="18" customHeight="1">
      <c r="H413" s="2"/>
      <c r="I413" s="2"/>
      <c r="J413" s="2"/>
      <c r="K413" s="2"/>
      <c r="L413" s="2"/>
      <c r="M413" s="2"/>
      <c r="N413" s="2"/>
    </row>
    <row r="414" spans="8:14" ht="18" customHeight="1">
      <c r="H414" s="2"/>
      <c r="I414" s="2"/>
      <c r="J414" s="2"/>
      <c r="K414" s="2"/>
      <c r="L414" s="2"/>
      <c r="M414" s="2"/>
      <c r="N414" s="2"/>
    </row>
    <row r="415" spans="8:14" ht="18" customHeight="1">
      <c r="H415" s="2"/>
      <c r="I415" s="2"/>
      <c r="J415" s="2"/>
      <c r="K415" s="2"/>
      <c r="L415" s="2"/>
      <c r="M415" s="2"/>
      <c r="N415" s="2"/>
    </row>
    <row r="416" spans="8:14" ht="18" customHeight="1">
      <c r="H416" s="2"/>
      <c r="I416" s="2"/>
      <c r="J416" s="2"/>
      <c r="K416" s="2"/>
      <c r="L416" s="2"/>
      <c r="M416" s="2"/>
      <c r="N416" s="2"/>
    </row>
    <row r="417" spans="8:14" ht="18" customHeight="1">
      <c r="H417" s="2"/>
      <c r="I417" s="2"/>
      <c r="J417" s="2"/>
      <c r="K417" s="2"/>
      <c r="L417" s="2"/>
      <c r="M417" s="2"/>
      <c r="N417" s="2"/>
    </row>
    <row r="418" spans="8:14" ht="18" customHeight="1">
      <c r="H418" s="2"/>
      <c r="I418" s="2"/>
      <c r="J418" s="2"/>
      <c r="K418" s="2"/>
      <c r="L418" s="2"/>
      <c r="M418" s="2"/>
      <c r="N418" s="2"/>
    </row>
    <row r="419" spans="8:14" ht="18" customHeight="1">
      <c r="H419" s="2"/>
      <c r="I419" s="2"/>
      <c r="J419" s="2"/>
      <c r="K419" s="2"/>
      <c r="L419" s="2"/>
      <c r="M419" s="2"/>
      <c r="N419" s="2"/>
    </row>
    <row r="420" spans="8:14" ht="18" customHeight="1">
      <c r="H420" s="2"/>
      <c r="I420" s="2"/>
      <c r="J420" s="2"/>
      <c r="K420" s="2"/>
      <c r="L420" s="2"/>
      <c r="M420" s="2"/>
      <c r="N420" s="2"/>
    </row>
    <row r="421" spans="8:14" ht="18" customHeight="1">
      <c r="H421" s="2"/>
      <c r="I421" s="2"/>
      <c r="J421" s="2"/>
      <c r="K421" s="2"/>
      <c r="L421" s="2"/>
      <c r="M421" s="2"/>
      <c r="N421" s="2"/>
    </row>
    <row r="422" spans="8:14" ht="18" customHeight="1">
      <c r="H422" s="2"/>
      <c r="I422" s="2"/>
      <c r="J422" s="2"/>
      <c r="K422" s="2"/>
      <c r="L422" s="2"/>
      <c r="M422" s="2"/>
      <c r="N422" s="2"/>
    </row>
    <row r="423" spans="8:14" ht="18" customHeight="1">
      <c r="H423" s="2"/>
      <c r="I423" s="2"/>
      <c r="J423" s="2"/>
      <c r="K423" s="2"/>
      <c r="L423" s="2"/>
      <c r="M423" s="2"/>
      <c r="N423" s="2"/>
    </row>
    <row r="424" spans="8:14" ht="18" customHeight="1">
      <c r="H424" s="2"/>
      <c r="I424" s="2"/>
      <c r="J424" s="2"/>
      <c r="K424" s="2"/>
      <c r="L424" s="2"/>
      <c r="M424" s="2"/>
      <c r="N424" s="2"/>
    </row>
    <row r="425" spans="8:14" ht="18" customHeight="1">
      <c r="H425" s="2"/>
      <c r="I425" s="2"/>
      <c r="J425" s="2"/>
      <c r="K425" s="2"/>
      <c r="L425" s="2"/>
      <c r="M425" s="2"/>
      <c r="N425" s="2"/>
    </row>
    <row r="426" spans="8:14" ht="18" customHeight="1">
      <c r="H426" s="2"/>
      <c r="I426" s="2"/>
      <c r="J426" s="2"/>
      <c r="K426" s="2"/>
      <c r="L426" s="2"/>
      <c r="M426" s="2"/>
      <c r="N426" s="2"/>
    </row>
    <row r="427" spans="8:14" ht="18" customHeight="1">
      <c r="H427" s="2"/>
      <c r="I427" s="2"/>
      <c r="J427" s="2"/>
      <c r="K427" s="2"/>
      <c r="L427" s="2"/>
      <c r="M427" s="2"/>
      <c r="N427" s="2"/>
    </row>
    <row r="428" spans="8:14" ht="18" customHeight="1">
      <c r="H428" s="2"/>
      <c r="I428" s="2"/>
      <c r="J428" s="2"/>
      <c r="K428" s="2"/>
      <c r="L428" s="2"/>
      <c r="M428" s="2"/>
      <c r="N428" s="2"/>
    </row>
    <row r="429" spans="8:14" ht="18" customHeight="1">
      <c r="H429" s="2"/>
      <c r="I429" s="2"/>
      <c r="J429" s="2"/>
      <c r="K429" s="2"/>
      <c r="L429" s="2"/>
      <c r="M429" s="2"/>
      <c r="N429" s="2"/>
    </row>
    <row r="430" spans="8:14" ht="18" customHeight="1">
      <c r="H430" s="2"/>
      <c r="I430" s="2"/>
      <c r="J430" s="2"/>
      <c r="K430" s="2"/>
      <c r="L430" s="2"/>
      <c r="M430" s="2"/>
      <c r="N430" s="2"/>
    </row>
    <row r="431" spans="8:14" ht="18" customHeight="1">
      <c r="H431" s="2"/>
      <c r="I431" s="2"/>
      <c r="J431" s="2"/>
      <c r="K431" s="2"/>
      <c r="L431" s="2"/>
      <c r="M431" s="2"/>
      <c r="N431" s="2"/>
    </row>
    <row r="432" spans="8:14" ht="18" customHeight="1">
      <c r="H432" s="2"/>
      <c r="I432" s="2"/>
      <c r="J432" s="2"/>
      <c r="K432" s="2"/>
      <c r="L432" s="2"/>
      <c r="M432" s="2"/>
      <c r="N432" s="2"/>
    </row>
    <row r="433" spans="8:14" ht="18" customHeight="1">
      <c r="H433" s="2"/>
      <c r="I433" s="2"/>
      <c r="J433" s="2"/>
      <c r="K433" s="2"/>
      <c r="L433" s="2"/>
      <c r="M433" s="2"/>
      <c r="N433" s="2"/>
    </row>
    <row r="434" spans="8:14" ht="18" customHeight="1">
      <c r="H434" s="2"/>
      <c r="I434" s="2"/>
      <c r="J434" s="2"/>
      <c r="K434" s="2"/>
      <c r="L434" s="2"/>
      <c r="M434" s="2"/>
      <c r="N434" s="2"/>
    </row>
    <row r="435" spans="8:14" ht="18" customHeight="1">
      <c r="H435" s="2"/>
      <c r="I435" s="2"/>
      <c r="J435" s="2"/>
      <c r="K435" s="2"/>
      <c r="L435" s="2"/>
      <c r="M435" s="2"/>
      <c r="N435" s="2"/>
    </row>
    <row r="436" spans="8:14" ht="18" customHeight="1">
      <c r="H436" s="2"/>
      <c r="I436" s="2"/>
      <c r="J436" s="2"/>
      <c r="K436" s="2"/>
      <c r="L436" s="2"/>
      <c r="M436" s="2"/>
      <c r="N436" s="2"/>
    </row>
    <row r="437" spans="8:14" ht="18" customHeight="1">
      <c r="H437" s="2"/>
      <c r="I437" s="2"/>
      <c r="J437" s="2"/>
      <c r="K437" s="2"/>
      <c r="L437" s="2"/>
      <c r="M437" s="2"/>
      <c r="N437" s="2"/>
    </row>
    <row r="438" spans="8:14" ht="18" customHeight="1">
      <c r="H438" s="2"/>
      <c r="I438" s="2"/>
      <c r="J438" s="2"/>
      <c r="K438" s="2"/>
      <c r="L438" s="2"/>
      <c r="M438" s="2"/>
      <c r="N438" s="2"/>
    </row>
    <row r="439" spans="8:14" ht="18" customHeight="1">
      <c r="H439" s="2"/>
      <c r="I439" s="2"/>
      <c r="J439" s="2"/>
      <c r="K439" s="2"/>
      <c r="L439" s="2"/>
      <c r="M439" s="2"/>
      <c r="N439" s="2"/>
    </row>
    <row r="440" spans="8:14" ht="18" customHeight="1">
      <c r="H440" s="2"/>
      <c r="I440" s="2"/>
      <c r="J440" s="2"/>
      <c r="K440" s="2"/>
      <c r="L440" s="2"/>
      <c r="M440" s="2"/>
      <c r="N440" s="2"/>
    </row>
    <row r="441" spans="8:14" ht="18" customHeight="1">
      <c r="H441" s="2"/>
      <c r="I441" s="2"/>
      <c r="J441" s="2"/>
      <c r="K441" s="2"/>
      <c r="L441" s="2"/>
      <c r="M441" s="2"/>
      <c r="N441" s="2"/>
    </row>
    <row r="442" spans="8:14" ht="18" customHeight="1">
      <c r="H442" s="2"/>
      <c r="I442" s="2"/>
      <c r="J442" s="2"/>
      <c r="K442" s="2"/>
      <c r="L442" s="2"/>
      <c r="M442" s="2"/>
      <c r="N442" s="2"/>
    </row>
    <row r="443" spans="8:14" ht="18" customHeight="1">
      <c r="H443" s="2"/>
      <c r="I443" s="2"/>
      <c r="J443" s="2"/>
      <c r="K443" s="2"/>
      <c r="L443" s="2"/>
      <c r="M443" s="2"/>
      <c r="N443" s="2"/>
    </row>
    <row r="444" spans="8:14" ht="18" customHeight="1">
      <c r="H444" s="2"/>
      <c r="I444" s="2"/>
      <c r="J444" s="2"/>
      <c r="K444" s="2"/>
      <c r="L444" s="2"/>
      <c r="M444" s="2"/>
      <c r="N444" s="2"/>
    </row>
    <row r="445" spans="8:14" ht="18" customHeight="1">
      <c r="H445" s="2"/>
      <c r="I445" s="2"/>
      <c r="J445" s="2"/>
      <c r="K445" s="2"/>
      <c r="L445" s="2"/>
      <c r="M445" s="2"/>
      <c r="N445" s="2"/>
    </row>
    <row r="446" spans="8:14" ht="18" customHeight="1">
      <c r="H446" s="2"/>
      <c r="I446" s="2"/>
      <c r="J446" s="2"/>
      <c r="K446" s="2"/>
      <c r="L446" s="2"/>
      <c r="M446" s="2"/>
      <c r="N446" s="2"/>
    </row>
    <row r="447" spans="8:14" ht="18" customHeight="1">
      <c r="H447" s="2"/>
      <c r="I447" s="2"/>
      <c r="J447" s="2"/>
      <c r="K447" s="2"/>
      <c r="L447" s="2"/>
      <c r="M447" s="2"/>
      <c r="N447" s="2"/>
    </row>
    <row r="448" spans="8:14" ht="18" customHeight="1">
      <c r="H448" s="2"/>
      <c r="I448" s="2"/>
      <c r="J448" s="2"/>
      <c r="K448" s="2"/>
      <c r="L448" s="2"/>
      <c r="M448" s="2"/>
      <c r="N448" s="2"/>
    </row>
    <row r="449" spans="8:14" ht="18" customHeight="1">
      <c r="H449" s="2"/>
      <c r="I449" s="2"/>
      <c r="J449" s="2"/>
      <c r="K449" s="2"/>
      <c r="L449" s="2"/>
      <c r="M449" s="2"/>
      <c r="N449" s="2"/>
    </row>
    <row r="450" spans="8:14" ht="18" customHeight="1">
      <c r="H450" s="2"/>
      <c r="I450" s="2"/>
      <c r="J450" s="2"/>
      <c r="K450" s="2"/>
      <c r="L450" s="2"/>
      <c r="M450" s="2"/>
      <c r="N450" s="2"/>
    </row>
    <row r="451" spans="8:14" ht="18" customHeight="1">
      <c r="H451" s="2"/>
      <c r="I451" s="2"/>
      <c r="J451" s="2"/>
      <c r="K451" s="2"/>
      <c r="L451" s="2"/>
      <c r="M451" s="2"/>
      <c r="N451" s="2"/>
    </row>
    <row r="452" spans="8:14" ht="18" customHeight="1">
      <c r="H452" s="2"/>
      <c r="I452" s="2"/>
      <c r="J452" s="2"/>
      <c r="K452" s="2"/>
      <c r="L452" s="2"/>
      <c r="M452" s="2"/>
      <c r="N452" s="2"/>
    </row>
    <row r="453" spans="8:14" ht="18" customHeight="1">
      <c r="H453" s="2"/>
      <c r="I453" s="2"/>
      <c r="J453" s="2"/>
      <c r="K453" s="2"/>
      <c r="L453" s="2"/>
      <c r="M453" s="2"/>
      <c r="N453" s="2"/>
    </row>
    <row r="454" spans="8:14" ht="18" customHeight="1">
      <c r="H454" s="2"/>
      <c r="I454" s="2"/>
      <c r="J454" s="2"/>
      <c r="K454" s="2"/>
      <c r="L454" s="2"/>
      <c r="M454" s="2"/>
      <c r="N454" s="2"/>
    </row>
    <row r="455" spans="8:14" ht="18" customHeight="1">
      <c r="H455" s="2"/>
      <c r="I455" s="2"/>
      <c r="J455" s="2"/>
      <c r="K455" s="2"/>
      <c r="L455" s="2"/>
      <c r="M455" s="2"/>
      <c r="N455" s="2"/>
    </row>
    <row r="456" spans="8:14" ht="18" customHeight="1">
      <c r="H456" s="2"/>
      <c r="I456" s="2"/>
      <c r="J456" s="2"/>
      <c r="K456" s="2"/>
      <c r="L456" s="2"/>
      <c r="M456" s="2"/>
      <c r="N456" s="2"/>
    </row>
    <row r="457" spans="8:14" ht="18" customHeight="1">
      <c r="H457" s="2"/>
      <c r="I457" s="2"/>
      <c r="J457" s="2"/>
      <c r="K457" s="2"/>
      <c r="L457" s="2"/>
      <c r="M457" s="2"/>
      <c r="N457" s="2"/>
    </row>
    <row r="458" spans="8:14" ht="18" customHeight="1">
      <c r="H458" s="2"/>
      <c r="I458" s="2"/>
      <c r="J458" s="2"/>
      <c r="K458" s="2"/>
      <c r="L458" s="2"/>
      <c r="M458" s="2"/>
      <c r="N458" s="2"/>
    </row>
    <row r="459" spans="8:14" ht="18" customHeight="1">
      <c r="H459" s="2"/>
      <c r="I459" s="2"/>
      <c r="J459" s="2"/>
      <c r="K459" s="2"/>
      <c r="L459" s="2"/>
      <c r="M459" s="2"/>
      <c r="N459" s="2"/>
    </row>
    <row r="460" spans="8:14" ht="18" customHeight="1">
      <c r="H460" s="2"/>
      <c r="I460" s="2"/>
      <c r="J460" s="2"/>
      <c r="K460" s="2"/>
      <c r="L460" s="2"/>
      <c r="M460" s="2"/>
      <c r="N460" s="2"/>
    </row>
    <row r="461" spans="8:14" ht="18" customHeight="1">
      <c r="H461" s="2"/>
      <c r="I461" s="2"/>
      <c r="J461" s="2"/>
      <c r="K461" s="2"/>
      <c r="L461" s="2"/>
      <c r="M461" s="2"/>
      <c r="N461" s="2"/>
    </row>
    <row r="462" spans="8:14" ht="18" customHeight="1">
      <c r="H462" s="2"/>
      <c r="I462" s="2"/>
      <c r="J462" s="2"/>
      <c r="K462" s="2"/>
      <c r="L462" s="2"/>
      <c r="M462" s="2"/>
      <c r="N462" s="2"/>
    </row>
    <row r="463" spans="8:14" ht="18" customHeight="1">
      <c r="H463" s="2"/>
      <c r="I463" s="2"/>
      <c r="J463" s="2"/>
      <c r="K463" s="2"/>
      <c r="L463" s="2"/>
      <c r="M463" s="2"/>
      <c r="N463" s="2"/>
    </row>
    <row r="464" spans="8:14" ht="18" customHeight="1">
      <c r="H464" s="2"/>
      <c r="I464" s="2"/>
      <c r="J464" s="2"/>
      <c r="K464" s="2"/>
      <c r="L464" s="2"/>
      <c r="M464" s="2"/>
      <c r="N464" s="2"/>
    </row>
    <row r="465" spans="8:14" ht="18" customHeight="1">
      <c r="H465" s="2"/>
      <c r="I465" s="2"/>
      <c r="J465" s="2"/>
      <c r="K465" s="2"/>
      <c r="L465" s="2"/>
      <c r="M465" s="2"/>
      <c r="N465" s="2"/>
    </row>
    <row r="466" spans="8:14" ht="18" customHeight="1">
      <c r="H466" s="2"/>
      <c r="I466" s="2"/>
      <c r="J466" s="2"/>
      <c r="K466" s="2"/>
      <c r="L466" s="2"/>
      <c r="M466" s="2"/>
      <c r="N466" s="2"/>
    </row>
    <row r="467" spans="8:14" ht="18" customHeight="1">
      <c r="H467" s="2"/>
      <c r="I467" s="2"/>
      <c r="J467" s="2"/>
      <c r="K467" s="2"/>
      <c r="L467" s="2"/>
      <c r="M467" s="2"/>
      <c r="N467" s="2"/>
    </row>
    <row r="468" spans="8:14" ht="18" customHeight="1">
      <c r="H468" s="2"/>
      <c r="I468" s="2"/>
      <c r="J468" s="2"/>
      <c r="K468" s="2"/>
      <c r="L468" s="2"/>
      <c r="M468" s="2"/>
      <c r="N468" s="2"/>
    </row>
    <row r="469" spans="8:14" ht="18" customHeight="1">
      <c r="H469" s="2"/>
      <c r="I469" s="2"/>
      <c r="J469" s="2"/>
      <c r="K469" s="2"/>
      <c r="L469" s="2"/>
      <c r="M469" s="2"/>
      <c r="N469" s="2"/>
    </row>
    <row r="470" spans="8:14" ht="18" customHeight="1">
      <c r="H470" s="2"/>
      <c r="I470" s="2"/>
      <c r="J470" s="2"/>
      <c r="K470" s="2"/>
      <c r="L470" s="2"/>
      <c r="M470" s="2"/>
      <c r="N470" s="2"/>
    </row>
    <row r="471" spans="8:14" ht="18" customHeight="1">
      <c r="H471" s="2"/>
      <c r="I471" s="2"/>
      <c r="J471" s="2"/>
      <c r="K471" s="2"/>
      <c r="L471" s="2"/>
      <c r="M471" s="2"/>
      <c r="N471" s="2"/>
    </row>
    <row r="472" spans="8:14" ht="18" customHeight="1">
      <c r="H472" s="2"/>
      <c r="I472" s="2"/>
      <c r="J472" s="2"/>
      <c r="K472" s="2"/>
      <c r="L472" s="2"/>
      <c r="M472" s="2"/>
      <c r="N472" s="2"/>
    </row>
    <row r="473" spans="8:14" ht="18" customHeight="1">
      <c r="H473" s="2"/>
      <c r="I473" s="2"/>
      <c r="J473" s="2"/>
      <c r="K473" s="2"/>
      <c r="L473" s="2"/>
      <c r="M473" s="2"/>
      <c r="N473" s="2"/>
    </row>
    <row r="474" spans="8:14" ht="18" customHeight="1">
      <c r="H474" s="2"/>
      <c r="I474" s="2"/>
      <c r="J474" s="2"/>
      <c r="K474" s="2"/>
      <c r="L474" s="2"/>
      <c r="M474" s="2"/>
      <c r="N474" s="2"/>
    </row>
    <row r="475" spans="8:14" ht="18" customHeight="1">
      <c r="H475" s="2"/>
      <c r="I475" s="2"/>
      <c r="J475" s="2"/>
      <c r="K475" s="2"/>
      <c r="L475" s="2"/>
      <c r="M475" s="2"/>
      <c r="N475" s="2"/>
    </row>
    <row r="476" spans="8:14" ht="18" customHeight="1">
      <c r="H476" s="2"/>
      <c r="I476" s="2"/>
      <c r="J476" s="2"/>
      <c r="K476" s="2"/>
      <c r="L476" s="2"/>
      <c r="M476" s="2"/>
      <c r="N476" s="2"/>
    </row>
    <row r="477" spans="8:14" ht="18" customHeight="1">
      <c r="H477" s="2"/>
      <c r="I477" s="2"/>
      <c r="J477" s="2"/>
      <c r="K477" s="2"/>
      <c r="L477" s="2"/>
      <c r="M477" s="2"/>
      <c r="N477" s="2"/>
    </row>
    <row r="478" spans="8:14" ht="18" customHeight="1">
      <c r="H478" s="2"/>
      <c r="I478" s="2"/>
      <c r="J478" s="2"/>
      <c r="K478" s="2"/>
      <c r="L478" s="2"/>
      <c r="M478" s="2"/>
      <c r="N478" s="2"/>
    </row>
    <row r="479" spans="8:14" ht="18" customHeight="1">
      <c r="H479" s="2"/>
      <c r="I479" s="2"/>
      <c r="J479" s="2"/>
      <c r="K479" s="2"/>
      <c r="L479" s="2"/>
      <c r="M479" s="2"/>
      <c r="N479" s="2"/>
    </row>
    <row r="480" spans="8:14" ht="18" customHeight="1">
      <c r="H480" s="2"/>
      <c r="I480" s="2"/>
      <c r="J480" s="2"/>
      <c r="K480" s="2"/>
      <c r="L480" s="2"/>
      <c r="M480" s="2"/>
      <c r="N480" s="2"/>
    </row>
    <row r="481" spans="8:14" ht="18" customHeight="1">
      <c r="H481" s="2"/>
      <c r="I481" s="2"/>
      <c r="J481" s="2"/>
      <c r="K481" s="2"/>
      <c r="L481" s="2"/>
      <c r="M481" s="2"/>
      <c r="N481" s="2"/>
    </row>
    <row r="482" spans="8:14" ht="18" customHeight="1">
      <c r="H482" s="2"/>
      <c r="I482" s="2"/>
      <c r="J482" s="2"/>
      <c r="K482" s="2"/>
      <c r="L482" s="2"/>
      <c r="M482" s="2"/>
      <c r="N482" s="2"/>
    </row>
    <row r="483" spans="8:14" ht="18" customHeight="1">
      <c r="H483" s="2"/>
      <c r="I483" s="2"/>
      <c r="J483" s="2"/>
      <c r="K483" s="2"/>
      <c r="L483" s="2"/>
      <c r="M483" s="2"/>
      <c r="N483" s="2"/>
    </row>
    <row r="484" spans="8:14" ht="18" customHeight="1">
      <c r="H484" s="2"/>
      <c r="I484" s="2"/>
      <c r="J484" s="2"/>
      <c r="K484" s="2"/>
      <c r="L484" s="2"/>
      <c r="M484" s="2"/>
      <c r="N484" s="2"/>
    </row>
    <row r="485" spans="8:14" ht="18" customHeight="1">
      <c r="H485" s="2"/>
      <c r="I485" s="2"/>
      <c r="J485" s="2"/>
      <c r="K485" s="2"/>
      <c r="L485" s="2"/>
      <c r="M485" s="2"/>
      <c r="N485" s="2"/>
    </row>
    <row r="486" spans="8:14" ht="18" customHeight="1">
      <c r="H486" s="2"/>
      <c r="I486" s="2"/>
      <c r="J486" s="2"/>
      <c r="K486" s="2"/>
      <c r="L486" s="2"/>
      <c r="M486" s="2"/>
      <c r="N486" s="2"/>
    </row>
    <row r="487" spans="8:14" ht="18" customHeight="1">
      <c r="H487" s="2"/>
      <c r="I487" s="2"/>
      <c r="J487" s="2"/>
      <c r="K487" s="2"/>
      <c r="L487" s="2"/>
      <c r="M487" s="2"/>
      <c r="N487" s="2"/>
    </row>
    <row r="488" spans="8:14" ht="18" customHeight="1">
      <c r="H488" s="2"/>
      <c r="I488" s="2"/>
      <c r="J488" s="2"/>
      <c r="K488" s="2"/>
      <c r="L488" s="2"/>
      <c r="M488" s="2"/>
      <c r="N488" s="2"/>
    </row>
    <row r="489" spans="8:14" ht="18" customHeight="1">
      <c r="H489" s="2"/>
      <c r="I489" s="2"/>
      <c r="J489" s="2"/>
      <c r="K489" s="2"/>
      <c r="L489" s="2"/>
      <c r="M489" s="2"/>
      <c r="N489" s="2"/>
    </row>
    <row r="490" spans="8:14" ht="18" customHeight="1">
      <c r="H490" s="2"/>
      <c r="I490" s="2"/>
      <c r="J490" s="2"/>
      <c r="K490" s="2"/>
      <c r="L490" s="2"/>
      <c r="M490" s="2"/>
      <c r="N490" s="2"/>
    </row>
    <row r="491" spans="8:14" ht="18" customHeight="1">
      <c r="H491" s="2"/>
      <c r="I491" s="2"/>
      <c r="J491" s="2"/>
      <c r="K491" s="2"/>
      <c r="L491" s="2"/>
      <c r="M491" s="2"/>
      <c r="N491" s="2"/>
    </row>
    <row r="492" spans="8:14" ht="18" customHeight="1">
      <c r="H492" s="2"/>
      <c r="I492" s="2"/>
      <c r="J492" s="2"/>
      <c r="K492" s="2"/>
      <c r="L492" s="2"/>
      <c r="M492" s="2"/>
      <c r="N492" s="2"/>
    </row>
    <row r="493" spans="8:14" ht="18" customHeight="1">
      <c r="H493" s="2"/>
      <c r="I493" s="2"/>
      <c r="J493" s="2"/>
      <c r="K493" s="2"/>
      <c r="L493" s="2"/>
      <c r="M493" s="2"/>
      <c r="N493" s="2"/>
    </row>
    <row r="494" spans="8:14" ht="18" customHeight="1">
      <c r="H494" s="2"/>
      <c r="I494" s="2"/>
      <c r="J494" s="2"/>
      <c r="K494" s="2"/>
      <c r="L494" s="2"/>
      <c r="M494" s="2"/>
      <c r="N494" s="2"/>
    </row>
    <row r="495" spans="8:14" ht="18" customHeight="1">
      <c r="H495" s="2"/>
      <c r="I495" s="2"/>
      <c r="J495" s="2"/>
      <c r="K495" s="2"/>
      <c r="L495" s="2"/>
      <c r="M495" s="2"/>
      <c r="N495" s="2"/>
    </row>
    <row r="496" spans="8:14" ht="18" customHeight="1">
      <c r="H496" s="2"/>
      <c r="I496" s="2"/>
      <c r="J496" s="2"/>
      <c r="K496" s="2"/>
      <c r="L496" s="2"/>
      <c r="M496" s="2"/>
      <c r="N496" s="2"/>
    </row>
    <row r="497" spans="8:14" ht="18" customHeight="1">
      <c r="H497" s="2"/>
      <c r="I497" s="2"/>
      <c r="J497" s="2"/>
      <c r="K497" s="2"/>
      <c r="L497" s="2"/>
      <c r="M497" s="2"/>
      <c r="N497" s="2"/>
    </row>
    <row r="498" spans="8:14" ht="18" customHeight="1">
      <c r="H498" s="2"/>
      <c r="I498" s="2"/>
      <c r="J498" s="2"/>
      <c r="K498" s="2"/>
      <c r="L498" s="2"/>
      <c r="M498" s="2"/>
      <c r="N498" s="2"/>
    </row>
    <row r="499" spans="8:14" ht="18" customHeight="1">
      <c r="H499" s="2"/>
      <c r="I499" s="2"/>
      <c r="J499" s="2"/>
      <c r="K499" s="2"/>
      <c r="L499" s="2"/>
      <c r="M499" s="2"/>
      <c r="N499" s="2"/>
    </row>
    <row r="500" spans="8:14" ht="18" customHeight="1">
      <c r="H500" s="2"/>
      <c r="I500" s="2"/>
      <c r="J500" s="2"/>
      <c r="K500" s="2"/>
      <c r="L500" s="2"/>
      <c r="M500" s="2"/>
      <c r="N500" s="2"/>
    </row>
    <row r="501" spans="8:14" ht="18" customHeight="1">
      <c r="H501" s="2"/>
      <c r="I501" s="2"/>
      <c r="J501" s="2"/>
      <c r="K501" s="2"/>
      <c r="L501" s="2"/>
      <c r="M501" s="2"/>
      <c r="N501" s="2"/>
    </row>
    <row r="502" spans="8:14" ht="18" customHeight="1">
      <c r="H502" s="2"/>
      <c r="I502" s="2"/>
      <c r="J502" s="2"/>
      <c r="K502" s="2"/>
      <c r="L502" s="2"/>
      <c r="M502" s="2"/>
      <c r="N502" s="2"/>
    </row>
    <row r="503" spans="8:14" ht="18" customHeight="1">
      <c r="H503" s="2"/>
      <c r="I503" s="2"/>
      <c r="J503" s="2"/>
      <c r="K503" s="2"/>
      <c r="L503" s="2"/>
      <c r="M503" s="2"/>
      <c r="N503" s="2"/>
    </row>
    <row r="504" spans="8:14" ht="18" customHeight="1">
      <c r="H504" s="2"/>
      <c r="I504" s="2"/>
      <c r="J504" s="2"/>
      <c r="K504" s="2"/>
      <c r="L504" s="2"/>
      <c r="M504" s="2"/>
      <c r="N504" s="2"/>
    </row>
    <row r="505" spans="8:14" ht="18" customHeight="1">
      <c r="H505" s="2"/>
      <c r="I505" s="2"/>
      <c r="J505" s="2"/>
      <c r="K505" s="2"/>
      <c r="L505" s="2"/>
      <c r="M505" s="2"/>
      <c r="N505" s="2"/>
    </row>
    <row r="506" spans="8:14" ht="18" customHeight="1">
      <c r="H506" s="2"/>
      <c r="I506" s="2"/>
      <c r="J506" s="2"/>
      <c r="K506" s="2"/>
      <c r="L506" s="2"/>
      <c r="M506" s="2"/>
      <c r="N506" s="2"/>
    </row>
    <row r="507" spans="8:14" ht="18" customHeight="1">
      <c r="H507" s="2"/>
      <c r="I507" s="2"/>
      <c r="J507" s="2"/>
      <c r="K507" s="2"/>
      <c r="L507" s="2"/>
      <c r="M507" s="2"/>
      <c r="N507" s="2"/>
    </row>
    <row r="508" spans="8:14" ht="18" customHeight="1">
      <c r="H508" s="2"/>
      <c r="I508" s="2"/>
      <c r="J508" s="2"/>
      <c r="K508" s="2"/>
      <c r="L508" s="2"/>
      <c r="M508" s="2"/>
      <c r="N508" s="2"/>
    </row>
    <row r="509" spans="8:14" ht="18" customHeight="1">
      <c r="H509" s="2"/>
      <c r="I509" s="2"/>
      <c r="J509" s="2"/>
      <c r="K509" s="2"/>
      <c r="L509" s="2"/>
      <c r="M509" s="2"/>
      <c r="N509" s="2"/>
    </row>
    <row r="510" spans="8:14" ht="18" customHeight="1">
      <c r="H510" s="2"/>
      <c r="I510" s="2"/>
      <c r="J510" s="2"/>
      <c r="K510" s="2"/>
      <c r="L510" s="2"/>
      <c r="M510" s="2"/>
      <c r="N510" s="2"/>
    </row>
    <row r="511" spans="8:14" ht="18" customHeight="1">
      <c r="H511" s="2"/>
      <c r="I511" s="2"/>
      <c r="J511" s="2"/>
      <c r="K511" s="2"/>
      <c r="L511" s="2"/>
      <c r="M511" s="2"/>
      <c r="N511" s="2"/>
    </row>
    <row r="512" spans="8:14" ht="18" customHeight="1">
      <c r="H512" s="2"/>
      <c r="I512" s="2"/>
      <c r="J512" s="2"/>
      <c r="K512" s="2"/>
      <c r="L512" s="2"/>
      <c r="M512" s="2"/>
      <c r="N512" s="2"/>
    </row>
    <row r="513" spans="8:14" ht="18" customHeight="1">
      <c r="H513" s="2"/>
      <c r="I513" s="2"/>
      <c r="J513" s="2"/>
      <c r="K513" s="2"/>
      <c r="L513" s="2"/>
      <c r="M513" s="2"/>
      <c r="N513" s="2"/>
    </row>
    <row r="514" spans="8:14" ht="18" customHeight="1">
      <c r="H514" s="2"/>
      <c r="I514" s="2"/>
      <c r="J514" s="2"/>
      <c r="K514" s="2"/>
      <c r="L514" s="2"/>
      <c r="M514" s="2"/>
      <c r="N514" s="2"/>
    </row>
    <row r="515" spans="8:14" ht="18" customHeight="1">
      <c r="H515" s="2"/>
      <c r="I515" s="2"/>
      <c r="J515" s="2"/>
      <c r="K515" s="2"/>
      <c r="L515" s="2"/>
      <c r="M515" s="2"/>
      <c r="N515" s="2"/>
    </row>
    <row r="516" spans="8:14" ht="18" customHeight="1">
      <c r="H516" s="2"/>
      <c r="I516" s="2"/>
      <c r="J516" s="2"/>
      <c r="K516" s="2"/>
      <c r="L516" s="2"/>
      <c r="M516" s="2"/>
      <c r="N516" s="2"/>
    </row>
    <row r="517" spans="8:14" ht="18" customHeight="1">
      <c r="H517" s="2"/>
      <c r="I517" s="2"/>
      <c r="J517" s="2"/>
      <c r="K517" s="2"/>
      <c r="L517" s="2"/>
      <c r="M517" s="2"/>
      <c r="N517" s="2"/>
    </row>
    <row r="518" spans="8:14" ht="18" customHeight="1">
      <c r="H518" s="2"/>
      <c r="I518" s="2"/>
      <c r="J518" s="2"/>
      <c r="K518" s="2"/>
      <c r="L518" s="2"/>
      <c r="M518" s="2"/>
      <c r="N518" s="2"/>
    </row>
    <row r="519" spans="8:14" ht="18" customHeight="1">
      <c r="H519" s="2"/>
      <c r="I519" s="2"/>
      <c r="J519" s="2"/>
      <c r="K519" s="2"/>
      <c r="L519" s="2"/>
      <c r="M519" s="2"/>
      <c r="N519" s="2"/>
    </row>
    <row r="520" spans="8:14" ht="18" customHeight="1">
      <c r="H520" s="2"/>
      <c r="I520" s="2"/>
      <c r="J520" s="2"/>
      <c r="K520" s="2"/>
      <c r="L520" s="2"/>
      <c r="M520" s="2"/>
      <c r="N520" s="2"/>
    </row>
    <row r="521" spans="8:14" ht="18" customHeight="1">
      <c r="H521" s="2"/>
      <c r="I521" s="2"/>
      <c r="J521" s="2"/>
      <c r="K521" s="2"/>
      <c r="L521" s="2"/>
      <c r="M521" s="2"/>
      <c r="N521" s="2"/>
    </row>
    <row r="522" spans="8:14" ht="18" customHeight="1">
      <c r="H522" s="2"/>
      <c r="I522" s="2"/>
      <c r="J522" s="2"/>
      <c r="K522" s="2"/>
      <c r="L522" s="2"/>
      <c r="M522" s="2"/>
      <c r="N522" s="2"/>
    </row>
    <row r="523" spans="8:14" ht="18" customHeight="1">
      <c r="H523" s="2"/>
      <c r="I523" s="2"/>
      <c r="J523" s="2"/>
      <c r="K523" s="2"/>
      <c r="L523" s="2"/>
      <c r="M523" s="2"/>
      <c r="N523" s="2"/>
    </row>
    <row r="524" spans="8:14" ht="18" customHeight="1">
      <c r="H524" s="2"/>
      <c r="I524" s="2"/>
      <c r="J524" s="2"/>
      <c r="K524" s="2"/>
      <c r="L524" s="2"/>
      <c r="M524" s="2"/>
      <c r="N524" s="2"/>
    </row>
    <row r="525" spans="8:14" ht="18" customHeight="1">
      <c r="H525" s="2"/>
      <c r="I525" s="2"/>
      <c r="J525" s="2"/>
      <c r="K525" s="2"/>
      <c r="L525" s="2"/>
      <c r="M525" s="2"/>
      <c r="N525" s="2"/>
    </row>
    <row r="526" spans="8:14" ht="18" customHeight="1">
      <c r="H526" s="2"/>
      <c r="I526" s="2"/>
      <c r="J526" s="2"/>
      <c r="K526" s="2"/>
      <c r="L526" s="2"/>
      <c r="M526" s="2"/>
      <c r="N526" s="2"/>
    </row>
    <row r="527" spans="8:14" ht="18" customHeight="1">
      <c r="H527" s="2"/>
      <c r="I527" s="2"/>
      <c r="J527" s="2"/>
      <c r="K527" s="2"/>
      <c r="L527" s="2"/>
      <c r="M527" s="2"/>
      <c r="N527" s="2"/>
    </row>
    <row r="528" spans="8:14" ht="18" customHeight="1">
      <c r="H528" s="2"/>
      <c r="I528" s="2"/>
      <c r="J528" s="2"/>
      <c r="K528" s="2"/>
      <c r="L528" s="2"/>
      <c r="M528" s="2"/>
      <c r="N528" s="2"/>
    </row>
    <row r="529" spans="8:14" ht="18" customHeight="1">
      <c r="H529" s="2"/>
      <c r="I529" s="2"/>
      <c r="J529" s="2"/>
      <c r="K529" s="2"/>
      <c r="L529" s="2"/>
      <c r="M529" s="2"/>
      <c r="N529" s="2"/>
    </row>
    <row r="530" spans="8:14" ht="18" customHeight="1">
      <c r="H530" s="2"/>
      <c r="I530" s="2"/>
      <c r="J530" s="2"/>
      <c r="K530" s="2"/>
      <c r="L530" s="2"/>
      <c r="M530" s="2"/>
      <c r="N530" s="2"/>
    </row>
    <row r="531" spans="8:14" ht="18" customHeight="1">
      <c r="H531" s="2"/>
      <c r="I531" s="2"/>
      <c r="J531" s="2"/>
      <c r="K531" s="2"/>
      <c r="L531" s="2"/>
      <c r="M531" s="2"/>
      <c r="N531" s="2"/>
    </row>
    <row r="532" spans="8:14" ht="18" customHeight="1">
      <c r="H532" s="2"/>
      <c r="I532" s="2"/>
      <c r="J532" s="2"/>
      <c r="K532" s="2"/>
      <c r="L532" s="2"/>
      <c r="M532" s="2"/>
      <c r="N532" s="2"/>
    </row>
    <row r="533" spans="8:14" ht="18" customHeight="1">
      <c r="H533" s="2"/>
      <c r="I533" s="2"/>
      <c r="J533" s="2"/>
      <c r="K533" s="2"/>
      <c r="L533" s="2"/>
      <c r="M533" s="2"/>
      <c r="N533" s="2"/>
    </row>
    <row r="534" spans="8:14" ht="18" customHeight="1">
      <c r="H534" s="2"/>
      <c r="I534" s="2"/>
      <c r="J534" s="2"/>
      <c r="K534" s="2"/>
      <c r="L534" s="2"/>
      <c r="M534" s="2"/>
      <c r="N534" s="2"/>
    </row>
    <row r="535" spans="8:14" ht="18" customHeight="1">
      <c r="H535" s="2"/>
      <c r="I535" s="2"/>
      <c r="J535" s="2"/>
      <c r="K535" s="2"/>
      <c r="L535" s="2"/>
      <c r="M535" s="2"/>
      <c r="N535" s="2"/>
    </row>
    <row r="536" spans="8:14" ht="18" customHeight="1">
      <c r="H536" s="2"/>
      <c r="I536" s="2"/>
      <c r="J536" s="2"/>
      <c r="K536" s="2"/>
      <c r="L536" s="2"/>
      <c r="M536" s="2"/>
      <c r="N536" s="2"/>
    </row>
    <row r="537" spans="8:14" ht="18" customHeight="1">
      <c r="H537" s="2"/>
      <c r="I537" s="2"/>
      <c r="J537" s="2"/>
      <c r="K537" s="2"/>
      <c r="L537" s="2"/>
      <c r="M537" s="2"/>
      <c r="N537" s="2"/>
    </row>
    <row r="538" spans="8:14" ht="18" customHeight="1">
      <c r="H538" s="2"/>
      <c r="I538" s="2"/>
      <c r="J538" s="2"/>
      <c r="K538" s="2"/>
      <c r="L538" s="2"/>
      <c r="M538" s="2"/>
      <c r="N538" s="2"/>
    </row>
    <row r="539" spans="8:14" ht="18" customHeight="1">
      <c r="H539" s="2"/>
      <c r="I539" s="2"/>
      <c r="J539" s="2"/>
      <c r="K539" s="2"/>
      <c r="L539" s="2"/>
      <c r="M539" s="2"/>
      <c r="N539" s="2"/>
    </row>
    <row r="540" spans="8:14" ht="18" customHeight="1">
      <c r="H540" s="2"/>
      <c r="I540" s="2"/>
      <c r="J540" s="2"/>
      <c r="K540" s="2"/>
      <c r="L540" s="2"/>
      <c r="M540" s="2"/>
      <c r="N540" s="2"/>
    </row>
    <row r="541" spans="8:14" ht="18" customHeight="1">
      <c r="H541" s="2"/>
      <c r="I541" s="2"/>
      <c r="J541" s="2"/>
      <c r="K541" s="2"/>
      <c r="L541" s="2"/>
      <c r="M541" s="2"/>
      <c r="N541" s="2"/>
    </row>
    <row r="542" spans="8:14" ht="18" customHeight="1">
      <c r="H542" s="2"/>
      <c r="I542" s="2"/>
      <c r="J542" s="2"/>
      <c r="K542" s="2"/>
      <c r="L542" s="2"/>
      <c r="M542" s="2"/>
      <c r="N542" s="2"/>
    </row>
    <row r="543" spans="8:14" ht="18" customHeight="1">
      <c r="H543" s="2"/>
      <c r="I543" s="2"/>
      <c r="J543" s="2"/>
      <c r="K543" s="2"/>
      <c r="L543" s="2"/>
      <c r="M543" s="2"/>
      <c r="N543" s="2"/>
    </row>
    <row r="544" spans="8:14" ht="18" customHeight="1">
      <c r="H544" s="2"/>
      <c r="I544" s="2"/>
      <c r="J544" s="2"/>
      <c r="K544" s="2"/>
      <c r="L544" s="2"/>
      <c r="M544" s="2"/>
      <c r="N544" s="2"/>
    </row>
    <row r="545" spans="8:14" ht="18" customHeight="1">
      <c r="H545" s="2"/>
      <c r="I545" s="2"/>
      <c r="J545" s="2"/>
      <c r="K545" s="2"/>
      <c r="L545" s="2"/>
      <c r="M545" s="2"/>
      <c r="N545" s="2"/>
    </row>
    <row r="546" spans="8:14" ht="18" customHeight="1">
      <c r="H546" s="2"/>
      <c r="I546" s="2"/>
      <c r="J546" s="2"/>
      <c r="K546" s="2"/>
      <c r="L546" s="2"/>
      <c r="M546" s="2"/>
      <c r="N546" s="2"/>
    </row>
    <row r="547" spans="8:14" ht="18" customHeight="1">
      <c r="H547" s="2"/>
      <c r="I547" s="2"/>
      <c r="J547" s="2"/>
      <c r="K547" s="2"/>
      <c r="L547" s="2"/>
      <c r="M547" s="2"/>
      <c r="N547" s="2"/>
    </row>
    <row r="548" spans="8:14" ht="18" customHeight="1">
      <c r="H548" s="2"/>
      <c r="I548" s="2"/>
      <c r="J548" s="2"/>
      <c r="K548" s="2"/>
      <c r="L548" s="2"/>
      <c r="M548" s="2"/>
      <c r="N548" s="2"/>
    </row>
    <row r="549" spans="8:14" ht="18" customHeight="1">
      <c r="H549" s="2"/>
      <c r="I549" s="2"/>
      <c r="J549" s="2"/>
      <c r="K549" s="2"/>
      <c r="L549" s="2"/>
      <c r="M549" s="2"/>
      <c r="N549" s="2"/>
    </row>
    <row r="550" spans="8:14" ht="18" customHeight="1">
      <c r="H550" s="2"/>
      <c r="I550" s="2"/>
      <c r="J550" s="2"/>
      <c r="K550" s="2"/>
      <c r="L550" s="2"/>
      <c r="M550" s="2"/>
      <c r="N550" s="2"/>
    </row>
    <row r="551" spans="8:14" ht="18" customHeight="1">
      <c r="H551" s="2"/>
      <c r="I551" s="2"/>
      <c r="J551" s="2"/>
      <c r="K551" s="2"/>
      <c r="L551" s="2"/>
      <c r="M551" s="2"/>
      <c r="N551" s="2"/>
    </row>
    <row r="552" spans="8:14" ht="18" customHeight="1">
      <c r="H552" s="2"/>
      <c r="I552" s="2"/>
      <c r="J552" s="2"/>
      <c r="K552" s="2"/>
      <c r="L552" s="2"/>
      <c r="M552" s="2"/>
      <c r="N552" s="2"/>
    </row>
    <row r="553" spans="8:14" ht="18" customHeight="1">
      <c r="H553" s="2"/>
      <c r="I553" s="2"/>
      <c r="J553" s="2"/>
      <c r="K553" s="2"/>
      <c r="L553" s="2"/>
      <c r="M553" s="2"/>
      <c r="N553" s="2"/>
    </row>
    <row r="554" spans="8:14" ht="18" customHeight="1">
      <c r="H554" s="2"/>
      <c r="I554" s="2"/>
      <c r="J554" s="2"/>
      <c r="K554" s="2"/>
      <c r="L554" s="2"/>
      <c r="M554" s="2"/>
      <c r="N554" s="2"/>
    </row>
    <row r="555" spans="8:14" ht="18" customHeight="1">
      <c r="H555" s="2"/>
      <c r="I555" s="2"/>
      <c r="J555" s="2"/>
      <c r="K555" s="2"/>
      <c r="L555" s="2"/>
      <c r="M555" s="2"/>
      <c r="N555" s="2"/>
    </row>
    <row r="556" spans="8:14" ht="18" customHeight="1">
      <c r="H556" s="2"/>
      <c r="I556" s="2"/>
      <c r="J556" s="2"/>
      <c r="K556" s="2"/>
      <c r="L556" s="2"/>
      <c r="M556" s="2"/>
      <c r="N556" s="2"/>
    </row>
    <row r="557" spans="8:14" ht="18" customHeight="1">
      <c r="H557" s="2"/>
      <c r="I557" s="2"/>
      <c r="J557" s="2"/>
      <c r="K557" s="2"/>
      <c r="L557" s="2"/>
      <c r="M557" s="2"/>
      <c r="N557" s="2"/>
    </row>
    <row r="558" spans="8:14" ht="18" customHeight="1">
      <c r="H558" s="2"/>
      <c r="I558" s="2"/>
      <c r="J558" s="2"/>
      <c r="K558" s="2"/>
      <c r="L558" s="2"/>
      <c r="M558" s="2"/>
      <c r="N558" s="2"/>
    </row>
    <row r="559" spans="8:14" ht="18" customHeight="1">
      <c r="H559" s="2"/>
      <c r="I559" s="2"/>
      <c r="J559" s="2"/>
      <c r="K559" s="2"/>
      <c r="L559" s="2"/>
      <c r="M559" s="2"/>
      <c r="N559" s="2"/>
    </row>
    <row r="560" spans="8:14" ht="18" customHeight="1">
      <c r="H560" s="2"/>
      <c r="I560" s="2"/>
      <c r="J560" s="2"/>
      <c r="K560" s="2"/>
      <c r="L560" s="2"/>
      <c r="M560" s="2"/>
      <c r="N560" s="2"/>
    </row>
    <row r="561" spans="8:14" ht="18" customHeight="1">
      <c r="H561" s="2"/>
      <c r="I561" s="2"/>
      <c r="J561" s="2"/>
      <c r="K561" s="2"/>
      <c r="L561" s="2"/>
      <c r="M561" s="2"/>
      <c r="N561" s="2"/>
    </row>
    <row r="562" spans="8:14" ht="18" customHeight="1">
      <c r="H562" s="2"/>
      <c r="I562" s="2"/>
      <c r="J562" s="2"/>
      <c r="K562" s="2"/>
      <c r="L562" s="2"/>
      <c r="M562" s="2"/>
      <c r="N562" s="2"/>
    </row>
    <row r="563" spans="8:14" ht="18" customHeight="1">
      <c r="H563" s="2"/>
      <c r="I563" s="2"/>
      <c r="J563" s="2"/>
      <c r="K563" s="2"/>
      <c r="L563" s="2"/>
      <c r="M563" s="2"/>
      <c r="N563" s="2"/>
    </row>
    <row r="564" spans="8:14" ht="18" customHeight="1">
      <c r="H564" s="2"/>
      <c r="I564" s="2"/>
      <c r="J564" s="2"/>
      <c r="K564" s="2"/>
      <c r="L564" s="2"/>
      <c r="M564" s="2"/>
      <c r="N564" s="2"/>
    </row>
    <row r="565" spans="8:14" ht="18" customHeight="1">
      <c r="H565" s="2"/>
      <c r="I565" s="2"/>
      <c r="J565" s="2"/>
      <c r="K565" s="2"/>
      <c r="L565" s="2"/>
      <c r="M565" s="2"/>
      <c r="N565" s="2"/>
    </row>
    <row r="566" spans="8:14" ht="18" customHeight="1">
      <c r="H566" s="2"/>
      <c r="I566" s="2"/>
      <c r="J566" s="2"/>
      <c r="K566" s="2"/>
      <c r="L566" s="2"/>
      <c r="M566" s="2"/>
      <c r="N566" s="2"/>
    </row>
    <row r="567" spans="8:14" ht="18" customHeight="1">
      <c r="H567" s="2"/>
      <c r="I567" s="2"/>
      <c r="J567" s="2"/>
      <c r="K567" s="2"/>
      <c r="L567" s="2"/>
      <c r="M567" s="2"/>
      <c r="N567" s="2"/>
    </row>
    <row r="568" spans="8:14" ht="18" customHeight="1">
      <c r="H568" s="2"/>
      <c r="I568" s="2"/>
      <c r="J568" s="2"/>
      <c r="K568" s="2"/>
      <c r="L568" s="2"/>
      <c r="M568" s="2"/>
      <c r="N568" s="2"/>
    </row>
    <row r="569" spans="8:14" ht="18" customHeight="1">
      <c r="H569" s="2"/>
      <c r="I569" s="2"/>
      <c r="J569" s="2"/>
      <c r="K569" s="2"/>
      <c r="L569" s="2"/>
      <c r="M569" s="2"/>
      <c r="N569" s="2"/>
    </row>
    <row r="570" spans="8:14" ht="18" customHeight="1">
      <c r="H570" s="2"/>
      <c r="I570" s="2"/>
      <c r="J570" s="2"/>
      <c r="K570" s="2"/>
      <c r="L570" s="2"/>
      <c r="M570" s="2"/>
      <c r="N570" s="2"/>
    </row>
    <row r="571" spans="8:14" ht="18" customHeight="1">
      <c r="H571" s="2"/>
      <c r="I571" s="2"/>
      <c r="J571" s="2"/>
      <c r="K571" s="2"/>
      <c r="L571" s="2"/>
      <c r="M571" s="2"/>
      <c r="N571" s="2"/>
    </row>
    <row r="572" spans="8:14" ht="18" customHeight="1">
      <c r="H572" s="2"/>
      <c r="I572" s="2"/>
      <c r="J572" s="2"/>
      <c r="K572" s="2"/>
      <c r="L572" s="2"/>
      <c r="M572" s="2"/>
      <c r="N572" s="2"/>
    </row>
    <row r="573" spans="8:14" ht="18" customHeight="1">
      <c r="H573" s="2"/>
      <c r="I573" s="2"/>
      <c r="J573" s="2"/>
      <c r="K573" s="2"/>
      <c r="L573" s="2"/>
      <c r="M573" s="2"/>
      <c r="N573" s="2"/>
    </row>
    <row r="574" spans="8:14" ht="18" customHeight="1">
      <c r="H574" s="2"/>
      <c r="I574" s="2"/>
      <c r="J574" s="2"/>
      <c r="K574" s="2"/>
      <c r="L574" s="2"/>
      <c r="M574" s="2"/>
      <c r="N574" s="2"/>
    </row>
    <row r="575" spans="8:14" ht="18" customHeight="1">
      <c r="H575" s="2"/>
      <c r="I575" s="2"/>
      <c r="J575" s="2"/>
      <c r="K575" s="2"/>
      <c r="L575" s="2"/>
      <c r="M575" s="2"/>
      <c r="N575" s="2"/>
    </row>
    <row r="576" spans="8:14" ht="18" customHeight="1">
      <c r="H576" s="2"/>
      <c r="I576" s="2"/>
      <c r="J576" s="2"/>
      <c r="K576" s="2"/>
      <c r="L576" s="2"/>
      <c r="M576" s="2"/>
      <c r="N576" s="2"/>
    </row>
    <row r="577" spans="8:14" ht="18" customHeight="1">
      <c r="H577" s="2"/>
      <c r="I577" s="2"/>
      <c r="J577" s="2"/>
      <c r="K577" s="2"/>
      <c r="L577" s="2"/>
      <c r="M577" s="2"/>
      <c r="N577" s="2"/>
    </row>
    <row r="578" spans="8:14" ht="18" customHeight="1">
      <c r="H578" s="2"/>
      <c r="I578" s="2"/>
      <c r="J578" s="2"/>
      <c r="K578" s="2"/>
      <c r="L578" s="2"/>
      <c r="M578" s="2"/>
      <c r="N578" s="2"/>
    </row>
    <row r="579" spans="8:14" ht="18" customHeight="1">
      <c r="H579" s="2"/>
      <c r="I579" s="2"/>
      <c r="J579" s="2"/>
      <c r="K579" s="2"/>
      <c r="L579" s="2"/>
      <c r="M579" s="2"/>
      <c r="N579" s="2"/>
    </row>
    <row r="580" spans="8:14" ht="18" customHeight="1">
      <c r="H580" s="2"/>
      <c r="I580" s="2"/>
      <c r="J580" s="2"/>
      <c r="K580" s="2"/>
      <c r="L580" s="2"/>
      <c r="M580" s="2"/>
      <c r="N580" s="2"/>
    </row>
    <row r="581" spans="8:14" ht="18" customHeight="1">
      <c r="H581" s="2"/>
      <c r="I581" s="2"/>
      <c r="J581" s="2"/>
      <c r="K581" s="2"/>
      <c r="L581" s="2"/>
      <c r="M581" s="2"/>
      <c r="N581" s="2"/>
    </row>
    <row r="582" spans="8:14" ht="18" customHeight="1">
      <c r="H582" s="2"/>
      <c r="I582" s="2"/>
      <c r="J582" s="2"/>
      <c r="K582" s="2"/>
      <c r="L582" s="2"/>
      <c r="M582" s="2"/>
      <c r="N582" s="2"/>
    </row>
    <row r="583" spans="8:14" ht="18" customHeight="1">
      <c r="H583" s="2"/>
      <c r="I583" s="2"/>
      <c r="J583" s="2"/>
      <c r="K583" s="2"/>
      <c r="L583" s="2"/>
      <c r="M583" s="2"/>
      <c r="N583" s="2"/>
    </row>
    <row r="584" spans="8:14" ht="18" customHeight="1">
      <c r="H584" s="2"/>
      <c r="I584" s="2"/>
      <c r="J584" s="2"/>
      <c r="K584" s="2"/>
      <c r="L584" s="2"/>
      <c r="M584" s="2"/>
      <c r="N584" s="2"/>
    </row>
    <row r="585" spans="8:14" ht="18" customHeight="1">
      <c r="H585" s="2"/>
      <c r="I585" s="2"/>
      <c r="J585" s="2"/>
      <c r="K585" s="2"/>
      <c r="L585" s="2"/>
      <c r="M585" s="2"/>
      <c r="N585" s="2"/>
    </row>
    <row r="586" spans="8:14" ht="18" customHeight="1">
      <c r="H586" s="2"/>
      <c r="I586" s="2"/>
      <c r="J586" s="2"/>
      <c r="K586" s="2"/>
      <c r="L586" s="2"/>
      <c r="M586" s="2"/>
      <c r="N586" s="2"/>
    </row>
    <row r="587" spans="8:14" ht="18" customHeight="1">
      <c r="H587" s="2"/>
      <c r="I587" s="2"/>
      <c r="J587" s="2"/>
      <c r="K587" s="2"/>
      <c r="L587" s="2"/>
      <c r="M587" s="2"/>
      <c r="N587" s="2"/>
    </row>
    <row r="588" spans="8:14" ht="18" customHeight="1">
      <c r="H588" s="2"/>
      <c r="I588" s="2"/>
      <c r="J588" s="2"/>
      <c r="K588" s="2"/>
      <c r="L588" s="2"/>
      <c r="M588" s="2"/>
      <c r="N588" s="2"/>
    </row>
    <row r="589" spans="8:14" ht="18" customHeight="1">
      <c r="H589" s="2"/>
      <c r="I589" s="2"/>
      <c r="J589" s="2"/>
      <c r="K589" s="2"/>
      <c r="L589" s="2"/>
      <c r="M589" s="2"/>
      <c r="N589" s="2"/>
    </row>
    <row r="590" spans="8:14" ht="18" customHeight="1">
      <c r="H590" s="2"/>
      <c r="I590" s="2"/>
      <c r="J590" s="2"/>
      <c r="K590" s="2"/>
      <c r="L590" s="2"/>
      <c r="M590" s="2"/>
      <c r="N590" s="2"/>
    </row>
    <row r="591" spans="8:14" ht="18" customHeight="1">
      <c r="H591" s="2"/>
      <c r="I591" s="2"/>
      <c r="J591" s="2"/>
      <c r="K591" s="2"/>
      <c r="L591" s="2"/>
      <c r="M591" s="2"/>
      <c r="N591" s="2"/>
    </row>
    <row r="592" spans="8:14" ht="18" customHeight="1">
      <c r="H592" s="2"/>
      <c r="I592" s="2"/>
      <c r="J592" s="2"/>
      <c r="K592" s="2"/>
      <c r="L592" s="2"/>
      <c r="M592" s="2"/>
      <c r="N592" s="2"/>
    </row>
    <row r="593" spans="8:14" ht="18" customHeight="1">
      <c r="H593" s="2"/>
      <c r="I593" s="2"/>
      <c r="J593" s="2"/>
      <c r="K593" s="2"/>
      <c r="L593" s="2"/>
      <c r="M593" s="2"/>
      <c r="N593" s="2"/>
    </row>
    <row r="594" spans="8:14" ht="18" customHeight="1">
      <c r="H594" s="2"/>
      <c r="I594" s="2"/>
      <c r="J594" s="2"/>
      <c r="K594" s="2"/>
      <c r="L594" s="2"/>
      <c r="M594" s="2"/>
      <c r="N594" s="2"/>
    </row>
    <row r="595" spans="8:14" ht="18" customHeight="1">
      <c r="H595" s="2"/>
      <c r="I595" s="2"/>
      <c r="J595" s="2"/>
      <c r="K595" s="2"/>
      <c r="L595" s="2"/>
      <c r="M595" s="2"/>
      <c r="N595" s="2"/>
    </row>
    <row r="596" spans="8:14" ht="18" customHeight="1">
      <c r="H596" s="2"/>
      <c r="I596" s="2"/>
      <c r="J596" s="2"/>
      <c r="K596" s="2"/>
      <c r="L596" s="2"/>
      <c r="M596" s="2"/>
      <c r="N596" s="2"/>
    </row>
    <row r="597" spans="8:14" ht="18" customHeight="1">
      <c r="H597" s="2"/>
      <c r="I597" s="2"/>
      <c r="J597" s="2"/>
      <c r="K597" s="2"/>
      <c r="L597" s="2"/>
      <c r="M597" s="2"/>
      <c r="N597" s="2"/>
    </row>
    <row r="598" spans="8:14" ht="18" customHeight="1">
      <c r="H598" s="2"/>
      <c r="I598" s="2"/>
      <c r="J598" s="2"/>
      <c r="K598" s="2"/>
      <c r="L598" s="2"/>
      <c r="M598" s="2"/>
      <c r="N598" s="2"/>
    </row>
    <row r="599" spans="8:14" ht="18" customHeight="1">
      <c r="H599" s="2"/>
      <c r="I599" s="2"/>
      <c r="J599" s="2"/>
      <c r="K599" s="2"/>
      <c r="L599" s="2"/>
      <c r="M599" s="2"/>
      <c r="N599" s="2"/>
    </row>
    <row r="600" spans="8:14" ht="18" customHeight="1">
      <c r="H600" s="2"/>
      <c r="I600" s="2"/>
      <c r="J600" s="2"/>
      <c r="K600" s="2"/>
      <c r="L600" s="2"/>
      <c r="M600" s="2"/>
      <c r="N600" s="2"/>
    </row>
    <row r="601" spans="8:14" ht="18" customHeight="1">
      <c r="H601" s="2"/>
      <c r="I601" s="2"/>
      <c r="J601" s="2"/>
      <c r="K601" s="2"/>
      <c r="L601" s="2"/>
      <c r="M601" s="2"/>
      <c r="N601" s="2"/>
    </row>
    <row r="602" spans="8:14" ht="18" customHeight="1">
      <c r="H602" s="2"/>
      <c r="I602" s="2"/>
      <c r="J602" s="2"/>
      <c r="K602" s="2"/>
      <c r="L602" s="2"/>
      <c r="M602" s="2"/>
      <c r="N602" s="2"/>
    </row>
    <row r="603" spans="8:14" ht="18" customHeight="1">
      <c r="H603" s="2"/>
      <c r="I603" s="2"/>
      <c r="J603" s="2"/>
      <c r="K603" s="2"/>
      <c r="L603" s="2"/>
      <c r="M603" s="2"/>
      <c r="N603" s="2"/>
    </row>
    <row r="604" spans="8:14" ht="18" customHeight="1">
      <c r="H604" s="2"/>
      <c r="I604" s="2"/>
      <c r="J604" s="2"/>
      <c r="K604" s="2"/>
      <c r="L604" s="2"/>
      <c r="M604" s="2"/>
      <c r="N604" s="2"/>
    </row>
    <row r="605" spans="8:14" ht="18" customHeight="1">
      <c r="H605" s="2"/>
      <c r="I605" s="2"/>
      <c r="J605" s="2"/>
      <c r="K605" s="2"/>
      <c r="L605" s="2"/>
      <c r="M605" s="2"/>
      <c r="N605" s="2"/>
    </row>
    <row r="606" spans="8:14" ht="18" customHeight="1">
      <c r="H606" s="2"/>
      <c r="I606" s="2"/>
      <c r="J606" s="2"/>
      <c r="K606" s="2"/>
      <c r="L606" s="2"/>
      <c r="M606" s="2"/>
      <c r="N606" s="2"/>
    </row>
    <row r="607" spans="8:14" ht="18" customHeight="1">
      <c r="H607" s="2"/>
      <c r="I607" s="2"/>
      <c r="J607" s="2"/>
      <c r="K607" s="2"/>
      <c r="L607" s="2"/>
      <c r="M607" s="2"/>
      <c r="N607" s="2"/>
    </row>
    <row r="608" spans="8:14" ht="18" customHeight="1">
      <c r="H608" s="2"/>
      <c r="I608" s="2"/>
      <c r="J608" s="2"/>
      <c r="K608" s="2"/>
      <c r="L608" s="2"/>
      <c r="M608" s="2"/>
      <c r="N608" s="2"/>
    </row>
    <row r="609" spans="8:14" ht="18" customHeight="1">
      <c r="H609" s="2"/>
      <c r="I609" s="2"/>
      <c r="J609" s="2"/>
      <c r="K609" s="2"/>
      <c r="L609" s="2"/>
      <c r="M609" s="2"/>
      <c r="N609" s="2"/>
    </row>
    <row r="610" spans="8:14" ht="18" customHeight="1">
      <c r="H610" s="2"/>
      <c r="I610" s="2"/>
      <c r="J610" s="2"/>
      <c r="K610" s="2"/>
      <c r="L610" s="2"/>
      <c r="M610" s="2"/>
      <c r="N610" s="2"/>
    </row>
    <row r="611" spans="8:14" ht="18" customHeight="1">
      <c r="H611" s="2"/>
      <c r="I611" s="2"/>
      <c r="J611" s="2"/>
      <c r="K611" s="2"/>
      <c r="L611" s="2"/>
      <c r="M611" s="2"/>
      <c r="N611" s="2"/>
    </row>
    <row r="612" spans="8:14" ht="18" customHeight="1">
      <c r="H612" s="2"/>
      <c r="I612" s="2"/>
      <c r="J612" s="2"/>
      <c r="K612" s="2"/>
      <c r="L612" s="2"/>
      <c r="M612" s="2"/>
      <c r="N612" s="2"/>
    </row>
    <row r="613" spans="8:14" ht="18" customHeight="1">
      <c r="H613" s="2"/>
      <c r="I613" s="2"/>
      <c r="J613" s="2"/>
      <c r="K613" s="2"/>
      <c r="L613" s="2"/>
      <c r="M613" s="2"/>
      <c r="N613" s="2"/>
    </row>
    <row r="614" spans="8:14" ht="18" customHeight="1">
      <c r="H614" s="2"/>
      <c r="I614" s="2"/>
      <c r="J614" s="2"/>
      <c r="K614" s="2"/>
      <c r="L614" s="2"/>
      <c r="M614" s="2"/>
      <c r="N614" s="2"/>
    </row>
    <row r="616" spans="8:14" ht="18" customHeight="1">
      <c r="J616" s="1">
        <v>770</v>
      </c>
    </row>
  </sheetData>
  <autoFilter ref="A1:Z283" xr:uid="{5AF3C0A3-3A7D-4592-8ECD-F1029FCB3810}"/>
  <mergeCells count="27">
    <mergeCell ref="B3:D3"/>
    <mergeCell ref="D4:D6"/>
    <mergeCell ref="P5:P6"/>
    <mergeCell ref="O5:O6"/>
    <mergeCell ref="B4:C7"/>
    <mergeCell ref="E4:N4"/>
    <mergeCell ref="O4:V4"/>
    <mergeCell ref="M5:N5"/>
    <mergeCell ref="L5:L6"/>
    <mergeCell ref="K5:K6"/>
    <mergeCell ref="I5:I6"/>
    <mergeCell ref="J5:J6"/>
    <mergeCell ref="E5:H6"/>
    <mergeCell ref="S5:T5"/>
    <mergeCell ref="R5:R6"/>
    <mergeCell ref="Q5:Q6"/>
    <mergeCell ref="A4:A6"/>
    <mergeCell ref="X290:Y290"/>
    <mergeCell ref="W5:X5"/>
    <mergeCell ref="X285:Z285"/>
    <mergeCell ref="X287:Y287"/>
    <mergeCell ref="X289:Y289"/>
    <mergeCell ref="W4:Z4"/>
    <mergeCell ref="Y5:Y6"/>
    <mergeCell ref="Z5:Z6"/>
    <mergeCell ref="X286:Y286"/>
    <mergeCell ref="X288:Y288"/>
  </mergeCells>
  <phoneticPr fontId="1"/>
  <pageMargins left="0.7" right="0.7" top="0.75" bottom="0.75" header="0.3" footer="0.3"/>
  <pageSetup paperSize="8" scale="71" fitToHeight="0" orientation="landscape" horizontalDpi="300" verticalDpi="300" r:id="rId1"/>
  <rowBreaks count="3" manualBreakCount="3">
    <brk id="114" min="1" max="25" man="1"/>
    <brk id="172" min="1" max="25" man="1"/>
    <brk id="230" min="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9号七小</vt:lpstr>
      <vt:lpstr>9号八小</vt:lpstr>
      <vt:lpstr>9号九小</vt:lpstr>
      <vt:lpstr>9号四中</vt:lpstr>
      <vt:lpstr>'9号九小'!Print_Area</vt:lpstr>
      <vt:lpstr>'9号四中'!Print_Area</vt:lpstr>
      <vt:lpstr>'9号七小'!Print_Area</vt:lpstr>
      <vt:lpstr>'9号八小'!Print_Area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ws8543</dc:creator>
  <cp:lastModifiedBy>ws8240</cp:lastModifiedBy>
  <cp:lastPrinted>2026-01-21T09:12:07Z</cp:lastPrinted>
  <dcterms:created xsi:type="dcterms:W3CDTF">2025-02-07T04:27:39Z</dcterms:created>
  <dcterms:modified xsi:type="dcterms:W3CDTF">2026-02-12T10:22:42Z</dcterms:modified>
</cp:coreProperties>
</file>