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53.251\施設課\【エスコ学校】\R8\5プロポ―ザル\03-1 実施要領案・仕様書案\"/>
    </mc:Choice>
  </mc:AlternateContent>
  <xr:revisionPtr revIDLastSave="0" documentId="13_ncr:1_{07761318-17BE-4E86-85F4-0F6D0313588F}" xr6:coauthVersionLast="47" xr6:coauthVersionMax="47" xr10:uidLastSave="{00000000-0000-0000-0000-000000000000}"/>
  <bookViews>
    <workbookView xWindow="1170" yWindow="1560" windowWidth="19320" windowHeight="9510" activeTab="3" xr2:uid="{00000000-000D-0000-FFFF-FFFF00000000}"/>
  </bookViews>
  <sheets>
    <sheet name="9号七小" sheetId="9" r:id="rId1"/>
    <sheet name="9号八小" sheetId="8" r:id="rId2"/>
    <sheet name="9号九小" sheetId="5" r:id="rId3"/>
    <sheet name="9号四中" sheetId="3" r:id="rId4"/>
  </sheets>
  <definedNames>
    <definedName name="_xlnm._FilterDatabase" localSheetId="2" hidden="1">'9号九小'!$F$1:$F$242</definedName>
    <definedName name="_xlnm._FilterDatabase" localSheetId="3" hidden="1">'9号四中'!$F$1:$F$288</definedName>
    <definedName name="_xlnm._FilterDatabase" localSheetId="0" hidden="1">'9号七小'!$F$1:$F$356</definedName>
    <definedName name="_xlnm._FilterDatabase" localSheetId="1" hidden="1">'9号八小'!$F$1:$F$231</definedName>
    <definedName name="_xlnm.Print_Area" localSheetId="2">'9号九小'!$A$1:$Y$242</definedName>
    <definedName name="_xlnm.Print_Area" localSheetId="3">'9号四中'!$A$1:$Y$288</definedName>
    <definedName name="_xlnm.Print_Area" localSheetId="0">'9号七小'!$A$1:$Y$356</definedName>
    <definedName name="_xlnm.Print_Area" localSheetId="1">'9号八小'!$A$1:$Y$231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0" i="3" l="1"/>
  <c r="O182" i="8"/>
  <c r="O181" i="8"/>
  <c r="O231" i="5"/>
  <c r="O232" i="5"/>
  <c r="O233" i="5"/>
  <c r="O234" i="5"/>
  <c r="O235" i="5"/>
  <c r="O230" i="5"/>
  <c r="O212" i="5"/>
  <c r="O213" i="5"/>
  <c r="O214" i="5"/>
  <c r="O209" i="5"/>
  <c r="O210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181" i="5" l="1"/>
  <c r="O182" i="5"/>
  <c r="O183" i="5"/>
  <c r="O184" i="5"/>
  <c r="O185" i="5"/>
  <c r="O186" i="5"/>
  <c r="O180" i="5"/>
  <c r="O165" i="5"/>
  <c r="O166" i="5"/>
  <c r="O167" i="5"/>
  <c r="O168" i="5"/>
  <c r="O169" i="5"/>
  <c r="O164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18" i="5"/>
  <c r="O119" i="5"/>
  <c r="O120" i="5"/>
  <c r="O114" i="5"/>
  <c r="O115" i="5"/>
  <c r="O116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54" i="5"/>
  <c r="O55" i="5"/>
  <c r="O56" i="5"/>
  <c r="O57" i="5"/>
  <c r="O58" i="5"/>
  <c r="O59" i="5"/>
  <c r="O60" i="5"/>
  <c r="O61" i="5"/>
  <c r="O62" i="5"/>
  <c r="O63" i="5"/>
  <c r="O64" i="5"/>
  <c r="O65" i="5"/>
  <c r="O53" i="5"/>
  <c r="O39" i="5"/>
  <c r="O40" i="5"/>
  <c r="O41" i="5"/>
  <c r="O38" i="5"/>
  <c r="O36" i="5"/>
  <c r="W36" i="5" l="1"/>
  <c r="Y36" i="5" s="1"/>
  <c r="W38" i="5"/>
  <c r="Y38" i="5" s="1"/>
  <c r="W39" i="5"/>
  <c r="Y39" i="5" s="1"/>
  <c r="W40" i="5"/>
  <c r="Y40" i="5" s="1"/>
  <c r="W41" i="5"/>
  <c r="Y41" i="5"/>
  <c r="W53" i="5"/>
  <c r="Y53" i="5" s="1"/>
  <c r="W54" i="5"/>
  <c r="Y54" i="5" s="1"/>
  <c r="W55" i="5"/>
  <c r="Y55" i="5" s="1"/>
  <c r="W56" i="5"/>
  <c r="Y56" i="5" s="1"/>
  <c r="W57" i="5"/>
  <c r="Y57" i="5" s="1"/>
  <c r="W58" i="5"/>
  <c r="Y58" i="5" s="1"/>
  <c r="W59" i="5"/>
  <c r="Y59" i="5" s="1"/>
  <c r="W60" i="5"/>
  <c r="Y60" i="5" s="1"/>
  <c r="W61" i="5"/>
  <c r="Y61" i="5" s="1"/>
  <c r="W62" i="5"/>
  <c r="Y62" i="5" s="1"/>
  <c r="W63" i="5"/>
  <c r="Y63" i="5" s="1"/>
  <c r="W64" i="5"/>
  <c r="Y64" i="5"/>
  <c r="W65" i="5"/>
  <c r="Y65" i="5" s="1"/>
  <c r="W68" i="5"/>
  <c r="Y68" i="5" s="1"/>
  <c r="W87" i="5"/>
  <c r="Y87" i="5" s="1"/>
  <c r="W100" i="5"/>
  <c r="Y100" i="5" s="1"/>
  <c r="W114" i="5"/>
  <c r="Y114" i="5" s="1"/>
  <c r="W115" i="5"/>
  <c r="Y115" i="5" s="1"/>
  <c r="W116" i="5"/>
  <c r="Y116" i="5" s="1"/>
  <c r="W119" i="5"/>
  <c r="Y119" i="5" s="1"/>
  <c r="W123" i="5"/>
  <c r="Y123" i="5" s="1"/>
  <c r="W126" i="5"/>
  <c r="Y126" i="5" s="1"/>
  <c r="W129" i="5"/>
  <c r="Y129" i="5"/>
  <c r="Q152" i="5"/>
  <c r="R152" i="5" s="1"/>
  <c r="W152" i="5"/>
  <c r="Y152" i="5" s="1"/>
  <c r="W155" i="5"/>
  <c r="Y155" i="5" s="1"/>
  <c r="W156" i="5"/>
  <c r="Y156" i="5" s="1"/>
  <c r="Q157" i="5"/>
  <c r="R157" i="5" s="1"/>
  <c r="W157" i="5"/>
  <c r="Y157" i="5" s="1"/>
  <c r="Q158" i="5"/>
  <c r="W161" i="5"/>
  <c r="Y161" i="5" s="1"/>
  <c r="W162" i="5"/>
  <c r="Y162" i="5" s="1"/>
  <c r="W164" i="5"/>
  <c r="Y164" i="5" s="1"/>
  <c r="W165" i="5"/>
  <c r="Y165" i="5" s="1"/>
  <c r="W166" i="5"/>
  <c r="Y166" i="5" s="1"/>
  <c r="W167" i="5"/>
  <c r="Y167" i="5" s="1"/>
  <c r="W168" i="5"/>
  <c r="Y168" i="5" s="1"/>
  <c r="W169" i="5"/>
  <c r="Y169" i="5" s="1"/>
  <c r="W180" i="5"/>
  <c r="Y180" i="5" s="1"/>
  <c r="W181" i="5"/>
  <c r="Y181" i="5" s="1"/>
  <c r="W182" i="5"/>
  <c r="Y182" i="5"/>
  <c r="W184" i="5"/>
  <c r="Y184" i="5" s="1"/>
  <c r="W185" i="5"/>
  <c r="Y185" i="5"/>
  <c r="W186" i="5"/>
  <c r="Y186" i="5" s="1"/>
  <c r="W189" i="5"/>
  <c r="Y189" i="5" s="1"/>
  <c r="W190" i="5"/>
  <c r="Y190" i="5" s="1"/>
  <c r="W191" i="5"/>
  <c r="Y191" i="5" s="1"/>
  <c r="W192" i="5"/>
  <c r="Y192" i="5" s="1"/>
  <c r="W195" i="5"/>
  <c r="Y195" i="5" s="1"/>
  <c r="W196" i="5"/>
  <c r="Y196" i="5" s="1"/>
  <c r="W209" i="5"/>
  <c r="Y209" i="5" s="1"/>
  <c r="W210" i="5"/>
  <c r="Y210" i="5" s="1"/>
  <c r="W212" i="5"/>
  <c r="Y212" i="5" s="1"/>
  <c r="W213" i="5"/>
  <c r="Y213" i="5"/>
  <c r="W230" i="5"/>
  <c r="Y230" i="5" s="1"/>
  <c r="W231" i="5"/>
  <c r="Y231" i="5" s="1"/>
  <c r="W232" i="5"/>
  <c r="Y232" i="5" s="1"/>
  <c r="W233" i="5"/>
  <c r="Y233" i="5" s="1"/>
  <c r="W234" i="5"/>
  <c r="Y234" i="5" s="1"/>
  <c r="W235" i="5"/>
  <c r="Y235" i="5" s="1"/>
  <c r="O12" i="3"/>
  <c r="W12" i="3" s="1"/>
  <c r="Y12" i="3" s="1"/>
  <c r="O13" i="3"/>
  <c r="O14" i="3"/>
  <c r="W14" i="3" s="1"/>
  <c r="Y14" i="3" s="1"/>
  <c r="O15" i="3"/>
  <c r="W15" i="3"/>
  <c r="Y15" i="3" s="1"/>
  <c r="O16" i="3"/>
  <c r="W16" i="3" s="1"/>
  <c r="Y16" i="3" s="1"/>
  <c r="O17" i="3"/>
  <c r="O18" i="3"/>
  <c r="W18" i="3"/>
  <c r="Y18" i="3"/>
  <c r="O19" i="3"/>
  <c r="W19" i="3" s="1"/>
  <c r="Y19" i="3" s="1"/>
  <c r="O20" i="3"/>
  <c r="W20" i="3" s="1"/>
  <c r="Y20" i="3" s="1"/>
  <c r="O21" i="3"/>
  <c r="W21" i="3" s="1"/>
  <c r="Y21" i="3" s="1"/>
  <c r="O22" i="3"/>
  <c r="W22" i="3" s="1"/>
  <c r="Y22" i="3" s="1"/>
  <c r="O23" i="3"/>
  <c r="W23" i="3" s="1"/>
  <c r="Y23" i="3" s="1"/>
  <c r="O24" i="3"/>
  <c r="W24" i="3" s="1"/>
  <c r="Y24" i="3" s="1"/>
  <c r="O25" i="3"/>
  <c r="W25" i="3" s="1"/>
  <c r="Y25" i="3" s="1"/>
  <c r="O26" i="3"/>
  <c r="W26" i="3" s="1"/>
  <c r="Y26" i="3" s="1"/>
  <c r="O27" i="3"/>
  <c r="W27" i="3" s="1"/>
  <c r="Y27" i="3" s="1"/>
  <c r="O28" i="3"/>
  <c r="W28" i="3" s="1"/>
  <c r="Y28" i="3" s="1"/>
  <c r="O29" i="3"/>
  <c r="W29" i="3" s="1"/>
  <c r="Y29" i="3" s="1"/>
  <c r="O30" i="3"/>
  <c r="W30" i="3" s="1"/>
  <c r="Y30" i="3" s="1"/>
  <c r="O31" i="3"/>
  <c r="W31" i="3" s="1"/>
  <c r="Y31" i="3" s="1"/>
  <c r="O32" i="3"/>
  <c r="W32" i="3" s="1"/>
  <c r="Y32" i="3" s="1"/>
  <c r="O33" i="3"/>
  <c r="W33" i="3" s="1"/>
  <c r="Y33" i="3" s="1"/>
  <c r="O34" i="3"/>
  <c r="W34" i="3" s="1"/>
  <c r="Y34" i="3" s="1"/>
  <c r="O35" i="3"/>
  <c r="W35" i="3" s="1"/>
  <c r="Y35" i="3" s="1"/>
  <c r="O36" i="3"/>
  <c r="W36" i="3" s="1"/>
  <c r="Y36" i="3" s="1"/>
  <c r="O37" i="3"/>
  <c r="O38" i="3"/>
  <c r="W38" i="3"/>
  <c r="Y38" i="3" s="1"/>
  <c r="O39" i="3"/>
  <c r="W39" i="3" s="1"/>
  <c r="Y39" i="3" s="1"/>
  <c r="O40" i="3"/>
  <c r="W40" i="3" s="1"/>
  <c r="Y40" i="3" s="1"/>
  <c r="O41" i="3"/>
  <c r="W41" i="3" s="1"/>
  <c r="Y41" i="3" s="1"/>
  <c r="O42" i="3"/>
  <c r="W42" i="3"/>
  <c r="Y42" i="3" s="1"/>
  <c r="O43" i="3"/>
  <c r="W43" i="3" s="1"/>
  <c r="Y43" i="3" s="1"/>
  <c r="O44" i="3"/>
  <c r="O45" i="3"/>
  <c r="W45" i="3" s="1"/>
  <c r="Y45" i="3" s="1"/>
  <c r="O47" i="3"/>
  <c r="W47" i="3" s="1"/>
  <c r="Y47" i="3" s="1"/>
  <c r="O49" i="3"/>
  <c r="W49" i="3" s="1"/>
  <c r="Y49" i="3" s="1"/>
  <c r="O50" i="3"/>
  <c r="W50" i="3" s="1"/>
  <c r="Y50" i="3" s="1"/>
  <c r="O51" i="3"/>
  <c r="W51" i="3" s="1"/>
  <c r="Y51" i="3" s="1"/>
  <c r="O52" i="3"/>
  <c r="W52" i="3" s="1"/>
  <c r="Y52" i="3" s="1"/>
  <c r="O53" i="3"/>
  <c r="W53" i="3" s="1"/>
  <c r="Y53" i="3" s="1"/>
  <c r="O54" i="3"/>
  <c r="W54" i="3" s="1"/>
  <c r="Y54" i="3" s="1"/>
  <c r="O55" i="3"/>
  <c r="O56" i="3"/>
  <c r="W56" i="3" s="1"/>
  <c r="Y56" i="3" s="1"/>
  <c r="O57" i="3"/>
  <c r="W57" i="3"/>
  <c r="Y57" i="3" s="1"/>
  <c r="O58" i="3"/>
  <c r="O59" i="3"/>
  <c r="W59" i="3"/>
  <c r="Y59" i="3" s="1"/>
  <c r="O60" i="3"/>
  <c r="W60" i="3" s="1"/>
  <c r="Y60" i="3" s="1"/>
  <c r="O61" i="3"/>
  <c r="W61" i="3" s="1"/>
  <c r="Y61" i="3" s="1"/>
  <c r="O62" i="3"/>
  <c r="W62" i="3" s="1"/>
  <c r="Y62" i="3" s="1"/>
  <c r="O63" i="3"/>
  <c r="W63" i="3" s="1"/>
  <c r="Y63" i="3" s="1"/>
  <c r="O64" i="3"/>
  <c r="W64" i="3" s="1"/>
  <c r="Y64" i="3" s="1"/>
  <c r="O66" i="3"/>
  <c r="W66" i="3" s="1"/>
  <c r="Y66" i="3" s="1"/>
  <c r="O67" i="3"/>
  <c r="O69" i="3"/>
  <c r="W69" i="3"/>
  <c r="Y69" i="3" s="1"/>
  <c r="O71" i="3"/>
  <c r="W71" i="3" s="1"/>
  <c r="Y71" i="3" s="1"/>
  <c r="O72" i="3"/>
  <c r="W72" i="3" s="1"/>
  <c r="Y72" i="3" s="1"/>
  <c r="O73" i="3"/>
  <c r="W73" i="3" s="1"/>
  <c r="Y73" i="3" s="1"/>
  <c r="O74" i="3"/>
  <c r="W74" i="3" s="1"/>
  <c r="Y74" i="3" s="1"/>
  <c r="O75" i="3"/>
  <c r="W75" i="3" s="1"/>
  <c r="Y75" i="3" s="1"/>
  <c r="O76" i="3"/>
  <c r="W76" i="3" s="1"/>
  <c r="Y76" i="3" s="1"/>
  <c r="O77" i="3"/>
  <c r="W77" i="3" s="1"/>
  <c r="Y77" i="3" s="1"/>
  <c r="O78" i="3"/>
  <c r="W78" i="3" s="1"/>
  <c r="Y78" i="3" s="1"/>
  <c r="O79" i="3"/>
  <c r="W79" i="3" s="1"/>
  <c r="Y79" i="3"/>
  <c r="O80" i="3"/>
  <c r="W80" i="3" s="1"/>
  <c r="Y80" i="3" s="1"/>
  <c r="O81" i="3"/>
  <c r="W81" i="3" s="1"/>
  <c r="Y81" i="3" s="1"/>
  <c r="O82" i="3"/>
  <c r="W82" i="3" s="1"/>
  <c r="Y82" i="3" s="1"/>
  <c r="O83" i="3"/>
  <c r="W83" i="3" s="1"/>
  <c r="Y83" i="3" s="1"/>
  <c r="O85" i="3"/>
  <c r="O86" i="3"/>
  <c r="W86" i="3" s="1"/>
  <c r="Y86" i="3" s="1"/>
  <c r="O87" i="3"/>
  <c r="W87" i="3" s="1"/>
  <c r="Y87" i="3" s="1"/>
  <c r="O88" i="3"/>
  <c r="W88" i="3" s="1"/>
  <c r="Y88" i="3" s="1"/>
  <c r="O89" i="3"/>
  <c r="W89" i="3" s="1"/>
  <c r="Y89" i="3" s="1"/>
  <c r="O90" i="3"/>
  <c r="W90" i="3" s="1"/>
  <c r="Y90" i="3" s="1"/>
  <c r="O91" i="3"/>
  <c r="W91" i="3" s="1"/>
  <c r="Y91" i="3" s="1"/>
  <c r="O92" i="3"/>
  <c r="W92" i="3" s="1"/>
  <c r="Y92" i="3" s="1"/>
  <c r="O93" i="3"/>
  <c r="W93" i="3" s="1"/>
  <c r="Y93" i="3" s="1"/>
  <c r="O95" i="3"/>
  <c r="W95" i="3" s="1"/>
  <c r="Y95" i="3" s="1"/>
  <c r="O96" i="3"/>
  <c r="W96" i="3" s="1"/>
  <c r="Y96" i="3" s="1"/>
  <c r="O97" i="3"/>
  <c r="W97" i="3" s="1"/>
  <c r="Y97" i="3"/>
  <c r="O98" i="3"/>
  <c r="O99" i="3"/>
  <c r="W99" i="3" s="1"/>
  <c r="Y99" i="3" s="1"/>
  <c r="O101" i="3"/>
  <c r="W101" i="3" s="1"/>
  <c r="Y101" i="3" s="1"/>
  <c r="O102" i="3"/>
  <c r="W102" i="3" s="1"/>
  <c r="Y102" i="3" s="1"/>
  <c r="O103" i="3"/>
  <c r="W103" i="3" s="1"/>
  <c r="Y103" i="3" s="1"/>
  <c r="O104" i="3"/>
  <c r="W104" i="3" s="1"/>
  <c r="Y104" i="3" s="1"/>
  <c r="O105" i="3"/>
  <c r="W105" i="3" s="1"/>
  <c r="Y105" i="3" s="1"/>
  <c r="O106" i="3"/>
  <c r="W106" i="3" s="1"/>
  <c r="Y106" i="3" s="1"/>
  <c r="O112" i="3"/>
  <c r="O113" i="3"/>
  <c r="W113" i="3" s="1"/>
  <c r="Y113" i="3" s="1"/>
  <c r="O114" i="3"/>
  <c r="W114" i="3" s="1"/>
  <c r="Y114" i="3" s="1"/>
  <c r="O115" i="3"/>
  <c r="W115" i="3" s="1"/>
  <c r="Y115" i="3" s="1"/>
  <c r="O116" i="3"/>
  <c r="W116" i="3" s="1"/>
  <c r="Y116" i="3" s="1"/>
  <c r="O117" i="3"/>
  <c r="W117" i="3" s="1"/>
  <c r="Y117" i="3" s="1"/>
  <c r="O118" i="3"/>
  <c r="O119" i="3"/>
  <c r="W119" i="3" s="1"/>
  <c r="Y119" i="3" s="1"/>
  <c r="O120" i="3"/>
  <c r="W120" i="3" s="1"/>
  <c r="Y120" i="3" s="1"/>
  <c r="O121" i="3"/>
  <c r="W121" i="3" s="1"/>
  <c r="Y121" i="3" s="1"/>
  <c r="O122" i="3"/>
  <c r="W122" i="3" s="1"/>
  <c r="Y122" i="3" s="1"/>
  <c r="O123" i="3"/>
  <c r="W123" i="3" s="1"/>
  <c r="Y123" i="3" s="1"/>
  <c r="O124" i="3"/>
  <c r="W124" i="3" s="1"/>
  <c r="Y124" i="3" s="1"/>
  <c r="O125" i="3"/>
  <c r="O126" i="3"/>
  <c r="W126" i="3" s="1"/>
  <c r="Y126" i="3" s="1"/>
  <c r="O127" i="3"/>
  <c r="O128" i="3"/>
  <c r="W128" i="3" s="1"/>
  <c r="Y128" i="3" s="1"/>
  <c r="O129" i="3"/>
  <c r="W129" i="3" s="1"/>
  <c r="Y129" i="3" s="1"/>
  <c r="O130" i="3"/>
  <c r="W130" i="3" s="1"/>
  <c r="Y130" i="3" s="1"/>
  <c r="O131" i="3"/>
  <c r="W131" i="3" s="1"/>
  <c r="Y131" i="3" s="1"/>
  <c r="O132" i="3"/>
  <c r="W132" i="3" s="1"/>
  <c r="Y132" i="3" s="1"/>
  <c r="O133" i="3"/>
  <c r="W133" i="3" s="1"/>
  <c r="Y133" i="3" s="1"/>
  <c r="O134" i="3"/>
  <c r="W134" i="3" s="1"/>
  <c r="Y134" i="3" s="1"/>
  <c r="O135" i="3"/>
  <c r="W135" i="3" s="1"/>
  <c r="Y135" i="3" s="1"/>
  <c r="O136" i="3"/>
  <c r="W136" i="3" s="1"/>
  <c r="Y136" i="3" s="1"/>
  <c r="O137" i="3"/>
  <c r="W137" i="3" s="1"/>
  <c r="Y137" i="3" s="1"/>
  <c r="O139" i="3"/>
  <c r="W139" i="3" s="1"/>
  <c r="Y139" i="3" s="1"/>
  <c r="O140" i="3"/>
  <c r="W140" i="3" s="1"/>
  <c r="Y140" i="3" s="1"/>
  <c r="O141" i="3"/>
  <c r="O142" i="3"/>
  <c r="W142" i="3" s="1"/>
  <c r="Y142" i="3" s="1"/>
  <c r="O143" i="3"/>
  <c r="O144" i="3"/>
  <c r="W144" i="3" s="1"/>
  <c r="Y144" i="3" s="1"/>
  <c r="O145" i="3"/>
  <c r="W145" i="3" s="1"/>
  <c r="Y145" i="3" s="1"/>
  <c r="O146" i="3"/>
  <c r="W146" i="3" s="1"/>
  <c r="Y146" i="3" s="1"/>
  <c r="O147" i="3"/>
  <c r="W147" i="3" s="1"/>
  <c r="Y147" i="3" s="1"/>
  <c r="O148" i="3"/>
  <c r="O149" i="3"/>
  <c r="O150" i="3"/>
  <c r="W150" i="3" s="1"/>
  <c r="Y150" i="3" s="1"/>
  <c r="O151" i="3"/>
  <c r="W151" i="3" s="1"/>
  <c r="Y151" i="3" s="1"/>
  <c r="O152" i="3"/>
  <c r="O153" i="3"/>
  <c r="W153" i="3" s="1"/>
  <c r="Y153" i="3" s="1"/>
  <c r="O154" i="3"/>
  <c r="W154" i="3" s="1"/>
  <c r="Y154" i="3" s="1"/>
  <c r="O155" i="3"/>
  <c r="O156" i="3"/>
  <c r="W156" i="3" s="1"/>
  <c r="Y156" i="3" s="1"/>
  <c r="O157" i="3"/>
  <c r="W157" i="3"/>
  <c r="Y157" i="3" s="1"/>
  <c r="O158" i="3"/>
  <c r="W158" i="3" s="1"/>
  <c r="Y158" i="3" s="1"/>
  <c r="O159" i="3"/>
  <c r="W159" i="3" s="1"/>
  <c r="Y159" i="3" s="1"/>
  <c r="O160" i="3"/>
  <c r="O161" i="3"/>
  <c r="W161" i="3" s="1"/>
  <c r="Y161" i="3" s="1"/>
  <c r="O163" i="3"/>
  <c r="W163" i="3" s="1"/>
  <c r="Y163" i="3" s="1"/>
  <c r="O164" i="3"/>
  <c r="W164" i="3" s="1"/>
  <c r="Y164" i="3" s="1"/>
  <c r="O165" i="3"/>
  <c r="W165" i="3" s="1"/>
  <c r="Y165" i="3" s="1"/>
  <c r="O166" i="3"/>
  <c r="O167" i="3"/>
  <c r="O168" i="3"/>
  <c r="O169" i="3"/>
  <c r="W169" i="3"/>
  <c r="Y169" i="3" s="1"/>
  <c r="O170" i="3"/>
  <c r="W170" i="3" s="1"/>
  <c r="Y170" i="3" s="1"/>
  <c r="O171" i="3"/>
  <c r="O172" i="3"/>
  <c r="O173" i="3"/>
  <c r="W173" i="3" s="1"/>
  <c r="Y173" i="3" s="1"/>
  <c r="O174" i="3"/>
  <c r="W174" i="3" s="1"/>
  <c r="Y174" i="3" s="1"/>
  <c r="O175" i="3"/>
  <c r="W175" i="3" s="1"/>
  <c r="Y175" i="3" s="1"/>
  <c r="O176" i="3"/>
  <c r="W176" i="3" s="1"/>
  <c r="Y176" i="3" s="1"/>
  <c r="Q176" i="3"/>
  <c r="R176" i="3" s="1"/>
  <c r="O177" i="3"/>
  <c r="O178" i="3"/>
  <c r="O179" i="3"/>
  <c r="W179" i="3"/>
  <c r="Y179" i="3" s="1"/>
  <c r="O180" i="3"/>
  <c r="O181" i="3"/>
  <c r="W181" i="3" s="1"/>
  <c r="Y181" i="3" s="1"/>
  <c r="O182" i="3"/>
  <c r="W182" i="3"/>
  <c r="Y182" i="3" s="1"/>
  <c r="O183" i="3"/>
  <c r="W183" i="3" s="1"/>
  <c r="Y183" i="3" s="1"/>
  <c r="O184" i="3"/>
  <c r="W184" i="3" s="1"/>
  <c r="Y184" i="3" s="1"/>
  <c r="O185" i="3"/>
  <c r="W185" i="3" s="1"/>
  <c r="Y185" i="3" s="1"/>
  <c r="O186" i="3"/>
  <c r="W186" i="3" s="1"/>
  <c r="Y186" i="3" s="1"/>
  <c r="O187" i="3"/>
  <c r="O189" i="3"/>
  <c r="W189" i="3" s="1"/>
  <c r="Y189" i="3" s="1"/>
  <c r="O190" i="3"/>
  <c r="O191" i="3"/>
  <c r="O192" i="3"/>
  <c r="W192" i="3" s="1"/>
  <c r="Y192" i="3" s="1"/>
  <c r="O193" i="3"/>
  <c r="O194" i="3"/>
  <c r="W194" i="3" s="1"/>
  <c r="Y194" i="3" s="1"/>
  <c r="O195" i="3"/>
  <c r="O196" i="3"/>
  <c r="W196" i="3" s="1"/>
  <c r="Y196" i="3" s="1"/>
  <c r="O197" i="3"/>
  <c r="W197" i="3" s="1"/>
  <c r="Y197" i="3" s="1"/>
  <c r="O198" i="3"/>
  <c r="W198" i="3" s="1"/>
  <c r="Y198" i="3" s="1"/>
  <c r="O199" i="3"/>
  <c r="W199" i="3" s="1"/>
  <c r="Y199" i="3" s="1"/>
  <c r="O200" i="3"/>
  <c r="W200" i="3" s="1"/>
  <c r="Y200" i="3" s="1"/>
  <c r="O201" i="3"/>
  <c r="W201" i="3" s="1"/>
  <c r="Y201" i="3" s="1"/>
  <c r="O202" i="3"/>
  <c r="W202" i="3" s="1"/>
  <c r="Y202" i="3" s="1"/>
  <c r="O203" i="3"/>
  <c r="W203" i="3" s="1"/>
  <c r="Y203" i="3" s="1"/>
  <c r="O204" i="3"/>
  <c r="W204" i="3"/>
  <c r="Y204" i="3" s="1"/>
  <c r="O205" i="3"/>
  <c r="O206" i="3"/>
  <c r="W206" i="3" s="1"/>
  <c r="Y206" i="3" s="1"/>
  <c r="O207" i="3"/>
  <c r="W207" i="3" s="1"/>
  <c r="Y207" i="3" s="1"/>
  <c r="O208" i="3"/>
  <c r="O209" i="3"/>
  <c r="W209" i="3" s="1"/>
  <c r="Y209" i="3" s="1"/>
  <c r="O210" i="3"/>
  <c r="O211" i="3"/>
  <c r="W211" i="3" s="1"/>
  <c r="Y211" i="3" s="1"/>
  <c r="O212" i="3"/>
  <c r="O213" i="3"/>
  <c r="W213" i="3" s="1"/>
  <c r="Y213" i="3" s="1"/>
  <c r="O215" i="3"/>
  <c r="W215" i="3" s="1"/>
  <c r="Y215" i="3" s="1"/>
  <c r="O216" i="3"/>
  <c r="O217" i="3"/>
  <c r="W217" i="3" s="1"/>
  <c r="Y217" i="3" s="1"/>
  <c r="O218" i="3"/>
  <c r="O219" i="3"/>
  <c r="W219" i="3" s="1"/>
  <c r="Y219" i="3" s="1"/>
  <c r="O220" i="3"/>
  <c r="O221" i="3"/>
  <c r="W221" i="3" s="1"/>
  <c r="Y221" i="3" s="1"/>
  <c r="O222" i="3"/>
  <c r="O223" i="3"/>
  <c r="W223" i="3" s="1"/>
  <c r="Y223" i="3" s="1"/>
  <c r="O224" i="3"/>
  <c r="O226" i="3"/>
  <c r="O227" i="3"/>
  <c r="W227" i="3" s="1"/>
  <c r="Y227" i="3" s="1"/>
  <c r="O228" i="3"/>
  <c r="O229" i="3"/>
  <c r="O232" i="3"/>
  <c r="Q232" i="3"/>
  <c r="O233" i="3"/>
  <c r="W233" i="3" s="1"/>
  <c r="Y233" i="3" s="1"/>
  <c r="O235" i="3"/>
  <c r="W235" i="3" s="1"/>
  <c r="Y235" i="3" s="1"/>
  <c r="O237" i="3"/>
  <c r="W237" i="3" s="1"/>
  <c r="Y237" i="3" s="1"/>
  <c r="O238" i="3"/>
  <c r="O239" i="3"/>
  <c r="O240" i="3"/>
  <c r="O241" i="3"/>
  <c r="O242" i="3"/>
  <c r="O246" i="3"/>
  <c r="O248" i="3"/>
  <c r="O249" i="3"/>
  <c r="W249" i="3" s="1"/>
  <c r="Y249" i="3" s="1"/>
  <c r="O250" i="3"/>
  <c r="O252" i="3"/>
  <c r="O254" i="3"/>
  <c r="O255" i="3"/>
  <c r="W255" i="3" s="1"/>
  <c r="Y255" i="3" s="1"/>
  <c r="O256" i="3"/>
  <c r="O259" i="3"/>
  <c r="O262" i="3"/>
  <c r="W262" i="3" s="1"/>
  <c r="Y262" i="3" s="1"/>
  <c r="O263" i="3"/>
  <c r="W263" i="3" s="1"/>
  <c r="Y263" i="3" s="1"/>
  <c r="O264" i="3"/>
  <c r="W264" i="3" s="1"/>
  <c r="Y264" i="3" s="1"/>
  <c r="O265" i="3"/>
  <c r="O266" i="3"/>
  <c r="W266" i="3" s="1"/>
  <c r="Y266" i="3" s="1"/>
  <c r="O267" i="3"/>
  <c r="W267" i="3" s="1"/>
  <c r="Y267" i="3" s="1"/>
  <c r="O268" i="3"/>
  <c r="W268" i="3" s="1"/>
  <c r="Y268" i="3" s="1"/>
  <c r="O269" i="3"/>
  <c r="W269" i="3" s="1"/>
  <c r="Y269" i="3" s="1"/>
  <c r="O270" i="3"/>
  <c r="W270" i="3" s="1"/>
  <c r="Y270" i="3" s="1"/>
  <c r="O271" i="3"/>
  <c r="W271" i="3" s="1"/>
  <c r="Y271" i="3" s="1"/>
  <c r="O273" i="3"/>
  <c r="W273" i="3"/>
  <c r="Y273" i="3" s="1"/>
  <c r="O274" i="3"/>
  <c r="O275" i="3"/>
  <c r="O277" i="3"/>
  <c r="W277" i="3" s="1"/>
  <c r="Y277" i="3" s="1"/>
  <c r="O278" i="3"/>
  <c r="W278" i="3" s="1"/>
  <c r="Y278" i="3" s="1"/>
  <c r="O279" i="3"/>
  <c r="W279" i="3" s="1"/>
  <c r="Y279" i="3" s="1"/>
  <c r="O280" i="3"/>
  <c r="W280" i="3" s="1"/>
  <c r="Y280" i="3" s="1"/>
  <c r="O283" i="3"/>
  <c r="W283" i="3" s="1"/>
  <c r="Y283" i="3" s="1"/>
  <c r="Q185" i="8"/>
  <c r="Q171" i="9"/>
  <c r="Q237" i="9"/>
  <c r="Q267" i="9"/>
  <c r="Q305" i="9"/>
  <c r="O11" i="9"/>
  <c r="O13" i="9"/>
  <c r="O14" i="9"/>
  <c r="O15" i="9"/>
  <c r="O17" i="9"/>
  <c r="O18" i="9"/>
  <c r="W18" i="9" s="1"/>
  <c r="Y18" i="9" s="1"/>
  <c r="O19" i="9"/>
  <c r="O20" i="9"/>
  <c r="O21" i="9"/>
  <c r="W21" i="9" s="1"/>
  <c r="Y21" i="9" s="1"/>
  <c r="O23" i="9"/>
  <c r="O24" i="9"/>
  <c r="O26" i="9"/>
  <c r="O27" i="9"/>
  <c r="W27" i="9" s="1"/>
  <c r="Y27" i="9" s="1"/>
  <c r="O28" i="9"/>
  <c r="O29" i="9"/>
  <c r="O30" i="9"/>
  <c r="O31" i="9"/>
  <c r="W31" i="9" s="1"/>
  <c r="Y31" i="9" s="1"/>
  <c r="O32" i="9"/>
  <c r="O33" i="9"/>
  <c r="W33" i="9" s="1"/>
  <c r="Y33" i="9" s="1"/>
  <c r="O34" i="9"/>
  <c r="W34" i="9" s="1"/>
  <c r="Y34" i="9" s="1"/>
  <c r="O35" i="9"/>
  <c r="O36" i="9"/>
  <c r="O37" i="9"/>
  <c r="W37" i="9" s="1"/>
  <c r="Y37" i="9" s="1"/>
  <c r="O38" i="9"/>
  <c r="O39" i="9"/>
  <c r="W39" i="9" s="1"/>
  <c r="Y39" i="9" s="1"/>
  <c r="O40" i="9"/>
  <c r="W40" i="9" s="1"/>
  <c r="Y40" i="9" s="1"/>
  <c r="O41" i="9"/>
  <c r="O42" i="9"/>
  <c r="W42" i="9" s="1"/>
  <c r="Y42" i="9" s="1"/>
  <c r="O44" i="9"/>
  <c r="O45" i="9"/>
  <c r="O46" i="9"/>
  <c r="W46" i="9" s="1"/>
  <c r="Y46" i="9" s="1"/>
  <c r="O47" i="9"/>
  <c r="O50" i="9"/>
  <c r="O51" i="9"/>
  <c r="W51" i="9" s="1"/>
  <c r="Y51" i="9" s="1"/>
  <c r="O52" i="9"/>
  <c r="O53" i="9"/>
  <c r="O55" i="9"/>
  <c r="W55" i="9" s="1"/>
  <c r="Y55" i="9" s="1"/>
  <c r="O56" i="9"/>
  <c r="O57" i="9"/>
  <c r="W57" i="9" s="1"/>
  <c r="Y57" i="9" s="1"/>
  <c r="O58" i="9"/>
  <c r="W58" i="9" s="1"/>
  <c r="Y58" i="9" s="1"/>
  <c r="O59" i="9"/>
  <c r="O60" i="9"/>
  <c r="W60" i="9" s="1"/>
  <c r="Y60" i="9" s="1"/>
  <c r="O61" i="9"/>
  <c r="O62" i="9"/>
  <c r="O63" i="9"/>
  <c r="O64" i="9"/>
  <c r="O65" i="9"/>
  <c r="O66" i="9"/>
  <c r="W66" i="9" s="1"/>
  <c r="Y66" i="9" s="1"/>
  <c r="O67" i="9"/>
  <c r="O68" i="9"/>
  <c r="O69" i="9"/>
  <c r="W69" i="9" s="1"/>
  <c r="Y69" i="9" s="1"/>
  <c r="O70" i="9"/>
  <c r="W70" i="9" s="1"/>
  <c r="Y70" i="9" s="1"/>
  <c r="O71" i="9"/>
  <c r="O72" i="9"/>
  <c r="W72" i="9" s="1"/>
  <c r="Y72" i="9" s="1"/>
  <c r="O73" i="9"/>
  <c r="W73" i="9" s="1"/>
  <c r="Y73" i="9" s="1"/>
  <c r="O74" i="9"/>
  <c r="O75" i="9"/>
  <c r="O76" i="9"/>
  <c r="W76" i="9" s="1"/>
  <c r="Y76" i="9" s="1"/>
  <c r="O77" i="9"/>
  <c r="O78" i="9"/>
  <c r="W78" i="9" s="1"/>
  <c r="Y78" i="9" s="1"/>
  <c r="O80" i="9"/>
  <c r="O82" i="9"/>
  <c r="W82" i="9" s="1"/>
  <c r="Y82" i="9" s="1"/>
  <c r="O83" i="9"/>
  <c r="O84" i="9"/>
  <c r="O85" i="9"/>
  <c r="W85" i="9" s="1"/>
  <c r="Y85" i="9" s="1"/>
  <c r="O86" i="9"/>
  <c r="O87" i="9"/>
  <c r="O88" i="9"/>
  <c r="W88" i="9" s="1"/>
  <c r="Y88" i="9" s="1"/>
  <c r="O89" i="9"/>
  <c r="O90" i="9"/>
  <c r="W90" i="9" s="1"/>
  <c r="Y90" i="9" s="1"/>
  <c r="O91" i="9"/>
  <c r="O92" i="9"/>
  <c r="O93" i="9"/>
  <c r="O94" i="9"/>
  <c r="W94" i="9" s="1"/>
  <c r="Y94" i="9" s="1"/>
  <c r="O95" i="9"/>
  <c r="O96" i="9"/>
  <c r="W96" i="9" s="1"/>
  <c r="Y96" i="9" s="1"/>
  <c r="O97" i="9"/>
  <c r="O98" i="9"/>
  <c r="O99" i="9"/>
  <c r="W99" i="9" s="1"/>
  <c r="Y99" i="9" s="1"/>
  <c r="O100" i="9"/>
  <c r="O101" i="9"/>
  <c r="O102" i="9"/>
  <c r="W102" i="9" s="1"/>
  <c r="Y102" i="9" s="1"/>
  <c r="O103" i="9"/>
  <c r="W103" i="9" s="1"/>
  <c r="Y103" i="9" s="1"/>
  <c r="O106" i="9"/>
  <c r="W106" i="9" s="1"/>
  <c r="Y106" i="9" s="1"/>
  <c r="O107" i="9"/>
  <c r="W107" i="9" s="1"/>
  <c r="Y107" i="9" s="1"/>
  <c r="O108" i="9"/>
  <c r="O109" i="9"/>
  <c r="O110" i="9"/>
  <c r="W110" i="9" s="1"/>
  <c r="Y110" i="9" s="1"/>
  <c r="O111" i="9"/>
  <c r="O112" i="9"/>
  <c r="W112" i="9" s="1"/>
  <c r="Y112" i="9" s="1"/>
  <c r="O113" i="9"/>
  <c r="O114" i="9"/>
  <c r="O116" i="9"/>
  <c r="W116" i="9" s="1"/>
  <c r="Y116" i="9" s="1"/>
  <c r="O117" i="9"/>
  <c r="O119" i="9"/>
  <c r="W119" i="9" s="1"/>
  <c r="Y119" i="9" s="1"/>
  <c r="O120" i="9"/>
  <c r="W120" i="9" s="1"/>
  <c r="Y120" i="9" s="1"/>
  <c r="O121" i="9"/>
  <c r="O122" i="9"/>
  <c r="O123" i="9"/>
  <c r="O125" i="9"/>
  <c r="W125" i="9" s="1"/>
  <c r="Y125" i="9" s="1"/>
  <c r="O126" i="9"/>
  <c r="W126" i="9" s="1"/>
  <c r="Y126" i="9" s="1"/>
  <c r="O127" i="9"/>
  <c r="W127" i="9" s="1"/>
  <c r="Y127" i="9" s="1"/>
  <c r="O129" i="9"/>
  <c r="O130" i="9"/>
  <c r="W130" i="9" s="1"/>
  <c r="Y130" i="9" s="1"/>
  <c r="O131" i="9"/>
  <c r="W131" i="9" s="1"/>
  <c r="Y131" i="9" s="1"/>
  <c r="O132" i="9"/>
  <c r="W132" i="9" s="1"/>
  <c r="Y132" i="9" s="1"/>
  <c r="O133" i="9"/>
  <c r="O134" i="9"/>
  <c r="W134" i="9" s="1"/>
  <c r="Y134" i="9" s="1"/>
  <c r="O135" i="9"/>
  <c r="O136" i="9"/>
  <c r="O137" i="9"/>
  <c r="O138" i="9"/>
  <c r="W138" i="9" s="1"/>
  <c r="Y138" i="9" s="1"/>
  <c r="O139" i="9"/>
  <c r="W139" i="9" s="1"/>
  <c r="Y139" i="9" s="1"/>
  <c r="O140" i="9"/>
  <c r="O142" i="9"/>
  <c r="W142" i="9" s="1"/>
  <c r="Y142" i="9" s="1"/>
  <c r="O143" i="9"/>
  <c r="W143" i="9" s="1"/>
  <c r="Y143" i="9" s="1"/>
  <c r="O144" i="9"/>
  <c r="O145" i="9"/>
  <c r="O146" i="9"/>
  <c r="O148" i="9"/>
  <c r="W148" i="9" s="1"/>
  <c r="Y148" i="9" s="1"/>
  <c r="O149" i="9"/>
  <c r="W149" i="9" s="1"/>
  <c r="Y149" i="9" s="1"/>
  <c r="O150" i="9"/>
  <c r="O151" i="9"/>
  <c r="O152" i="9"/>
  <c r="W152" i="9" s="1"/>
  <c r="Y152" i="9" s="1"/>
  <c r="O153" i="9"/>
  <c r="W153" i="9" s="1"/>
  <c r="Y153" i="9" s="1"/>
  <c r="O154" i="9"/>
  <c r="W154" i="9" s="1"/>
  <c r="Y154" i="9" s="1"/>
  <c r="O155" i="9"/>
  <c r="W155" i="9" s="1"/>
  <c r="Y155" i="9" s="1"/>
  <c r="O156" i="9"/>
  <c r="O157" i="9"/>
  <c r="W157" i="9" s="1"/>
  <c r="Y157" i="9" s="1"/>
  <c r="O158" i="9"/>
  <c r="O159" i="9"/>
  <c r="O160" i="9"/>
  <c r="O161" i="9"/>
  <c r="O162" i="9"/>
  <c r="W162" i="9" s="1"/>
  <c r="Y162" i="9" s="1"/>
  <c r="O163" i="9"/>
  <c r="W163" i="9" s="1"/>
  <c r="Y163" i="9" s="1"/>
  <c r="O164" i="9"/>
  <c r="O165" i="9"/>
  <c r="W165" i="9" s="1"/>
  <c r="Y165" i="9" s="1"/>
  <c r="O166" i="9"/>
  <c r="W166" i="9" s="1"/>
  <c r="Y166" i="9" s="1"/>
  <c r="O170" i="9"/>
  <c r="W170" i="9" s="1"/>
  <c r="Y170" i="9" s="1"/>
  <c r="O171" i="9"/>
  <c r="O172" i="9"/>
  <c r="O177" i="9"/>
  <c r="W177" i="9" s="1"/>
  <c r="Y177" i="9" s="1"/>
  <c r="O178" i="9"/>
  <c r="O179" i="9"/>
  <c r="W179" i="9" s="1"/>
  <c r="Y179" i="9" s="1"/>
  <c r="O180" i="9"/>
  <c r="W180" i="9" s="1"/>
  <c r="Y180" i="9" s="1"/>
  <c r="O181" i="9"/>
  <c r="W181" i="9" s="1"/>
  <c r="Y181" i="9" s="1"/>
  <c r="O183" i="9"/>
  <c r="O184" i="9"/>
  <c r="W184" i="9" s="1"/>
  <c r="Y184" i="9" s="1"/>
  <c r="O186" i="9"/>
  <c r="W186" i="9" s="1"/>
  <c r="Y186" i="9" s="1"/>
  <c r="O187" i="9"/>
  <c r="W187" i="9" s="1"/>
  <c r="Y187" i="9" s="1"/>
  <c r="O188" i="9"/>
  <c r="W188" i="9" s="1"/>
  <c r="Y188" i="9" s="1"/>
  <c r="O190" i="9"/>
  <c r="W190" i="9" s="1"/>
  <c r="Y190" i="9" s="1"/>
  <c r="O191" i="9"/>
  <c r="O193" i="9"/>
  <c r="W193" i="9" s="1"/>
  <c r="Y193" i="9" s="1"/>
  <c r="O194" i="9"/>
  <c r="O195" i="9"/>
  <c r="W195" i="9" s="1"/>
  <c r="Y195" i="9" s="1"/>
  <c r="O197" i="9"/>
  <c r="O198" i="9"/>
  <c r="W198" i="9" s="1"/>
  <c r="Y198" i="9" s="1"/>
  <c r="O199" i="9"/>
  <c r="W199" i="9" s="1"/>
  <c r="Y199" i="9" s="1"/>
  <c r="O200" i="9"/>
  <c r="O201" i="9"/>
  <c r="O202" i="9"/>
  <c r="W202" i="9" s="1"/>
  <c r="Y202" i="9" s="1"/>
  <c r="O203" i="9"/>
  <c r="W203" i="9" s="1"/>
  <c r="Y203" i="9" s="1"/>
  <c r="O204" i="9"/>
  <c r="O205" i="9"/>
  <c r="O209" i="9"/>
  <c r="O210" i="9"/>
  <c r="W210" i="9" s="1"/>
  <c r="Y210" i="9" s="1"/>
  <c r="O211" i="9"/>
  <c r="W211" i="9" s="1"/>
  <c r="Y211" i="9" s="1"/>
  <c r="O212" i="9"/>
  <c r="W212" i="9" s="1"/>
  <c r="Y212" i="9" s="1"/>
  <c r="O213" i="9"/>
  <c r="W213" i="9" s="1"/>
  <c r="Y213" i="9" s="1"/>
  <c r="O214" i="9"/>
  <c r="W214" i="9" s="1"/>
  <c r="Y214" i="9" s="1"/>
  <c r="O215" i="9"/>
  <c r="W215" i="9" s="1"/>
  <c r="Y215" i="9" s="1"/>
  <c r="O216" i="9"/>
  <c r="W216" i="9" s="1"/>
  <c r="Y216" i="9" s="1"/>
  <c r="O217" i="9"/>
  <c r="O218" i="9"/>
  <c r="O219" i="9"/>
  <c r="O220" i="9"/>
  <c r="W220" i="9" s="1"/>
  <c r="Y220" i="9" s="1"/>
  <c r="O221" i="9"/>
  <c r="O222" i="9"/>
  <c r="W222" i="9" s="1"/>
  <c r="Y222" i="9" s="1"/>
  <c r="O223" i="9"/>
  <c r="W223" i="9" s="1"/>
  <c r="Y223" i="9" s="1"/>
  <c r="O224" i="9"/>
  <c r="W224" i="9" s="1"/>
  <c r="Y224" i="9" s="1"/>
  <c r="O225" i="9"/>
  <c r="O226" i="9"/>
  <c r="W226" i="9" s="1"/>
  <c r="Y226" i="9" s="1"/>
  <c r="O227" i="9"/>
  <c r="O230" i="9"/>
  <c r="O231" i="9"/>
  <c r="O232" i="9"/>
  <c r="W232" i="9" s="1"/>
  <c r="Y232" i="9" s="1"/>
  <c r="O235" i="9"/>
  <c r="W235" i="9" s="1"/>
  <c r="Y235" i="9" s="1"/>
  <c r="O236" i="9"/>
  <c r="O237" i="9"/>
  <c r="O238" i="9"/>
  <c r="W238" i="9" s="1"/>
  <c r="Y238" i="9" s="1"/>
  <c r="O239" i="9"/>
  <c r="W239" i="9" s="1"/>
  <c r="Y239" i="9" s="1"/>
  <c r="O240" i="9"/>
  <c r="O241" i="9"/>
  <c r="O242" i="9"/>
  <c r="O243" i="9"/>
  <c r="W243" i="9" s="1"/>
  <c r="Y243" i="9" s="1"/>
  <c r="O244" i="9"/>
  <c r="W244" i="9" s="1"/>
  <c r="Y244" i="9" s="1"/>
  <c r="O245" i="9"/>
  <c r="O246" i="9"/>
  <c r="W246" i="9" s="1"/>
  <c r="Y246" i="9" s="1"/>
  <c r="O247" i="9"/>
  <c r="W247" i="9" s="1"/>
  <c r="Y247" i="9" s="1"/>
  <c r="O248" i="9"/>
  <c r="W248" i="9" s="1"/>
  <c r="Y248" i="9" s="1"/>
  <c r="O249" i="9"/>
  <c r="W249" i="9" s="1"/>
  <c r="Y249" i="9" s="1"/>
  <c r="O250" i="9"/>
  <c r="W250" i="9" s="1"/>
  <c r="Y250" i="9" s="1"/>
  <c r="O251" i="9"/>
  <c r="W251" i="9" s="1"/>
  <c r="Y251" i="9" s="1"/>
  <c r="O252" i="9"/>
  <c r="O253" i="9"/>
  <c r="O254" i="9"/>
  <c r="W254" i="9" s="1"/>
  <c r="Y254" i="9" s="1"/>
  <c r="O255" i="9"/>
  <c r="O256" i="9"/>
  <c r="O257" i="9"/>
  <c r="O258" i="9"/>
  <c r="W258" i="9" s="1"/>
  <c r="Y258" i="9" s="1"/>
  <c r="O259" i="9"/>
  <c r="W259" i="9" s="1"/>
  <c r="Y259" i="9" s="1"/>
  <c r="O260" i="9"/>
  <c r="W260" i="9" s="1"/>
  <c r="Y260" i="9" s="1"/>
  <c r="O261" i="9"/>
  <c r="W261" i="9" s="1"/>
  <c r="Y261" i="9" s="1"/>
  <c r="O262" i="9"/>
  <c r="W262" i="9" s="1"/>
  <c r="Y262" i="9" s="1"/>
  <c r="O264" i="9"/>
  <c r="W264" i="9" s="1"/>
  <c r="Y264" i="9" s="1"/>
  <c r="O265" i="9"/>
  <c r="W265" i="9" s="1"/>
  <c r="Y265" i="9" s="1"/>
  <c r="O266" i="9"/>
  <c r="O267" i="9"/>
  <c r="O268" i="9"/>
  <c r="W268" i="9" s="1"/>
  <c r="Y268" i="9" s="1"/>
  <c r="O269" i="9"/>
  <c r="W269" i="9" s="1"/>
  <c r="Y269" i="9" s="1"/>
  <c r="O270" i="9"/>
  <c r="W270" i="9" s="1"/>
  <c r="Y270" i="9" s="1"/>
  <c r="O271" i="9"/>
  <c r="W271" i="9" s="1"/>
  <c r="Y271" i="9" s="1"/>
  <c r="O272" i="9"/>
  <c r="W272" i="9" s="1"/>
  <c r="Y272" i="9" s="1"/>
  <c r="O273" i="9"/>
  <c r="W273" i="9" s="1"/>
  <c r="Y273" i="9" s="1"/>
  <c r="O274" i="9"/>
  <c r="W274" i="9" s="1"/>
  <c r="Y274" i="9" s="1"/>
  <c r="O275" i="9"/>
  <c r="W275" i="9" s="1"/>
  <c r="Y275" i="9" s="1"/>
  <c r="O276" i="9"/>
  <c r="W276" i="9" s="1"/>
  <c r="Y276" i="9" s="1"/>
  <c r="O277" i="9"/>
  <c r="W277" i="9" s="1"/>
  <c r="Y277" i="9" s="1"/>
  <c r="O278" i="9"/>
  <c r="W278" i="9" s="1"/>
  <c r="Y278" i="9" s="1"/>
  <c r="O279" i="9"/>
  <c r="W279" i="9" s="1"/>
  <c r="Y279" i="9" s="1"/>
  <c r="O280" i="9"/>
  <c r="O281" i="9"/>
  <c r="O282" i="9"/>
  <c r="W282" i="9" s="1"/>
  <c r="Y282" i="9" s="1"/>
  <c r="O283" i="9"/>
  <c r="W283" i="9" s="1"/>
  <c r="Y283" i="9" s="1"/>
  <c r="O284" i="9"/>
  <c r="W284" i="9" s="1"/>
  <c r="Y284" i="9" s="1"/>
  <c r="O286" i="9"/>
  <c r="W286" i="9" s="1"/>
  <c r="Y286" i="9" s="1"/>
  <c r="O287" i="9"/>
  <c r="W287" i="9" s="1"/>
  <c r="Y287" i="9" s="1"/>
  <c r="O288" i="9"/>
  <c r="O289" i="9"/>
  <c r="W289" i="9" s="1"/>
  <c r="Y289" i="9" s="1"/>
  <c r="O290" i="9"/>
  <c r="O292" i="9"/>
  <c r="O293" i="9"/>
  <c r="W293" i="9" s="1"/>
  <c r="Y293" i="9" s="1"/>
  <c r="O294" i="9"/>
  <c r="W294" i="9" s="1"/>
  <c r="Y294" i="9" s="1"/>
  <c r="O295" i="9"/>
  <c r="W295" i="9" s="1"/>
  <c r="Y295" i="9" s="1"/>
  <c r="O297" i="9"/>
  <c r="W297" i="9" s="1"/>
  <c r="Y297" i="9" s="1"/>
  <c r="O300" i="9"/>
  <c r="O302" i="9"/>
  <c r="W302" i="9" s="1"/>
  <c r="Y302" i="9" s="1"/>
  <c r="O303" i="9"/>
  <c r="W303" i="9" s="1"/>
  <c r="Y303" i="9" s="1"/>
  <c r="O304" i="9"/>
  <c r="W304" i="9" s="1"/>
  <c r="Y304" i="9" s="1"/>
  <c r="O305" i="9"/>
  <c r="O308" i="9"/>
  <c r="W308" i="9" s="1"/>
  <c r="Y308" i="9" s="1"/>
  <c r="O310" i="9"/>
  <c r="W310" i="9" s="1"/>
  <c r="Y310" i="9" s="1"/>
  <c r="O311" i="9"/>
  <c r="W311" i="9" s="1"/>
  <c r="Y311" i="9" s="1"/>
  <c r="O312" i="9"/>
  <c r="W312" i="9" s="1"/>
  <c r="Y312" i="9" s="1"/>
  <c r="O313" i="9"/>
  <c r="W313" i="9" s="1"/>
  <c r="Y313" i="9" s="1"/>
  <c r="O315" i="9"/>
  <c r="O316" i="9"/>
  <c r="W316" i="9" s="1"/>
  <c r="Y316" i="9" s="1"/>
  <c r="O317" i="9"/>
  <c r="O319" i="9"/>
  <c r="W319" i="9" s="1"/>
  <c r="Y319" i="9" s="1"/>
  <c r="O320" i="9"/>
  <c r="W320" i="9" s="1"/>
  <c r="Y320" i="9" s="1"/>
  <c r="O322" i="9"/>
  <c r="W322" i="9" s="1"/>
  <c r="Y322" i="9" s="1"/>
  <c r="O324" i="9"/>
  <c r="W324" i="9" s="1"/>
  <c r="Y324" i="9" s="1"/>
  <c r="O325" i="9"/>
  <c r="O326" i="9"/>
  <c r="W326" i="9" s="1"/>
  <c r="Y326" i="9" s="1"/>
  <c r="O327" i="9"/>
  <c r="O329" i="9"/>
  <c r="O330" i="9"/>
  <c r="W330" i="9" s="1"/>
  <c r="Y330" i="9" s="1"/>
  <c r="O331" i="9"/>
  <c r="W331" i="9" s="1"/>
  <c r="Y331" i="9" s="1"/>
  <c r="O332" i="9"/>
  <c r="W332" i="9" s="1"/>
  <c r="Y332" i="9" s="1"/>
  <c r="O333" i="9"/>
  <c r="W333" i="9" s="1"/>
  <c r="Y333" i="9" s="1"/>
  <c r="O334" i="9"/>
  <c r="W334" i="9" s="1"/>
  <c r="Y334" i="9" s="1"/>
  <c r="O335" i="9"/>
  <c r="W335" i="9" s="1"/>
  <c r="Y335" i="9" s="1"/>
  <c r="O336" i="9"/>
  <c r="W336" i="9" s="1"/>
  <c r="Y336" i="9" s="1"/>
  <c r="O338" i="9"/>
  <c r="O339" i="9"/>
  <c r="O340" i="9"/>
  <c r="W340" i="9" s="1"/>
  <c r="Y340" i="9" s="1"/>
  <c r="O341" i="9"/>
  <c r="W341" i="9" s="1"/>
  <c r="Y341" i="9" s="1"/>
  <c r="O342" i="9"/>
  <c r="O343" i="9"/>
  <c r="W343" i="9" s="1"/>
  <c r="Y343" i="9" s="1"/>
  <c r="O344" i="9"/>
  <c r="W344" i="9" s="1"/>
  <c r="Y344" i="9" s="1"/>
  <c r="O346" i="9"/>
  <c r="W346" i="9" s="1"/>
  <c r="Y346" i="9" s="1"/>
  <c r="O347" i="9"/>
  <c r="W347" i="9" s="1"/>
  <c r="Y347" i="9" s="1"/>
  <c r="O348" i="9"/>
  <c r="O349" i="9"/>
  <c r="R237" i="9" l="1"/>
  <c r="T237" i="9" s="1"/>
  <c r="W237" i="9"/>
  <c r="Y237" i="9" s="1"/>
  <c r="S157" i="5"/>
  <c r="U157" i="5" s="1"/>
  <c r="T157" i="5"/>
  <c r="W208" i="3"/>
  <c r="Y208" i="3" s="1"/>
  <c r="W229" i="3"/>
  <c r="Y229" i="3" s="1"/>
  <c r="W13" i="3"/>
  <c r="Y13" i="3" s="1"/>
  <c r="W98" i="3"/>
  <c r="Y98" i="3" s="1"/>
  <c r="W85" i="3"/>
  <c r="Y85" i="3" s="1"/>
  <c r="W166" i="3"/>
  <c r="Y166" i="3" s="1"/>
  <c r="W275" i="3"/>
  <c r="Y275" i="3" s="1"/>
  <c r="W44" i="3"/>
  <c r="Y44" i="3" s="1"/>
  <c r="W171" i="3"/>
  <c r="Y171" i="3" s="1"/>
  <c r="W127" i="3"/>
  <c r="Y127" i="3" s="1"/>
  <c r="W148" i="3"/>
  <c r="Y148" i="3" s="1"/>
  <c r="W17" i="3"/>
  <c r="Y17" i="3" s="1"/>
  <c r="W239" i="3"/>
  <c r="Y239" i="3" s="1"/>
  <c r="W205" i="3"/>
  <c r="Y205" i="3" s="1"/>
  <c r="W152" i="3"/>
  <c r="Y152" i="3" s="1"/>
  <c r="W259" i="3"/>
  <c r="Y259" i="3" s="1"/>
  <c r="W187" i="3"/>
  <c r="Y187" i="3" s="1"/>
  <c r="W168" i="3"/>
  <c r="Y168" i="3" s="1"/>
  <c r="W125" i="3"/>
  <c r="Y125" i="3" s="1"/>
  <c r="R232" i="3"/>
  <c r="S232" i="3" s="1"/>
  <c r="U232" i="3" s="1"/>
  <c r="W58" i="3"/>
  <c r="Y58" i="3" s="1"/>
  <c r="W257" i="9"/>
  <c r="Y257" i="9" s="1"/>
  <c r="W209" i="9"/>
  <c r="Y209" i="9" s="1"/>
  <c r="W197" i="9"/>
  <c r="Y197" i="9" s="1"/>
  <c r="W161" i="9"/>
  <c r="Y161" i="9" s="1"/>
  <c r="W137" i="9"/>
  <c r="Y137" i="9" s="1"/>
  <c r="W101" i="9"/>
  <c r="Y101" i="9" s="1"/>
  <c r="W65" i="9"/>
  <c r="Y65" i="9" s="1"/>
  <c r="W41" i="9"/>
  <c r="Y41" i="9" s="1"/>
  <c r="W17" i="9"/>
  <c r="Y17" i="9" s="1"/>
  <c r="W292" i="9"/>
  <c r="Y292" i="9" s="1"/>
  <c r="W172" i="9"/>
  <c r="Y172" i="9" s="1"/>
  <c r="W136" i="9"/>
  <c r="Y136" i="9" s="1"/>
  <c r="W339" i="9"/>
  <c r="Y339" i="9" s="1"/>
  <c r="W315" i="9"/>
  <c r="Y315" i="9" s="1"/>
  <c r="W255" i="9"/>
  <c r="Y255" i="9" s="1"/>
  <c r="W159" i="9"/>
  <c r="Y159" i="9" s="1"/>
  <c r="W123" i="9"/>
  <c r="Y123" i="9" s="1"/>
  <c r="W87" i="9"/>
  <c r="Y87" i="9" s="1"/>
  <c r="W63" i="9"/>
  <c r="Y63" i="9" s="1"/>
  <c r="W15" i="9"/>
  <c r="Y15" i="9" s="1"/>
  <c r="W338" i="9"/>
  <c r="Y338" i="9" s="1"/>
  <c r="W290" i="9"/>
  <c r="Y290" i="9" s="1"/>
  <c r="W266" i="9"/>
  <c r="Y266" i="9" s="1"/>
  <c r="W242" i="9"/>
  <c r="Y242" i="9" s="1"/>
  <c r="W230" i="9"/>
  <c r="Y230" i="9" s="1"/>
  <c r="W218" i="9"/>
  <c r="Y218" i="9" s="1"/>
  <c r="W194" i="9"/>
  <c r="Y194" i="9" s="1"/>
  <c r="W158" i="9"/>
  <c r="Y158" i="9" s="1"/>
  <c r="W146" i="9"/>
  <c r="Y146" i="9" s="1"/>
  <c r="W122" i="9"/>
  <c r="Y122" i="9" s="1"/>
  <c r="W98" i="9"/>
  <c r="Y98" i="9" s="1"/>
  <c r="W86" i="9"/>
  <c r="Y86" i="9" s="1"/>
  <c r="W74" i="9"/>
  <c r="Y74" i="9" s="1"/>
  <c r="W62" i="9"/>
  <c r="Y62" i="9" s="1"/>
  <c r="W50" i="9"/>
  <c r="Y50" i="9" s="1"/>
  <c r="W38" i="9"/>
  <c r="Y38" i="9" s="1"/>
  <c r="W26" i="9"/>
  <c r="Y26" i="9" s="1"/>
  <c r="W14" i="9"/>
  <c r="Y14" i="9" s="1"/>
  <c r="W89" i="9"/>
  <c r="Y89" i="9" s="1"/>
  <c r="W100" i="9"/>
  <c r="Y100" i="9" s="1"/>
  <c r="W349" i="9"/>
  <c r="Y349" i="9" s="1"/>
  <c r="W325" i="9"/>
  <c r="Y325" i="9" s="1"/>
  <c r="W253" i="9"/>
  <c r="Y253" i="9" s="1"/>
  <c r="W241" i="9"/>
  <c r="Y241" i="9" s="1"/>
  <c r="W217" i="9"/>
  <c r="Y217" i="9" s="1"/>
  <c r="W205" i="9"/>
  <c r="Y205" i="9" s="1"/>
  <c r="W145" i="9"/>
  <c r="Y145" i="9" s="1"/>
  <c r="W133" i="9"/>
  <c r="Y133" i="9" s="1"/>
  <c r="W109" i="9"/>
  <c r="Y109" i="9" s="1"/>
  <c r="W97" i="9"/>
  <c r="Y97" i="9" s="1"/>
  <c r="W61" i="9"/>
  <c r="Y61" i="9" s="1"/>
  <c r="W13" i="9"/>
  <c r="Y13" i="9" s="1"/>
  <c r="W121" i="9"/>
  <c r="Y121" i="9" s="1"/>
  <c r="W327" i="9"/>
  <c r="Y327" i="9" s="1"/>
  <c r="W231" i="9"/>
  <c r="Y231" i="9" s="1"/>
  <c r="W329" i="9"/>
  <c r="Y329" i="9" s="1"/>
  <c r="W317" i="9"/>
  <c r="Y317" i="9" s="1"/>
  <c r="W305" i="9"/>
  <c r="Y305" i="9" s="1"/>
  <c r="R305" i="9"/>
  <c r="T305" i="9" s="1"/>
  <c r="W281" i="9"/>
  <c r="Y281" i="9" s="1"/>
  <c r="W245" i="9"/>
  <c r="Y245" i="9" s="1"/>
  <c r="W221" i="9"/>
  <c r="Y221" i="9" s="1"/>
  <c r="W113" i="9"/>
  <c r="Y113" i="9" s="1"/>
  <c r="W77" i="9"/>
  <c r="Y77" i="9" s="1"/>
  <c r="W53" i="9"/>
  <c r="Y53" i="9" s="1"/>
  <c r="W29" i="9"/>
  <c r="Y29" i="9" s="1"/>
  <c r="W280" i="9"/>
  <c r="Y280" i="9" s="1"/>
  <c r="W256" i="9"/>
  <c r="Y256" i="9" s="1"/>
  <c r="W160" i="9"/>
  <c r="Y160" i="9" s="1"/>
  <c r="W64" i="9"/>
  <c r="Y64" i="9" s="1"/>
  <c r="W52" i="9"/>
  <c r="Y52" i="9" s="1"/>
  <c r="W28" i="9"/>
  <c r="Y28" i="9" s="1"/>
  <c r="W267" i="9"/>
  <c r="Y267" i="9" s="1"/>
  <c r="R267" i="9"/>
  <c r="T267" i="9" s="1"/>
  <c r="W219" i="9"/>
  <c r="Y219" i="9" s="1"/>
  <c r="W183" i="9"/>
  <c r="Y183" i="9" s="1"/>
  <c r="W171" i="9"/>
  <c r="Y171" i="9" s="1"/>
  <c r="R171" i="9"/>
  <c r="T171" i="9" s="1"/>
  <c r="W135" i="9"/>
  <c r="Y135" i="9" s="1"/>
  <c r="W111" i="9"/>
  <c r="Y111" i="9" s="1"/>
  <c r="W75" i="9"/>
  <c r="Y75" i="9" s="1"/>
  <c r="W348" i="9"/>
  <c r="Y348" i="9" s="1"/>
  <c r="W300" i="9"/>
  <c r="Y300" i="9" s="1"/>
  <c r="W288" i="9"/>
  <c r="Y288" i="9" s="1"/>
  <c r="W252" i="9"/>
  <c r="Y252" i="9" s="1"/>
  <c r="W240" i="9"/>
  <c r="Y240" i="9" s="1"/>
  <c r="W204" i="9"/>
  <c r="Y204" i="9" s="1"/>
  <c r="W156" i="9"/>
  <c r="Y156" i="9" s="1"/>
  <c r="W144" i="9"/>
  <c r="Y144" i="9" s="1"/>
  <c r="W108" i="9"/>
  <c r="Y108" i="9" s="1"/>
  <c r="W84" i="9"/>
  <c r="Y84" i="9" s="1"/>
  <c r="W36" i="9"/>
  <c r="Y36" i="9" s="1"/>
  <c r="W24" i="9"/>
  <c r="Y24" i="9" s="1"/>
  <c r="W225" i="9"/>
  <c r="Y225" i="9" s="1"/>
  <c r="W201" i="9"/>
  <c r="Y201" i="9" s="1"/>
  <c r="W129" i="9"/>
  <c r="Y129" i="9" s="1"/>
  <c r="W117" i="9"/>
  <c r="Y117" i="9" s="1"/>
  <c r="W93" i="9"/>
  <c r="Y93" i="9" s="1"/>
  <c r="W91" i="9"/>
  <c r="Y91" i="9" s="1"/>
  <c r="W67" i="9"/>
  <c r="Y67" i="9" s="1"/>
  <c r="W19" i="9"/>
  <c r="Y19" i="9" s="1"/>
  <c r="W342" i="9"/>
  <c r="Y342" i="9" s="1"/>
  <c r="W150" i="9"/>
  <c r="Y150" i="9" s="1"/>
  <c r="W114" i="9"/>
  <c r="Y114" i="9" s="1"/>
  <c r="W30" i="9"/>
  <c r="Y30" i="9" s="1"/>
  <c r="W151" i="9"/>
  <c r="Y151" i="9" s="1"/>
  <c r="W45" i="9"/>
  <c r="Y45" i="9" s="1"/>
  <c r="W227" i="9"/>
  <c r="Y227" i="9" s="1"/>
  <c r="W191" i="9"/>
  <c r="Y191" i="9" s="1"/>
  <c r="W95" i="9"/>
  <c r="Y95" i="9" s="1"/>
  <c r="W83" i="9"/>
  <c r="Y83" i="9" s="1"/>
  <c r="W71" i="9"/>
  <c r="Y71" i="9" s="1"/>
  <c r="W47" i="9"/>
  <c r="Y47" i="9" s="1"/>
  <c r="W35" i="9"/>
  <c r="Y35" i="9" s="1"/>
  <c r="W23" i="9"/>
  <c r="Y23" i="9" s="1"/>
  <c r="W59" i="9"/>
  <c r="Y59" i="9" s="1"/>
  <c r="W178" i="9"/>
  <c r="Y178" i="9" s="1"/>
  <c r="W236" i="9"/>
  <c r="Y236" i="9" s="1"/>
  <c r="W200" i="9"/>
  <c r="Y200" i="9" s="1"/>
  <c r="W164" i="9"/>
  <c r="Y164" i="9" s="1"/>
  <c r="W92" i="9"/>
  <c r="Y92" i="9" s="1"/>
  <c r="W80" i="9"/>
  <c r="Y80" i="9" s="1"/>
  <c r="W68" i="9"/>
  <c r="Y68" i="9" s="1"/>
  <c r="W44" i="9"/>
  <c r="Y44" i="9" s="1"/>
  <c r="W32" i="9"/>
  <c r="Y32" i="9" s="1"/>
  <c r="W20" i="9"/>
  <c r="Y20" i="9" s="1"/>
  <c r="W140" i="9"/>
  <c r="Y140" i="9" s="1"/>
  <c r="W56" i="9"/>
  <c r="Y56" i="9" s="1"/>
  <c r="S152" i="5"/>
  <c r="U152" i="5" s="1"/>
  <c r="T152" i="5"/>
  <c r="W67" i="3"/>
  <c r="Y67" i="3" s="1"/>
  <c r="W274" i="3"/>
  <c r="Y274" i="3" s="1"/>
  <c r="W212" i="3"/>
  <c r="Y212" i="3" s="1"/>
  <c r="W155" i="3"/>
  <c r="Y155" i="3" s="1"/>
  <c r="W190" i="3"/>
  <c r="Y190" i="3" s="1"/>
  <c r="W160" i="3"/>
  <c r="Y160" i="3" s="1"/>
  <c r="W195" i="3"/>
  <c r="Y195" i="3" s="1"/>
  <c r="W254" i="3"/>
  <c r="Y254" i="3" s="1"/>
  <c r="W228" i="3"/>
  <c r="Y228" i="3" s="1"/>
  <c r="W112" i="3"/>
  <c r="Y112" i="3" s="1"/>
  <c r="W149" i="3"/>
  <c r="Y149" i="3" s="1"/>
  <c r="W240" i="3"/>
  <c r="Y240" i="3" s="1"/>
  <c r="W248" i="3"/>
  <c r="Y248" i="3" s="1"/>
  <c r="W222" i="3"/>
  <c r="Y222" i="3" s="1"/>
  <c r="W141" i="3"/>
  <c r="Y141" i="3" s="1"/>
  <c r="W242" i="3"/>
  <c r="Y242" i="3" s="1"/>
  <c r="W216" i="3"/>
  <c r="Y216" i="3" s="1"/>
  <c r="W178" i="3"/>
  <c r="Y178" i="3" s="1"/>
  <c r="W224" i="3"/>
  <c r="Y224" i="3" s="1"/>
  <c r="W193" i="3"/>
  <c r="Y193" i="3" s="1"/>
  <c r="W37" i="3"/>
  <c r="Y37" i="3" s="1"/>
  <c r="S176" i="3"/>
  <c r="U176" i="3" s="1"/>
  <c r="T176" i="3"/>
  <c r="W177" i="3"/>
  <c r="Y177" i="3" s="1"/>
  <c r="W265" i="3"/>
  <c r="Y265" i="3" s="1"/>
  <c r="W218" i="3"/>
  <c r="Y218" i="3" s="1"/>
  <c r="W180" i="3"/>
  <c r="Y180" i="3" s="1"/>
  <c r="W252" i="3"/>
  <c r="Y252" i="3" s="1"/>
  <c r="W55" i="3"/>
  <c r="Y55" i="3" s="1"/>
  <c r="W246" i="3"/>
  <c r="Y246" i="3" s="1"/>
  <c r="W210" i="3"/>
  <c r="Y210" i="3" s="1"/>
  <c r="W241" i="3"/>
  <c r="Y241" i="3" s="1"/>
  <c r="W230" i="3"/>
  <c r="Y230" i="3" s="1"/>
  <c r="W191" i="3"/>
  <c r="Y191" i="3" s="1"/>
  <c r="W118" i="3"/>
  <c r="Y118" i="3" s="1"/>
  <c r="W256" i="3"/>
  <c r="Y256" i="3" s="1"/>
  <c r="W250" i="3"/>
  <c r="Y250" i="3" s="1"/>
  <c r="W238" i="3"/>
  <c r="Y238" i="3" s="1"/>
  <c r="W232" i="3"/>
  <c r="Y232" i="3" s="1"/>
  <c r="W226" i="3"/>
  <c r="Y226" i="3" s="1"/>
  <c r="W220" i="3"/>
  <c r="Y220" i="3" s="1"/>
  <c r="W172" i="3"/>
  <c r="Y172" i="3" s="1"/>
  <c r="W143" i="3"/>
  <c r="Y143" i="3" s="1"/>
  <c r="W167" i="3"/>
  <c r="Y167" i="3" s="1"/>
  <c r="T232" i="3" l="1"/>
  <c r="W182" i="8"/>
  <c r="Y182" i="8" s="1"/>
  <c r="W181" i="8"/>
  <c r="Y181" i="8" s="1"/>
  <c r="O11" i="8"/>
  <c r="O12" i="8"/>
  <c r="O13" i="8"/>
  <c r="O14" i="8"/>
  <c r="O15" i="8"/>
  <c r="O16" i="8"/>
  <c r="W16" i="8" s="1"/>
  <c r="Y16" i="8" s="1"/>
  <c r="O17" i="8"/>
  <c r="O18" i="8"/>
  <c r="O19" i="8"/>
  <c r="O20" i="8"/>
  <c r="W20" i="8" s="1"/>
  <c r="Y20" i="8" s="1"/>
  <c r="O21" i="8"/>
  <c r="O22" i="8"/>
  <c r="O23" i="8"/>
  <c r="O24" i="8"/>
  <c r="O25" i="8"/>
  <c r="O26" i="8"/>
  <c r="O27" i="8"/>
  <c r="O28" i="8"/>
  <c r="W28" i="8" s="1"/>
  <c r="Y28" i="8" s="1"/>
  <c r="O29" i="8"/>
  <c r="W29" i="8" s="1"/>
  <c r="Y29" i="8" s="1"/>
  <c r="O30" i="8"/>
  <c r="O31" i="8"/>
  <c r="O32" i="8"/>
  <c r="W32" i="8" s="1"/>
  <c r="Y32" i="8" s="1"/>
  <c r="O33" i="8"/>
  <c r="O34" i="8"/>
  <c r="W34" i="8" s="1"/>
  <c r="Y34" i="8" s="1"/>
  <c r="O35" i="8"/>
  <c r="O36" i="8"/>
  <c r="W36" i="8" s="1"/>
  <c r="Y36" i="8" s="1"/>
  <c r="O37" i="8"/>
  <c r="O39" i="8"/>
  <c r="O40" i="8"/>
  <c r="W40" i="8" s="1"/>
  <c r="Y40" i="8" s="1"/>
  <c r="O41" i="8"/>
  <c r="W41" i="8" s="1"/>
  <c r="Y41" i="8" s="1"/>
  <c r="O42" i="8"/>
  <c r="W42" i="8" s="1"/>
  <c r="Y42" i="8" s="1"/>
  <c r="O43" i="8"/>
  <c r="O44" i="8"/>
  <c r="W44" i="8" s="1"/>
  <c r="Y44" i="8" s="1"/>
  <c r="O45" i="8"/>
  <c r="O46" i="8"/>
  <c r="W46" i="8" s="1"/>
  <c r="Y46" i="8" s="1"/>
  <c r="O47" i="8"/>
  <c r="O48" i="8"/>
  <c r="W48" i="8" s="1"/>
  <c r="Y48" i="8" s="1"/>
  <c r="O49" i="8"/>
  <c r="O50" i="8"/>
  <c r="O51" i="8"/>
  <c r="O52" i="8"/>
  <c r="W52" i="8" s="1"/>
  <c r="Y52" i="8" s="1"/>
  <c r="O53" i="8"/>
  <c r="O54" i="8"/>
  <c r="O55" i="8"/>
  <c r="O57" i="8"/>
  <c r="O58" i="8"/>
  <c r="O59" i="8"/>
  <c r="O60" i="8"/>
  <c r="O61" i="8"/>
  <c r="O62" i="8"/>
  <c r="O66" i="8"/>
  <c r="O67" i="8"/>
  <c r="O68" i="8"/>
  <c r="W68" i="8" s="1"/>
  <c r="Y68" i="8" s="1"/>
  <c r="O69" i="8"/>
  <c r="O70" i="8"/>
  <c r="O71" i="8"/>
  <c r="O72" i="8"/>
  <c r="O73" i="8"/>
  <c r="W73" i="8" s="1"/>
  <c r="Y73" i="8" s="1"/>
  <c r="O74" i="8"/>
  <c r="O75" i="8"/>
  <c r="O76" i="8"/>
  <c r="W76" i="8" s="1"/>
  <c r="Y76" i="8" s="1"/>
  <c r="O77" i="8"/>
  <c r="W77" i="8" s="1"/>
  <c r="Y77" i="8" s="1"/>
  <c r="O78" i="8"/>
  <c r="O79" i="8"/>
  <c r="W79" i="8" s="1"/>
  <c r="Y79" i="8" s="1"/>
  <c r="O80" i="8"/>
  <c r="W80" i="8" s="1"/>
  <c r="Y80" i="8" s="1"/>
  <c r="O81" i="8"/>
  <c r="W81" i="8" s="1"/>
  <c r="Y81" i="8" s="1"/>
  <c r="O82" i="8"/>
  <c r="O83" i="8"/>
  <c r="O84" i="8"/>
  <c r="O85" i="8"/>
  <c r="O86" i="8"/>
  <c r="O87" i="8"/>
  <c r="O88" i="8"/>
  <c r="W88" i="8" s="1"/>
  <c r="Y88" i="8" s="1"/>
  <c r="O89" i="8"/>
  <c r="O90" i="8"/>
  <c r="O91" i="8"/>
  <c r="O92" i="8"/>
  <c r="W92" i="8" s="1"/>
  <c r="Y92" i="8" s="1"/>
  <c r="O93" i="8"/>
  <c r="O94" i="8"/>
  <c r="W94" i="8" s="1"/>
  <c r="Y94" i="8" s="1"/>
  <c r="O95" i="8"/>
  <c r="O96" i="8"/>
  <c r="W96" i="8" s="1"/>
  <c r="Y96" i="8" s="1"/>
  <c r="O97" i="8"/>
  <c r="O98" i="8"/>
  <c r="W98" i="8" s="1"/>
  <c r="Y98" i="8" s="1"/>
  <c r="O99" i="8"/>
  <c r="O100" i="8"/>
  <c r="W100" i="8" s="1"/>
  <c r="Y100" i="8" s="1"/>
  <c r="O101" i="8"/>
  <c r="O102" i="8"/>
  <c r="O103" i="8"/>
  <c r="O104" i="8"/>
  <c r="W104" i="8" s="1"/>
  <c r="Y104" i="8" s="1"/>
  <c r="O106" i="8"/>
  <c r="O108" i="8"/>
  <c r="O109" i="8"/>
  <c r="O110" i="8"/>
  <c r="W110" i="8" s="1"/>
  <c r="Y110" i="8" s="1"/>
  <c r="O111" i="8"/>
  <c r="O112" i="8"/>
  <c r="W112" i="8" s="1"/>
  <c r="Y112" i="8" s="1"/>
  <c r="O113" i="8"/>
  <c r="O114" i="8"/>
  <c r="W114" i="8" s="1"/>
  <c r="Y114" i="8" s="1"/>
  <c r="O115" i="8"/>
  <c r="O116" i="8"/>
  <c r="W116" i="8" s="1"/>
  <c r="Y116" i="8" s="1"/>
  <c r="O117" i="8"/>
  <c r="O118" i="8"/>
  <c r="W118" i="8" s="1"/>
  <c r="Y118" i="8" s="1"/>
  <c r="O119" i="8"/>
  <c r="O120" i="8"/>
  <c r="W120" i="8" s="1"/>
  <c r="Y120" i="8" s="1"/>
  <c r="O121" i="8"/>
  <c r="O122" i="8"/>
  <c r="O123" i="8"/>
  <c r="O124" i="8"/>
  <c r="W124" i="8" s="1"/>
  <c r="Y124" i="8" s="1"/>
  <c r="O125" i="8"/>
  <c r="O126" i="8"/>
  <c r="O127" i="8"/>
  <c r="O128" i="8"/>
  <c r="W128" i="8" s="1"/>
  <c r="Y128" i="8" s="1"/>
  <c r="O129" i="8"/>
  <c r="W129" i="8" s="1"/>
  <c r="Y129" i="8" s="1"/>
  <c r="O130" i="8"/>
  <c r="O131" i="8"/>
  <c r="O132" i="8"/>
  <c r="O133" i="8"/>
  <c r="W133" i="8" s="1"/>
  <c r="Y133" i="8" s="1"/>
  <c r="O134" i="8"/>
  <c r="O135" i="8"/>
  <c r="O136" i="8"/>
  <c r="W136" i="8" s="1"/>
  <c r="Y136" i="8" s="1"/>
  <c r="O137" i="8"/>
  <c r="O138" i="8"/>
  <c r="O139" i="8"/>
  <c r="O140" i="8"/>
  <c r="W140" i="8" s="1"/>
  <c r="Y140" i="8" s="1"/>
  <c r="O141" i="8"/>
  <c r="O142" i="8"/>
  <c r="O143" i="8"/>
  <c r="O144" i="8"/>
  <c r="O145" i="8"/>
  <c r="W145" i="8" s="1"/>
  <c r="Y145" i="8" s="1"/>
  <c r="O146" i="8"/>
  <c r="O147" i="8"/>
  <c r="O150" i="8"/>
  <c r="O151" i="8"/>
  <c r="W151" i="8" s="1"/>
  <c r="Y151" i="8" s="1"/>
  <c r="O153" i="8"/>
  <c r="W153" i="8" s="1"/>
  <c r="Y153" i="8" s="1"/>
  <c r="O154" i="8"/>
  <c r="O156" i="8"/>
  <c r="O157" i="8"/>
  <c r="O158" i="8"/>
  <c r="O159" i="8"/>
  <c r="O160" i="8"/>
  <c r="W160" i="8" s="1"/>
  <c r="Y160" i="8" s="1"/>
  <c r="O161" i="8"/>
  <c r="W161" i="8" s="1"/>
  <c r="Y161" i="8" s="1"/>
  <c r="O162" i="8"/>
  <c r="O163" i="8"/>
  <c r="O164" i="8"/>
  <c r="W164" i="8" s="1"/>
  <c r="Y164" i="8" s="1"/>
  <c r="O166" i="8"/>
  <c r="O167" i="8"/>
  <c r="O168" i="8"/>
  <c r="O169" i="8"/>
  <c r="O170" i="8"/>
  <c r="O171" i="8"/>
  <c r="O172" i="8"/>
  <c r="W172" i="8" s="1"/>
  <c r="Y172" i="8" s="1"/>
  <c r="O173" i="8"/>
  <c r="O175" i="8"/>
  <c r="O176" i="8"/>
  <c r="W176" i="8" s="1"/>
  <c r="Y176" i="8" s="1"/>
  <c r="O177" i="8"/>
  <c r="O180" i="8"/>
  <c r="O185" i="8"/>
  <c r="O186" i="8"/>
  <c r="W186" i="8" s="1"/>
  <c r="Y186" i="8" s="1"/>
  <c r="O189" i="8"/>
  <c r="O190" i="8"/>
  <c r="W190" i="8" s="1"/>
  <c r="Y190" i="8" s="1"/>
  <c r="O191" i="8"/>
  <c r="O192" i="8"/>
  <c r="W192" i="8" s="1"/>
  <c r="Y192" i="8" s="1"/>
  <c r="O193" i="8"/>
  <c r="O194" i="8"/>
  <c r="O195" i="8"/>
  <c r="O196" i="8"/>
  <c r="W196" i="8" s="1"/>
  <c r="Y196" i="8" s="1"/>
  <c r="O198" i="8"/>
  <c r="O199" i="8"/>
  <c r="O200" i="8"/>
  <c r="W200" i="8" s="1"/>
  <c r="Y200" i="8" s="1"/>
  <c r="O201" i="8"/>
  <c r="O202" i="8"/>
  <c r="O203" i="8"/>
  <c r="O204" i="8"/>
  <c r="O205" i="8"/>
  <c r="O206" i="8"/>
  <c r="O207" i="8"/>
  <c r="O209" i="8"/>
  <c r="W209" i="8" s="1"/>
  <c r="Y209" i="8" s="1"/>
  <c r="O210" i="8"/>
  <c r="O211" i="8"/>
  <c r="O212" i="8"/>
  <c r="W212" i="8" s="1"/>
  <c r="Y212" i="8" s="1"/>
  <c r="O213" i="8"/>
  <c r="O214" i="8"/>
  <c r="W214" i="8" s="1"/>
  <c r="Y214" i="8" s="1"/>
  <c r="O215" i="8"/>
  <c r="W215" i="8" s="1"/>
  <c r="Y215" i="8" s="1"/>
  <c r="O217" i="8"/>
  <c r="O218" i="8"/>
  <c r="O219" i="8"/>
  <c r="O220" i="8"/>
  <c r="O221" i="8"/>
  <c r="O222" i="8"/>
  <c r="W222" i="8" s="1"/>
  <c r="Y222" i="8" s="1"/>
  <c r="O223" i="8"/>
  <c r="O224" i="8"/>
  <c r="Q11" i="9"/>
  <c r="R11" i="9" s="1"/>
  <c r="Q13" i="9"/>
  <c r="R13" i="9" s="1"/>
  <c r="Q14" i="9"/>
  <c r="R14" i="9" s="1"/>
  <c r="Q15" i="9"/>
  <c r="R15" i="9" s="1"/>
  <c r="Q17" i="9"/>
  <c r="R17" i="9" s="1"/>
  <c r="Q18" i="9"/>
  <c r="R18" i="9" s="1"/>
  <c r="Q19" i="9"/>
  <c r="R19" i="9" s="1"/>
  <c r="Q20" i="9"/>
  <c r="R20" i="9" s="1"/>
  <c r="Q21" i="9"/>
  <c r="R21" i="9" s="1"/>
  <c r="Q23" i="9"/>
  <c r="R23" i="9" s="1"/>
  <c r="Q24" i="9"/>
  <c r="R24" i="9" s="1"/>
  <c r="Q26" i="9"/>
  <c r="R26" i="9" s="1"/>
  <c r="Q27" i="9"/>
  <c r="R27" i="9" s="1"/>
  <c r="Q28" i="9"/>
  <c r="R28" i="9" s="1"/>
  <c r="Q29" i="9"/>
  <c r="R29" i="9" s="1"/>
  <c r="Q30" i="9"/>
  <c r="R30" i="9" s="1"/>
  <c r="Q31" i="9"/>
  <c r="R31" i="9" s="1"/>
  <c r="Q32" i="9"/>
  <c r="R32" i="9" s="1"/>
  <c r="Q33" i="9"/>
  <c r="R33" i="9" s="1"/>
  <c r="Q34" i="9"/>
  <c r="R34" i="9" s="1"/>
  <c r="Q35" i="9"/>
  <c r="R35" i="9" s="1"/>
  <c r="Q36" i="9"/>
  <c r="R36" i="9" s="1"/>
  <c r="Q37" i="9"/>
  <c r="R37" i="9" s="1"/>
  <c r="Q38" i="9"/>
  <c r="R38" i="9" s="1"/>
  <c r="Q39" i="9"/>
  <c r="R39" i="9" s="1"/>
  <c r="Q40" i="9"/>
  <c r="R40" i="9" s="1"/>
  <c r="Q41" i="9"/>
  <c r="R41" i="9" s="1"/>
  <c r="Q42" i="9"/>
  <c r="R42" i="9" s="1"/>
  <c r="Q44" i="9"/>
  <c r="R44" i="9" s="1"/>
  <c r="Q45" i="9"/>
  <c r="R45" i="9" s="1"/>
  <c r="Q46" i="9"/>
  <c r="R46" i="9" s="1"/>
  <c r="Q47" i="9"/>
  <c r="R47" i="9" s="1"/>
  <c r="Q50" i="9"/>
  <c r="R50" i="9" s="1"/>
  <c r="Q51" i="9"/>
  <c r="R51" i="9" s="1"/>
  <c r="Q52" i="9"/>
  <c r="R52" i="9" s="1"/>
  <c r="Q53" i="9"/>
  <c r="R53" i="9" s="1"/>
  <c r="Q55" i="9"/>
  <c r="R55" i="9" s="1"/>
  <c r="Q56" i="9"/>
  <c r="R56" i="9" s="1"/>
  <c r="Q57" i="9"/>
  <c r="R57" i="9" s="1"/>
  <c r="Q58" i="9"/>
  <c r="R58" i="9" s="1"/>
  <c r="Q59" i="9"/>
  <c r="R59" i="9" s="1"/>
  <c r="Q60" i="9"/>
  <c r="R60" i="9" s="1"/>
  <c r="Q61" i="9"/>
  <c r="R61" i="9" s="1"/>
  <c r="Q62" i="9"/>
  <c r="R62" i="9" s="1"/>
  <c r="Q63" i="9"/>
  <c r="R63" i="9" s="1"/>
  <c r="Q64" i="9"/>
  <c r="R64" i="9" s="1"/>
  <c r="Q65" i="9"/>
  <c r="R65" i="9" s="1"/>
  <c r="Q66" i="9"/>
  <c r="R66" i="9" s="1"/>
  <c r="Q67" i="9"/>
  <c r="R67" i="9" s="1"/>
  <c r="Q68" i="9"/>
  <c r="R68" i="9" s="1"/>
  <c r="Q69" i="9"/>
  <c r="R69" i="9" s="1"/>
  <c r="Q70" i="9"/>
  <c r="R70" i="9" s="1"/>
  <c r="Q71" i="9"/>
  <c r="R71" i="9" s="1"/>
  <c r="Q72" i="9"/>
  <c r="R72" i="9" s="1"/>
  <c r="Q73" i="9"/>
  <c r="R73" i="9" s="1"/>
  <c r="Q74" i="9"/>
  <c r="R74" i="9" s="1"/>
  <c r="Q75" i="9"/>
  <c r="R75" i="9" s="1"/>
  <c r="Q76" i="9"/>
  <c r="R76" i="9" s="1"/>
  <c r="Q77" i="9"/>
  <c r="R77" i="9" s="1"/>
  <c r="Q78" i="9"/>
  <c r="R78" i="9" s="1"/>
  <c r="Q80" i="9"/>
  <c r="R80" i="9" s="1"/>
  <c r="Q82" i="9"/>
  <c r="R82" i="9" s="1"/>
  <c r="Q83" i="9"/>
  <c r="R83" i="9" s="1"/>
  <c r="Q84" i="9"/>
  <c r="R84" i="9" s="1"/>
  <c r="Q85" i="9"/>
  <c r="R85" i="9" s="1"/>
  <c r="Q86" i="9"/>
  <c r="R86" i="9" s="1"/>
  <c r="Q87" i="9"/>
  <c r="R87" i="9" s="1"/>
  <c r="Q88" i="9"/>
  <c r="R88" i="9" s="1"/>
  <c r="Q89" i="9"/>
  <c r="R89" i="9" s="1"/>
  <c r="Q90" i="9"/>
  <c r="R90" i="9" s="1"/>
  <c r="Q91" i="9"/>
  <c r="R91" i="9" s="1"/>
  <c r="Q92" i="9"/>
  <c r="R92" i="9" s="1"/>
  <c r="Q93" i="9"/>
  <c r="R93" i="9" s="1"/>
  <c r="Q94" i="9"/>
  <c r="R94" i="9" s="1"/>
  <c r="Q95" i="9"/>
  <c r="R95" i="9" s="1"/>
  <c r="Q96" i="9"/>
  <c r="R96" i="9" s="1"/>
  <c r="Q97" i="9"/>
  <c r="R97" i="9" s="1"/>
  <c r="Q98" i="9"/>
  <c r="R98" i="9" s="1"/>
  <c r="Q99" i="9"/>
  <c r="R99" i="9" s="1"/>
  <c r="Q100" i="9"/>
  <c r="R100" i="9" s="1"/>
  <c r="Q101" i="9"/>
  <c r="R101" i="9" s="1"/>
  <c r="Q102" i="9"/>
  <c r="R102" i="9" s="1"/>
  <c r="Q103" i="9"/>
  <c r="R103" i="9" s="1"/>
  <c r="Q106" i="9"/>
  <c r="R106" i="9" s="1"/>
  <c r="Q107" i="9"/>
  <c r="R107" i="9" s="1"/>
  <c r="Q108" i="9"/>
  <c r="R108" i="9" s="1"/>
  <c r="Q109" i="9"/>
  <c r="R109" i="9" s="1"/>
  <c r="Q110" i="9"/>
  <c r="R110" i="9" s="1"/>
  <c r="Q111" i="9"/>
  <c r="R111" i="9" s="1"/>
  <c r="Q112" i="9"/>
  <c r="R112" i="9" s="1"/>
  <c r="Q113" i="9"/>
  <c r="R113" i="9" s="1"/>
  <c r="Q114" i="9"/>
  <c r="R114" i="9" s="1"/>
  <c r="Q116" i="9"/>
  <c r="R116" i="9" s="1"/>
  <c r="Q117" i="9"/>
  <c r="R117" i="9" s="1"/>
  <c r="Q119" i="9"/>
  <c r="R119" i="9" s="1"/>
  <c r="Q120" i="9"/>
  <c r="R120" i="9" s="1"/>
  <c r="Q121" i="9"/>
  <c r="R121" i="9" s="1"/>
  <c r="Q122" i="9"/>
  <c r="R122" i="9" s="1"/>
  <c r="Q123" i="9"/>
  <c r="R123" i="9" s="1"/>
  <c r="Q125" i="9"/>
  <c r="R125" i="9" s="1"/>
  <c r="Q126" i="9"/>
  <c r="R126" i="9" s="1"/>
  <c r="Q127" i="9"/>
  <c r="R127" i="9" s="1"/>
  <c r="Q129" i="9"/>
  <c r="R129" i="9" s="1"/>
  <c r="Q130" i="9"/>
  <c r="R130" i="9" s="1"/>
  <c r="Q131" i="9"/>
  <c r="R131" i="9" s="1"/>
  <c r="Q132" i="9"/>
  <c r="R132" i="9" s="1"/>
  <c r="Q133" i="9"/>
  <c r="R133" i="9" s="1"/>
  <c r="Q134" i="9"/>
  <c r="R134" i="9" s="1"/>
  <c r="Q135" i="9"/>
  <c r="R135" i="9" s="1"/>
  <c r="Q136" i="9"/>
  <c r="R136" i="9" s="1"/>
  <c r="Q137" i="9"/>
  <c r="R137" i="9" s="1"/>
  <c r="Q138" i="9"/>
  <c r="R138" i="9" s="1"/>
  <c r="Q139" i="9"/>
  <c r="R139" i="9" s="1"/>
  <c r="Q140" i="9"/>
  <c r="R140" i="9" s="1"/>
  <c r="Q142" i="9"/>
  <c r="R142" i="9" s="1"/>
  <c r="Q143" i="9"/>
  <c r="R143" i="9" s="1"/>
  <c r="Q144" i="9"/>
  <c r="R144" i="9" s="1"/>
  <c r="Q145" i="9"/>
  <c r="R145" i="9" s="1"/>
  <c r="Q146" i="9"/>
  <c r="R146" i="9" s="1"/>
  <c r="Q148" i="9"/>
  <c r="R148" i="9" s="1"/>
  <c r="Q149" i="9"/>
  <c r="R149" i="9" s="1"/>
  <c r="Q150" i="9"/>
  <c r="R150" i="9" s="1"/>
  <c r="Q151" i="9"/>
  <c r="R151" i="9" s="1"/>
  <c r="Q152" i="9"/>
  <c r="R152" i="9" s="1"/>
  <c r="Q153" i="9"/>
  <c r="R153" i="9" s="1"/>
  <c r="Q154" i="9"/>
  <c r="R154" i="9" s="1"/>
  <c r="Q155" i="9"/>
  <c r="R155" i="9" s="1"/>
  <c r="Q156" i="9"/>
  <c r="R156" i="9" s="1"/>
  <c r="Q157" i="9"/>
  <c r="R157" i="9" s="1"/>
  <c r="Q158" i="9"/>
  <c r="R158" i="9" s="1"/>
  <c r="Q159" i="9"/>
  <c r="R159" i="9" s="1"/>
  <c r="Q160" i="9"/>
  <c r="R160" i="9" s="1"/>
  <c r="Q161" i="9"/>
  <c r="R161" i="9" s="1"/>
  <c r="Q162" i="9"/>
  <c r="R162" i="9" s="1"/>
  <c r="Q163" i="9"/>
  <c r="R163" i="9" s="1"/>
  <c r="Q164" i="9"/>
  <c r="R164" i="9" s="1"/>
  <c r="Q165" i="9"/>
  <c r="R165" i="9" s="1"/>
  <c r="Q166" i="9"/>
  <c r="R166" i="9" s="1"/>
  <c r="Q170" i="9"/>
  <c r="R170" i="9" s="1"/>
  <c r="Q172" i="9"/>
  <c r="R172" i="9" s="1"/>
  <c r="Q177" i="9"/>
  <c r="R177" i="9" s="1"/>
  <c r="Q178" i="9"/>
  <c r="R178" i="9" s="1"/>
  <c r="Q179" i="9"/>
  <c r="R179" i="9" s="1"/>
  <c r="Q180" i="9"/>
  <c r="R180" i="9" s="1"/>
  <c r="Q181" i="9"/>
  <c r="R181" i="9" s="1"/>
  <c r="Q183" i="9"/>
  <c r="R183" i="9" s="1"/>
  <c r="Q184" i="9"/>
  <c r="R184" i="9" s="1"/>
  <c r="Q186" i="9"/>
  <c r="R186" i="9" s="1"/>
  <c r="Q187" i="9"/>
  <c r="R187" i="9" s="1"/>
  <c r="Q188" i="9"/>
  <c r="R188" i="9" s="1"/>
  <c r="Q190" i="9"/>
  <c r="R190" i="9" s="1"/>
  <c r="Q191" i="9"/>
  <c r="R191" i="9" s="1"/>
  <c r="Q193" i="9"/>
  <c r="R193" i="9" s="1"/>
  <c r="Q194" i="9"/>
  <c r="R194" i="9" s="1"/>
  <c r="Q195" i="9"/>
  <c r="R195" i="9" s="1"/>
  <c r="Q197" i="9"/>
  <c r="R197" i="9" s="1"/>
  <c r="Q198" i="9"/>
  <c r="R198" i="9" s="1"/>
  <c r="Q199" i="9"/>
  <c r="R199" i="9" s="1"/>
  <c r="Q200" i="9"/>
  <c r="R200" i="9" s="1"/>
  <c r="Q201" i="9"/>
  <c r="R201" i="9" s="1"/>
  <c r="Q202" i="9"/>
  <c r="R202" i="9" s="1"/>
  <c r="Q203" i="9"/>
  <c r="R203" i="9" s="1"/>
  <c r="Q204" i="9"/>
  <c r="R204" i="9" s="1"/>
  <c r="Q205" i="9"/>
  <c r="R205" i="9" s="1"/>
  <c r="Q209" i="9"/>
  <c r="R209" i="9" s="1"/>
  <c r="Q210" i="9"/>
  <c r="R210" i="9" s="1"/>
  <c r="Q211" i="9"/>
  <c r="R211" i="9" s="1"/>
  <c r="Q212" i="9"/>
  <c r="R212" i="9" s="1"/>
  <c r="Q213" i="9"/>
  <c r="R213" i="9" s="1"/>
  <c r="Q214" i="9"/>
  <c r="R214" i="9" s="1"/>
  <c r="Q215" i="9"/>
  <c r="R215" i="9" s="1"/>
  <c r="Q216" i="9"/>
  <c r="R216" i="9" s="1"/>
  <c r="Q217" i="9"/>
  <c r="R217" i="9" s="1"/>
  <c r="Q218" i="9"/>
  <c r="R218" i="9" s="1"/>
  <c r="Q219" i="9"/>
  <c r="R219" i="9" s="1"/>
  <c r="Q220" i="9"/>
  <c r="R220" i="9" s="1"/>
  <c r="Q221" i="9"/>
  <c r="R221" i="9" s="1"/>
  <c r="Q222" i="9"/>
  <c r="R222" i="9" s="1"/>
  <c r="Q223" i="9"/>
  <c r="R223" i="9" s="1"/>
  <c r="Q224" i="9"/>
  <c r="R224" i="9" s="1"/>
  <c r="Q225" i="9"/>
  <c r="R225" i="9" s="1"/>
  <c r="Q226" i="9"/>
  <c r="R226" i="9" s="1"/>
  <c r="Q227" i="9"/>
  <c r="R227" i="9" s="1"/>
  <c r="Q230" i="9"/>
  <c r="R230" i="9" s="1"/>
  <c r="Q231" i="9"/>
  <c r="R231" i="9" s="1"/>
  <c r="Q232" i="9"/>
  <c r="R232" i="9" s="1"/>
  <c r="Q235" i="9"/>
  <c r="R235" i="9" s="1"/>
  <c r="Q236" i="9"/>
  <c r="R236" i="9" s="1"/>
  <c r="Q238" i="9"/>
  <c r="R238" i="9" s="1"/>
  <c r="Q239" i="9"/>
  <c r="R239" i="9" s="1"/>
  <c r="Q240" i="9"/>
  <c r="R240" i="9" s="1"/>
  <c r="Q241" i="9"/>
  <c r="R241" i="9" s="1"/>
  <c r="Q242" i="9"/>
  <c r="R242" i="9" s="1"/>
  <c r="Q243" i="9"/>
  <c r="R243" i="9" s="1"/>
  <c r="Q244" i="9"/>
  <c r="R244" i="9" s="1"/>
  <c r="Q245" i="9"/>
  <c r="R245" i="9" s="1"/>
  <c r="Q246" i="9"/>
  <c r="R246" i="9" s="1"/>
  <c r="Q247" i="9"/>
  <c r="R247" i="9" s="1"/>
  <c r="Q248" i="9"/>
  <c r="R248" i="9" s="1"/>
  <c r="Q249" i="9"/>
  <c r="R249" i="9" s="1"/>
  <c r="Q250" i="9"/>
  <c r="R250" i="9" s="1"/>
  <c r="Q251" i="9"/>
  <c r="R251" i="9" s="1"/>
  <c r="Q252" i="9"/>
  <c r="R252" i="9" s="1"/>
  <c r="Q253" i="9"/>
  <c r="R253" i="9" s="1"/>
  <c r="Q254" i="9"/>
  <c r="R254" i="9" s="1"/>
  <c r="Q255" i="9"/>
  <c r="R255" i="9" s="1"/>
  <c r="Q256" i="9"/>
  <c r="R256" i="9" s="1"/>
  <c r="Q257" i="9"/>
  <c r="R257" i="9" s="1"/>
  <c r="Q258" i="9"/>
  <c r="R258" i="9" s="1"/>
  <c r="Q259" i="9"/>
  <c r="R259" i="9" s="1"/>
  <c r="Q260" i="9"/>
  <c r="R260" i="9" s="1"/>
  <c r="Q261" i="9"/>
  <c r="R261" i="9" s="1"/>
  <c r="Q262" i="9"/>
  <c r="R262" i="9" s="1"/>
  <c r="Q264" i="9"/>
  <c r="R264" i="9" s="1"/>
  <c r="Q265" i="9"/>
  <c r="R265" i="9" s="1"/>
  <c r="Q266" i="9"/>
  <c r="R266" i="9" s="1"/>
  <c r="Q268" i="9"/>
  <c r="R268" i="9" s="1"/>
  <c r="Q269" i="9"/>
  <c r="R269" i="9" s="1"/>
  <c r="Q270" i="9"/>
  <c r="R270" i="9" s="1"/>
  <c r="Q271" i="9"/>
  <c r="R271" i="9" s="1"/>
  <c r="Q272" i="9"/>
  <c r="R272" i="9" s="1"/>
  <c r="Q273" i="9"/>
  <c r="R273" i="9" s="1"/>
  <c r="Q274" i="9"/>
  <c r="R274" i="9" s="1"/>
  <c r="Q275" i="9"/>
  <c r="R275" i="9" s="1"/>
  <c r="Q276" i="9"/>
  <c r="R276" i="9" s="1"/>
  <c r="Q277" i="9"/>
  <c r="R277" i="9" s="1"/>
  <c r="Q278" i="9"/>
  <c r="R278" i="9" s="1"/>
  <c r="Q279" i="9"/>
  <c r="R279" i="9" s="1"/>
  <c r="Q280" i="9"/>
  <c r="R280" i="9" s="1"/>
  <c r="Q281" i="9"/>
  <c r="R281" i="9" s="1"/>
  <c r="Q282" i="9"/>
  <c r="R282" i="9" s="1"/>
  <c r="Q283" i="9"/>
  <c r="R283" i="9" s="1"/>
  <c r="Q284" i="9"/>
  <c r="R284" i="9" s="1"/>
  <c r="Q286" i="9"/>
  <c r="R286" i="9" s="1"/>
  <c r="Q287" i="9"/>
  <c r="R287" i="9" s="1"/>
  <c r="Q288" i="9"/>
  <c r="R288" i="9" s="1"/>
  <c r="Q289" i="9"/>
  <c r="R289" i="9" s="1"/>
  <c r="Q290" i="9"/>
  <c r="R290" i="9" s="1"/>
  <c r="Q292" i="9"/>
  <c r="R292" i="9" s="1"/>
  <c r="Q293" i="9"/>
  <c r="R293" i="9" s="1"/>
  <c r="Q294" i="9"/>
  <c r="R294" i="9" s="1"/>
  <c r="Q295" i="9"/>
  <c r="R295" i="9" s="1"/>
  <c r="Q297" i="9"/>
  <c r="R297" i="9" s="1"/>
  <c r="Q300" i="9"/>
  <c r="R300" i="9" s="1"/>
  <c r="Q302" i="9"/>
  <c r="R302" i="9" s="1"/>
  <c r="Q303" i="9"/>
  <c r="R303" i="9" s="1"/>
  <c r="Q304" i="9"/>
  <c r="R304" i="9" s="1"/>
  <c r="Q308" i="9"/>
  <c r="R308" i="9" s="1"/>
  <c r="Q310" i="9"/>
  <c r="R310" i="9" s="1"/>
  <c r="Q311" i="9"/>
  <c r="R311" i="9" s="1"/>
  <c r="Q312" i="9"/>
  <c r="R312" i="9" s="1"/>
  <c r="Q313" i="9"/>
  <c r="R313" i="9" s="1"/>
  <c r="Q315" i="9"/>
  <c r="R315" i="9" s="1"/>
  <c r="Q316" i="9"/>
  <c r="R316" i="9" s="1"/>
  <c r="Q317" i="9"/>
  <c r="R317" i="9" s="1"/>
  <c r="Q319" i="9"/>
  <c r="R319" i="9" s="1"/>
  <c r="Q320" i="9"/>
  <c r="R320" i="9" s="1"/>
  <c r="Q322" i="9"/>
  <c r="R322" i="9" s="1"/>
  <c r="Q324" i="9"/>
  <c r="R324" i="9" s="1"/>
  <c r="Q325" i="9"/>
  <c r="R325" i="9" s="1"/>
  <c r="Q326" i="9"/>
  <c r="R326" i="9" s="1"/>
  <c r="Q327" i="9"/>
  <c r="R327" i="9" s="1"/>
  <c r="Q329" i="9"/>
  <c r="R329" i="9" s="1"/>
  <c r="Q330" i="9"/>
  <c r="R330" i="9" s="1"/>
  <c r="Q331" i="9"/>
  <c r="R331" i="9" s="1"/>
  <c r="Q332" i="9"/>
  <c r="R332" i="9" s="1"/>
  <c r="Q333" i="9"/>
  <c r="R333" i="9" s="1"/>
  <c r="Q334" i="9"/>
  <c r="R334" i="9" s="1"/>
  <c r="Q335" i="9"/>
  <c r="R335" i="9" s="1"/>
  <c r="Q336" i="9"/>
  <c r="R336" i="9" s="1"/>
  <c r="Q338" i="9"/>
  <c r="R338" i="9" s="1"/>
  <c r="Q339" i="9"/>
  <c r="R339" i="9" s="1"/>
  <c r="Q340" i="9"/>
  <c r="R340" i="9" s="1"/>
  <c r="Q341" i="9"/>
  <c r="R341" i="9" s="1"/>
  <c r="Q342" i="9"/>
  <c r="R342" i="9" s="1"/>
  <c r="Q343" i="9"/>
  <c r="R343" i="9" s="1"/>
  <c r="Q344" i="9"/>
  <c r="R344" i="9" s="1"/>
  <c r="Q346" i="9"/>
  <c r="R346" i="9" s="1"/>
  <c r="Q347" i="9"/>
  <c r="R347" i="9" s="1"/>
  <c r="Q348" i="9"/>
  <c r="R348" i="9" s="1"/>
  <c r="Q349" i="9"/>
  <c r="R349" i="9" s="1"/>
  <c r="Q88" i="8"/>
  <c r="Q22" i="8"/>
  <c r="Q23" i="8"/>
  <c r="Q27" i="8"/>
  <c r="Q39" i="8"/>
  <c r="Q41" i="8"/>
  <c r="R41" i="8" s="1"/>
  <c r="S41" i="8" s="1"/>
  <c r="Q42" i="8"/>
  <c r="Q43" i="8"/>
  <c r="Q57" i="8"/>
  <c r="Q58" i="8"/>
  <c r="Q59" i="8"/>
  <c r="Q79" i="8"/>
  <c r="Q80" i="8"/>
  <c r="Q87" i="8"/>
  <c r="Q103" i="8"/>
  <c r="Q123" i="8"/>
  <c r="Q124" i="8"/>
  <c r="Q132" i="8"/>
  <c r="Q133" i="8"/>
  <c r="Q144" i="8"/>
  <c r="Q145" i="8"/>
  <c r="Q159" i="8"/>
  <c r="Q172" i="8"/>
  <c r="Q211" i="8"/>
  <c r="Q217" i="8"/>
  <c r="Q218" i="8"/>
  <c r="Q219" i="8"/>
  <c r="Q220" i="8"/>
  <c r="Q221" i="8"/>
  <c r="Q40" i="3"/>
  <c r="R40" i="3" s="1"/>
  <c r="S40" i="3" s="1"/>
  <c r="Q41" i="3"/>
  <c r="R41" i="3" s="1"/>
  <c r="Q42" i="3"/>
  <c r="R42" i="3" s="1"/>
  <c r="S42" i="3" s="1"/>
  <c r="Q43" i="3"/>
  <c r="R43" i="3" s="1"/>
  <c r="S43" i="3" s="1"/>
  <c r="Q44" i="3"/>
  <c r="R44" i="3" s="1"/>
  <c r="S44" i="3" s="1"/>
  <c r="Q45" i="3"/>
  <c r="R45" i="3" s="1"/>
  <c r="S45" i="3" s="1"/>
  <c r="Q56" i="3"/>
  <c r="R56" i="3" s="1"/>
  <c r="S56" i="3" s="1"/>
  <c r="Q57" i="3"/>
  <c r="R57" i="3" s="1"/>
  <c r="S57" i="3" s="1"/>
  <c r="Q58" i="3"/>
  <c r="R58" i="3" s="1"/>
  <c r="Q91" i="3"/>
  <c r="R91" i="3" s="1"/>
  <c r="S91" i="3" s="1"/>
  <c r="Q92" i="3"/>
  <c r="R92" i="3" s="1"/>
  <c r="S92" i="3" s="1"/>
  <c r="Q103" i="3"/>
  <c r="R103" i="3" s="1"/>
  <c r="Q104" i="3"/>
  <c r="R104" i="3" s="1"/>
  <c r="Q105" i="3"/>
  <c r="R105" i="3" s="1"/>
  <c r="Q106" i="3"/>
  <c r="R106" i="3" s="1"/>
  <c r="S106" i="3" s="1"/>
  <c r="Q113" i="3"/>
  <c r="R113" i="3" s="1"/>
  <c r="Q149" i="3"/>
  <c r="R149" i="3" s="1"/>
  <c r="S149" i="3" s="1"/>
  <c r="Q150" i="3"/>
  <c r="R150" i="3" s="1"/>
  <c r="Q165" i="3"/>
  <c r="R165" i="3" s="1"/>
  <c r="S165" i="3" s="1"/>
  <c r="Q166" i="3"/>
  <c r="R166" i="3" s="1"/>
  <c r="S166" i="3" s="1"/>
  <c r="Q167" i="3"/>
  <c r="R167" i="3" s="1"/>
  <c r="S167" i="3" s="1"/>
  <c r="Q168" i="3"/>
  <c r="R168" i="3" s="1"/>
  <c r="S168" i="3" s="1"/>
  <c r="Q169" i="3"/>
  <c r="R169" i="3" s="1"/>
  <c r="S169" i="3" s="1"/>
  <c r="Q170" i="3"/>
  <c r="R170" i="3" s="1"/>
  <c r="S170" i="3" s="1"/>
  <c r="Q171" i="3"/>
  <c r="R171" i="3" s="1"/>
  <c r="Q201" i="3"/>
  <c r="R201" i="3" s="1"/>
  <c r="Q202" i="3"/>
  <c r="R202" i="3" s="1"/>
  <c r="S202" i="3" s="1"/>
  <c r="Q203" i="3"/>
  <c r="R203" i="3" s="1"/>
  <c r="S203" i="3" s="1"/>
  <c r="Q204" i="3"/>
  <c r="R204" i="3" s="1"/>
  <c r="S204" i="3" s="1"/>
  <c r="Q265" i="3"/>
  <c r="R265" i="3" s="1"/>
  <c r="S265" i="3" s="1"/>
  <c r="Q269" i="3"/>
  <c r="R269" i="3" s="1"/>
  <c r="S269" i="3" s="1"/>
  <c r="Q273" i="3"/>
  <c r="R273" i="3" s="1"/>
  <c r="S273" i="3" s="1"/>
  <c r="Q274" i="3"/>
  <c r="R274" i="3" s="1"/>
  <c r="S274" i="3" s="1"/>
  <c r="Q59" i="5"/>
  <c r="R59" i="5" s="1"/>
  <c r="S59" i="5" s="1"/>
  <c r="Q60" i="5"/>
  <c r="R60" i="5" s="1"/>
  <c r="S60" i="5" s="1"/>
  <c r="Q214" i="5"/>
  <c r="Q219" i="5"/>
  <c r="Q220" i="5"/>
  <c r="Q221" i="5"/>
  <c r="Q222" i="5"/>
  <c r="Q223" i="5"/>
  <c r="Q224" i="5"/>
  <c r="L340" i="9"/>
  <c r="L313" i="9"/>
  <c r="L315" i="9"/>
  <c r="L316" i="9"/>
  <c r="L255" i="9"/>
  <c r="L256" i="9"/>
  <c r="L216" i="9"/>
  <c r="L204" i="9"/>
  <c r="L193" i="9"/>
  <c r="L194" i="9"/>
  <c r="L180" i="9"/>
  <c r="L181" i="9"/>
  <c r="L145" i="9"/>
  <c r="L146" i="9"/>
  <c r="L157" i="9"/>
  <c r="L158" i="9"/>
  <c r="L159" i="9"/>
  <c r="L131" i="9"/>
  <c r="L133" i="9"/>
  <c r="L134" i="9"/>
  <c r="L122" i="9"/>
  <c r="L95" i="9"/>
  <c r="L97" i="9"/>
  <c r="L98" i="9"/>
  <c r="L99" i="9"/>
  <c r="L100" i="9"/>
  <c r="L107" i="9"/>
  <c r="L108" i="9"/>
  <c r="L109" i="9"/>
  <c r="L110" i="9"/>
  <c r="L111" i="9"/>
  <c r="L112" i="9"/>
  <c r="L119" i="9"/>
  <c r="L63" i="9"/>
  <c r="L64" i="9"/>
  <c r="L50" i="9"/>
  <c r="L51" i="9"/>
  <c r="L35" i="9"/>
  <c r="L36" i="9"/>
  <c r="L37" i="9"/>
  <c r="L23" i="9"/>
  <c r="L24" i="9"/>
  <c r="L219" i="5"/>
  <c r="L58" i="3"/>
  <c r="M58" i="3" s="1"/>
  <c r="L44" i="3"/>
  <c r="L45" i="3"/>
  <c r="L269" i="3"/>
  <c r="L170" i="3"/>
  <c r="L171" i="3"/>
  <c r="M171" i="3" s="1"/>
  <c r="L168" i="3"/>
  <c r="L169" i="3"/>
  <c r="L149" i="3"/>
  <c r="L150" i="3"/>
  <c r="M150" i="3" s="1"/>
  <c r="L103" i="3"/>
  <c r="M103" i="3" s="1"/>
  <c r="R88" i="8" l="1"/>
  <c r="S88" i="8" s="1"/>
  <c r="R172" i="8"/>
  <c r="S172" i="8" s="1"/>
  <c r="R145" i="8"/>
  <c r="S145" i="8" s="1"/>
  <c r="R42" i="8"/>
  <c r="S42" i="8" s="1"/>
  <c r="L43" i="3"/>
  <c r="T43" i="3" s="1"/>
  <c r="L57" i="3"/>
  <c r="M57" i="3" s="1"/>
  <c r="U57" i="3" s="1"/>
  <c r="L56" i="3"/>
  <c r="M56" i="3" s="1"/>
  <c r="U56" i="3" s="1"/>
  <c r="L113" i="3"/>
  <c r="M113" i="3" s="1"/>
  <c r="L106" i="3"/>
  <c r="T106" i="3" s="1"/>
  <c r="L220" i="5"/>
  <c r="M220" i="5" s="1"/>
  <c r="L214" i="5"/>
  <c r="M214" i="5" s="1"/>
  <c r="R124" i="8"/>
  <c r="S124" i="8" s="1"/>
  <c r="R133" i="8"/>
  <c r="S133" i="8" s="1"/>
  <c r="L71" i="9"/>
  <c r="M71" i="9" s="1"/>
  <c r="L155" i="9"/>
  <c r="T155" i="9" s="1"/>
  <c r="L349" i="9"/>
  <c r="M349" i="9" s="1"/>
  <c r="L348" i="9"/>
  <c r="T348" i="9" s="1"/>
  <c r="L347" i="9"/>
  <c r="T347" i="9" s="1"/>
  <c r="L220" i="9"/>
  <c r="T220" i="9" s="1"/>
  <c r="L271" i="9"/>
  <c r="M271" i="9" s="1"/>
  <c r="L336" i="9"/>
  <c r="M336" i="9" s="1"/>
  <c r="L335" i="9"/>
  <c r="M335" i="9" s="1"/>
  <c r="L62" i="9"/>
  <c r="T62" i="9" s="1"/>
  <c r="L339" i="9"/>
  <c r="M339" i="9" s="1"/>
  <c r="L61" i="9"/>
  <c r="M61" i="9" s="1"/>
  <c r="L172" i="9"/>
  <c r="M172" i="9" s="1"/>
  <c r="L28" i="9"/>
  <c r="M28" i="9" s="1"/>
  <c r="L27" i="9"/>
  <c r="M27" i="9" s="1"/>
  <c r="L39" i="9"/>
  <c r="M39" i="9" s="1"/>
  <c r="L184" i="9"/>
  <c r="M184" i="9" s="1"/>
  <c r="L334" i="9"/>
  <c r="M334" i="9" s="1"/>
  <c r="L290" i="9"/>
  <c r="M290" i="9" s="1"/>
  <c r="L278" i="9"/>
  <c r="M278" i="9" s="1"/>
  <c r="L76" i="9"/>
  <c r="T76" i="9" s="1"/>
  <c r="L179" i="9"/>
  <c r="T179" i="9" s="1"/>
  <c r="L268" i="9"/>
  <c r="T268" i="9" s="1"/>
  <c r="L203" i="9"/>
  <c r="M203" i="9" s="1"/>
  <c r="L279" i="9"/>
  <c r="M279" i="9" s="1"/>
  <c r="L227" i="9"/>
  <c r="M227" i="9" s="1"/>
  <c r="L289" i="9"/>
  <c r="M289" i="9" s="1"/>
  <c r="L15" i="9"/>
  <c r="M15" i="9" s="1"/>
  <c r="L191" i="9"/>
  <c r="M191" i="9" s="1"/>
  <c r="L277" i="9"/>
  <c r="M277" i="9" s="1"/>
  <c r="L215" i="9"/>
  <c r="T215" i="9" s="1"/>
  <c r="L276" i="9"/>
  <c r="M276" i="9" s="1"/>
  <c r="L74" i="9"/>
  <c r="M74" i="9" s="1"/>
  <c r="L275" i="9"/>
  <c r="T275" i="9" s="1"/>
  <c r="L303" i="9"/>
  <c r="M303" i="9" s="1"/>
  <c r="L326" i="9"/>
  <c r="M326" i="9" s="1"/>
  <c r="L73" i="9"/>
  <c r="T73" i="9" s="1"/>
  <c r="L238" i="9"/>
  <c r="M238" i="9" s="1"/>
  <c r="L274" i="9"/>
  <c r="M274" i="9" s="1"/>
  <c r="L325" i="9"/>
  <c r="T325" i="9" s="1"/>
  <c r="L254" i="9"/>
  <c r="M254" i="9" s="1"/>
  <c r="L273" i="9"/>
  <c r="T273" i="9" s="1"/>
  <c r="L300" i="9"/>
  <c r="M300" i="9" s="1"/>
  <c r="L85" i="9"/>
  <c r="M85" i="9" s="1"/>
  <c r="L120" i="9"/>
  <c r="M120" i="9" s="1"/>
  <c r="W194" i="8"/>
  <c r="Y194" i="8" s="1"/>
  <c r="W156" i="8"/>
  <c r="Y156" i="8" s="1"/>
  <c r="W72" i="8"/>
  <c r="Y72" i="8" s="1"/>
  <c r="W12" i="8"/>
  <c r="Y12" i="8" s="1"/>
  <c r="W205" i="8"/>
  <c r="Y205" i="8" s="1"/>
  <c r="W167" i="8"/>
  <c r="Y167" i="8" s="1"/>
  <c r="W143" i="8"/>
  <c r="Y143" i="8" s="1"/>
  <c r="W119" i="8"/>
  <c r="Y119" i="8" s="1"/>
  <c r="W95" i="8"/>
  <c r="Y95" i="8" s="1"/>
  <c r="W83" i="8"/>
  <c r="Y83" i="8" s="1"/>
  <c r="W59" i="8"/>
  <c r="Y59" i="8" s="1"/>
  <c r="R59" i="8"/>
  <c r="S59" i="8" s="1"/>
  <c r="W47" i="8"/>
  <c r="Y47" i="8" s="1"/>
  <c r="W35" i="8"/>
  <c r="Y35" i="8" s="1"/>
  <c r="W11" i="8"/>
  <c r="Y11" i="8" s="1"/>
  <c r="W204" i="8"/>
  <c r="Y204" i="8" s="1"/>
  <c r="W166" i="8"/>
  <c r="Y166" i="8" s="1"/>
  <c r="W154" i="8"/>
  <c r="Y154" i="8" s="1"/>
  <c r="W142" i="8"/>
  <c r="Y142" i="8" s="1"/>
  <c r="W130" i="8"/>
  <c r="Y130" i="8" s="1"/>
  <c r="W106" i="8"/>
  <c r="Y106" i="8" s="1"/>
  <c r="W82" i="8"/>
  <c r="Y82" i="8" s="1"/>
  <c r="W70" i="8"/>
  <c r="Y70" i="8" s="1"/>
  <c r="W58" i="8"/>
  <c r="Y58" i="8" s="1"/>
  <c r="R58" i="8"/>
  <c r="S58" i="8" s="1"/>
  <c r="W21" i="8"/>
  <c r="Y21" i="8" s="1"/>
  <c r="W213" i="8"/>
  <c r="Y213" i="8" s="1"/>
  <c r="W201" i="8"/>
  <c r="Y201" i="8" s="1"/>
  <c r="W189" i="8"/>
  <c r="Y189" i="8" s="1"/>
  <c r="W175" i="8"/>
  <c r="Y175" i="8" s="1"/>
  <c r="W163" i="8"/>
  <c r="Y163" i="8" s="1"/>
  <c r="W139" i="8"/>
  <c r="Y139" i="8" s="1"/>
  <c r="W127" i="8"/>
  <c r="Y127" i="8" s="1"/>
  <c r="W115" i="8"/>
  <c r="Y115" i="8" s="1"/>
  <c r="W103" i="8"/>
  <c r="Y103" i="8" s="1"/>
  <c r="R103" i="8"/>
  <c r="S103" i="8" s="1"/>
  <c r="W91" i="8"/>
  <c r="Y91" i="8" s="1"/>
  <c r="W67" i="8"/>
  <c r="Y67" i="8" s="1"/>
  <c r="W55" i="8"/>
  <c r="Y55" i="8" s="1"/>
  <c r="R43" i="8"/>
  <c r="S43" i="8" s="1"/>
  <c r="W43" i="8"/>
  <c r="Y43" i="8" s="1"/>
  <c r="W31" i="8"/>
  <c r="Y31" i="8" s="1"/>
  <c r="W19" i="8"/>
  <c r="Y19" i="8" s="1"/>
  <c r="W224" i="8"/>
  <c r="Y224" i="8" s="1"/>
  <c r="W162" i="8"/>
  <c r="Y162" i="8" s="1"/>
  <c r="W150" i="8"/>
  <c r="Y150" i="8" s="1"/>
  <c r="W138" i="8"/>
  <c r="Y138" i="8" s="1"/>
  <c r="W126" i="8"/>
  <c r="Y126" i="8" s="1"/>
  <c r="W102" i="8"/>
  <c r="Y102" i="8" s="1"/>
  <c r="W90" i="8"/>
  <c r="Y90" i="8" s="1"/>
  <c r="W78" i="8"/>
  <c r="Y78" i="8" s="1"/>
  <c r="W66" i="8"/>
  <c r="Y66" i="8" s="1"/>
  <c r="W54" i="8"/>
  <c r="Y54" i="8" s="1"/>
  <c r="W30" i="8"/>
  <c r="Y30" i="8" s="1"/>
  <c r="W18" i="8"/>
  <c r="Y18" i="8" s="1"/>
  <c r="W223" i="8"/>
  <c r="Y223" i="8" s="1"/>
  <c r="R211" i="8"/>
  <c r="S211" i="8" s="1"/>
  <c r="W211" i="8"/>
  <c r="Y211" i="8" s="1"/>
  <c r="W199" i="8"/>
  <c r="Y199" i="8" s="1"/>
  <c r="W173" i="8"/>
  <c r="Y173" i="8" s="1"/>
  <c r="W137" i="8"/>
  <c r="Y137" i="8" s="1"/>
  <c r="W125" i="8"/>
  <c r="Y125" i="8" s="1"/>
  <c r="W113" i="8"/>
  <c r="Y113" i="8" s="1"/>
  <c r="W101" i="8"/>
  <c r="Y101" i="8" s="1"/>
  <c r="W89" i="8"/>
  <c r="Y89" i="8" s="1"/>
  <c r="W53" i="8"/>
  <c r="Y53" i="8" s="1"/>
  <c r="W17" i="8"/>
  <c r="Y17" i="8" s="1"/>
  <c r="W210" i="8"/>
  <c r="Y210" i="8" s="1"/>
  <c r="W198" i="8"/>
  <c r="Y198" i="8" s="1"/>
  <c r="R218" i="8"/>
  <c r="S218" i="8" s="1"/>
  <c r="W218" i="8"/>
  <c r="Y218" i="8" s="1"/>
  <c r="W206" i="8"/>
  <c r="Y206" i="8" s="1"/>
  <c r="W180" i="8"/>
  <c r="Y180" i="8" s="1"/>
  <c r="W168" i="8"/>
  <c r="Y168" i="8" s="1"/>
  <c r="R144" i="8"/>
  <c r="S144" i="8" s="1"/>
  <c r="W144" i="8"/>
  <c r="Y144" i="8" s="1"/>
  <c r="W132" i="8"/>
  <c r="Y132" i="8" s="1"/>
  <c r="R132" i="8"/>
  <c r="S132" i="8" s="1"/>
  <c r="W108" i="8"/>
  <c r="Y108" i="8" s="1"/>
  <c r="W84" i="8"/>
  <c r="Y84" i="8" s="1"/>
  <c r="W60" i="8"/>
  <c r="Y60" i="8" s="1"/>
  <c r="W24" i="8"/>
  <c r="Y24" i="8" s="1"/>
  <c r="R217" i="8"/>
  <c r="S217" i="8" s="1"/>
  <c r="W217" i="8"/>
  <c r="Y217" i="8" s="1"/>
  <c r="W193" i="8"/>
  <c r="Y193" i="8" s="1"/>
  <c r="W131" i="8"/>
  <c r="Y131" i="8" s="1"/>
  <c r="W71" i="8"/>
  <c r="Y71" i="8" s="1"/>
  <c r="R23" i="8"/>
  <c r="S23" i="8" s="1"/>
  <c r="W23" i="8"/>
  <c r="Y23" i="8" s="1"/>
  <c r="W22" i="8"/>
  <c r="Y22" i="8" s="1"/>
  <c r="R22" i="8"/>
  <c r="S22" i="8" s="1"/>
  <c r="W203" i="8"/>
  <c r="Y203" i="8" s="1"/>
  <c r="W191" i="8"/>
  <c r="Y191" i="8" s="1"/>
  <c r="W177" i="8"/>
  <c r="Y177" i="8" s="1"/>
  <c r="W141" i="8"/>
  <c r="Y141" i="8" s="1"/>
  <c r="W117" i="8"/>
  <c r="Y117" i="8" s="1"/>
  <c r="W93" i="8"/>
  <c r="Y93" i="8" s="1"/>
  <c r="W69" i="8"/>
  <c r="Y69" i="8" s="1"/>
  <c r="W57" i="8"/>
  <c r="Y57" i="8" s="1"/>
  <c r="R57" i="8"/>
  <c r="S57" i="8" s="1"/>
  <c r="W45" i="8"/>
  <c r="Y45" i="8" s="1"/>
  <c r="W33" i="8"/>
  <c r="Y33" i="8" s="1"/>
  <c r="W202" i="8"/>
  <c r="Y202" i="8" s="1"/>
  <c r="R221" i="8"/>
  <c r="S221" i="8" s="1"/>
  <c r="W221" i="8"/>
  <c r="Y221" i="8" s="1"/>
  <c r="R185" i="8"/>
  <c r="W185" i="8"/>
  <c r="Y185" i="8" s="1"/>
  <c r="W171" i="8"/>
  <c r="Y171" i="8" s="1"/>
  <c r="R159" i="8"/>
  <c r="S159" i="8" s="1"/>
  <c r="W159" i="8"/>
  <c r="Y159" i="8" s="1"/>
  <c r="W147" i="8"/>
  <c r="Y147" i="8" s="1"/>
  <c r="W135" i="8"/>
  <c r="Y135" i="8" s="1"/>
  <c r="W123" i="8"/>
  <c r="Y123" i="8" s="1"/>
  <c r="R123" i="8"/>
  <c r="S123" i="8" s="1"/>
  <c r="W111" i="8"/>
  <c r="Y111" i="8" s="1"/>
  <c r="W99" i="8"/>
  <c r="Y99" i="8" s="1"/>
  <c r="R87" i="8"/>
  <c r="S87" i="8" s="1"/>
  <c r="W87" i="8"/>
  <c r="Y87" i="8" s="1"/>
  <c r="W75" i="8"/>
  <c r="Y75" i="8" s="1"/>
  <c r="W51" i="8"/>
  <c r="Y51" i="8" s="1"/>
  <c r="W39" i="8"/>
  <c r="Y39" i="8" s="1"/>
  <c r="R39" i="8"/>
  <c r="S39" i="8" s="1"/>
  <c r="R27" i="8"/>
  <c r="S27" i="8" s="1"/>
  <c r="W27" i="8"/>
  <c r="Y27" i="8" s="1"/>
  <c r="W15" i="8"/>
  <c r="Y15" i="8" s="1"/>
  <c r="R80" i="8"/>
  <c r="S80" i="8" s="1"/>
  <c r="R220" i="8"/>
  <c r="S220" i="8" s="1"/>
  <c r="W220" i="8"/>
  <c r="Y220" i="8" s="1"/>
  <c r="W170" i="8"/>
  <c r="Y170" i="8" s="1"/>
  <c r="W158" i="8"/>
  <c r="Y158" i="8" s="1"/>
  <c r="W146" i="8"/>
  <c r="Y146" i="8" s="1"/>
  <c r="W134" i="8"/>
  <c r="Y134" i="8" s="1"/>
  <c r="W122" i="8"/>
  <c r="Y122" i="8" s="1"/>
  <c r="W86" i="8"/>
  <c r="Y86" i="8" s="1"/>
  <c r="W74" i="8"/>
  <c r="Y74" i="8" s="1"/>
  <c r="W62" i="8"/>
  <c r="Y62" i="8" s="1"/>
  <c r="W50" i="8"/>
  <c r="Y50" i="8" s="1"/>
  <c r="W26" i="8"/>
  <c r="Y26" i="8" s="1"/>
  <c r="W14" i="8"/>
  <c r="Y14" i="8" s="1"/>
  <c r="R79" i="8"/>
  <c r="S79" i="8" s="1"/>
  <c r="W219" i="8"/>
  <c r="Y219" i="8" s="1"/>
  <c r="R219" i="8"/>
  <c r="S219" i="8" s="1"/>
  <c r="W207" i="8"/>
  <c r="Y207" i="8" s="1"/>
  <c r="W195" i="8"/>
  <c r="Y195" i="8" s="1"/>
  <c r="W169" i="8"/>
  <c r="Y169" i="8" s="1"/>
  <c r="W157" i="8"/>
  <c r="Y157" i="8" s="1"/>
  <c r="W121" i="8"/>
  <c r="Y121" i="8" s="1"/>
  <c r="W109" i="8"/>
  <c r="Y109" i="8" s="1"/>
  <c r="W97" i="8"/>
  <c r="Y97" i="8" s="1"/>
  <c r="W85" i="8"/>
  <c r="Y85" i="8" s="1"/>
  <c r="W61" i="8"/>
  <c r="Y61" i="8" s="1"/>
  <c r="W49" i="8"/>
  <c r="Y49" i="8" s="1"/>
  <c r="W37" i="8"/>
  <c r="Y37" i="8" s="1"/>
  <c r="W25" i="8"/>
  <c r="Y25" i="8" s="1"/>
  <c r="W13" i="8"/>
  <c r="Y13" i="8" s="1"/>
  <c r="L224" i="5"/>
  <c r="L60" i="5"/>
  <c r="L223" i="5"/>
  <c r="M219" i="5"/>
  <c r="L59" i="5"/>
  <c r="L222" i="5"/>
  <c r="L221" i="5"/>
  <c r="S105" i="3"/>
  <c r="M149" i="3"/>
  <c r="U149" i="3" s="1"/>
  <c r="T149" i="3"/>
  <c r="S104" i="3"/>
  <c r="S41" i="3"/>
  <c r="M169" i="3"/>
  <c r="U169" i="3" s="1"/>
  <c r="T169" i="3"/>
  <c r="T103" i="3"/>
  <c r="S103" i="3"/>
  <c r="U103" i="3" s="1"/>
  <c r="M168" i="3"/>
  <c r="U168" i="3" s="1"/>
  <c r="T168" i="3"/>
  <c r="L166" i="3"/>
  <c r="T58" i="3"/>
  <c r="S58" i="3"/>
  <c r="U58" i="3" s="1"/>
  <c r="L265" i="3"/>
  <c r="L41" i="3"/>
  <c r="M41" i="3" s="1"/>
  <c r="T171" i="3"/>
  <c r="S171" i="3"/>
  <c r="U171" i="3" s="1"/>
  <c r="L92" i="3"/>
  <c r="L203" i="3"/>
  <c r="L273" i="3"/>
  <c r="L40" i="3"/>
  <c r="M45" i="3"/>
  <c r="U45" i="3" s="1"/>
  <c r="T45" i="3"/>
  <c r="T150" i="3"/>
  <c r="S150" i="3"/>
  <c r="U150" i="3" s="1"/>
  <c r="L165" i="3"/>
  <c r="L42" i="3"/>
  <c r="S201" i="3"/>
  <c r="L105" i="3"/>
  <c r="M105" i="3" s="1"/>
  <c r="L91" i="3"/>
  <c r="L202" i="3"/>
  <c r="M44" i="3"/>
  <c r="U44" i="3" s="1"/>
  <c r="T44" i="3"/>
  <c r="M170" i="3"/>
  <c r="U170" i="3" s="1"/>
  <c r="T170" i="3"/>
  <c r="M269" i="3"/>
  <c r="U269" i="3" s="1"/>
  <c r="T269" i="3"/>
  <c r="L274" i="3"/>
  <c r="L167" i="3"/>
  <c r="S113" i="3"/>
  <c r="L204" i="3"/>
  <c r="L104" i="3"/>
  <c r="M104" i="3" s="1"/>
  <c r="L201" i="3"/>
  <c r="M201" i="3" s="1"/>
  <c r="M256" i="9"/>
  <c r="T256" i="9"/>
  <c r="M145" i="9"/>
  <c r="T145" i="9"/>
  <c r="L136" i="9"/>
  <c r="M255" i="9"/>
  <c r="T255" i="9"/>
  <c r="L302" i="9"/>
  <c r="M348" i="9"/>
  <c r="L59" i="9"/>
  <c r="L86" i="9"/>
  <c r="L121" i="9"/>
  <c r="M107" i="9"/>
  <c r="T107" i="9"/>
  <c r="L135" i="9"/>
  <c r="L324" i="9"/>
  <c r="M24" i="9"/>
  <c r="T24" i="9"/>
  <c r="M63" i="9"/>
  <c r="T63" i="9"/>
  <c r="M99" i="9"/>
  <c r="T99" i="9"/>
  <c r="M159" i="9"/>
  <c r="T159" i="9"/>
  <c r="M181" i="9"/>
  <c r="T181" i="9"/>
  <c r="M315" i="9"/>
  <c r="T315" i="9"/>
  <c r="M36" i="9"/>
  <c r="T36" i="9"/>
  <c r="M134" i="9"/>
  <c r="T134" i="9"/>
  <c r="M158" i="9"/>
  <c r="T158" i="9"/>
  <c r="M313" i="9"/>
  <c r="T313" i="9"/>
  <c r="L13" i="9"/>
  <c r="M109" i="9"/>
  <c r="T109" i="9"/>
  <c r="M131" i="9"/>
  <c r="T131" i="9"/>
  <c r="L87" i="9"/>
  <c r="L253" i="9"/>
  <c r="L84" i="9"/>
  <c r="L252" i="9"/>
  <c r="L83" i="9"/>
  <c r="L219" i="9"/>
  <c r="L264" i="9"/>
  <c r="L144" i="9"/>
  <c r="L205" i="9"/>
  <c r="L218" i="9"/>
  <c r="M37" i="9"/>
  <c r="T37" i="9"/>
  <c r="M122" i="9"/>
  <c r="T122" i="9"/>
  <c r="M146" i="9"/>
  <c r="T146" i="9"/>
  <c r="M194" i="9"/>
  <c r="T194" i="9"/>
  <c r="M216" i="9"/>
  <c r="T216" i="9"/>
  <c r="M340" i="9"/>
  <c r="T340" i="9"/>
  <c r="M51" i="9"/>
  <c r="T51" i="9"/>
  <c r="M112" i="9"/>
  <c r="T112" i="9"/>
  <c r="M180" i="9"/>
  <c r="T180" i="9"/>
  <c r="M95" i="9"/>
  <c r="T95" i="9"/>
  <c r="L11" i="9"/>
  <c r="M108" i="9"/>
  <c r="T108" i="9"/>
  <c r="L266" i="9"/>
  <c r="M119" i="9"/>
  <c r="T119" i="9"/>
  <c r="L265" i="9"/>
  <c r="L292" i="9"/>
  <c r="L40" i="9"/>
  <c r="L251" i="9"/>
  <c r="L26" i="9"/>
  <c r="L38" i="9"/>
  <c r="M64" i="9"/>
  <c r="T64" i="9"/>
  <c r="M100" i="9"/>
  <c r="T100" i="9"/>
  <c r="L123" i="9"/>
  <c r="L143" i="9"/>
  <c r="L148" i="9"/>
  <c r="L183" i="9"/>
  <c r="L195" i="9"/>
  <c r="M204" i="9"/>
  <c r="T204" i="9"/>
  <c r="L217" i="9"/>
  <c r="M316" i="9"/>
  <c r="T316" i="9"/>
  <c r="M23" i="9"/>
  <c r="T23" i="9"/>
  <c r="M98" i="9"/>
  <c r="T98" i="9"/>
  <c r="M193" i="9"/>
  <c r="T193" i="9"/>
  <c r="M35" i="9"/>
  <c r="T35" i="9"/>
  <c r="M50" i="9"/>
  <c r="T50" i="9"/>
  <c r="M111" i="9"/>
  <c r="T111" i="9"/>
  <c r="M97" i="9"/>
  <c r="T97" i="9"/>
  <c r="M133" i="9"/>
  <c r="T133" i="9"/>
  <c r="M157" i="9"/>
  <c r="T157" i="9"/>
  <c r="L231" i="9"/>
  <c r="L288" i="9"/>
  <c r="L312" i="9"/>
  <c r="L14" i="9"/>
  <c r="L47" i="9"/>
  <c r="L72" i="9"/>
  <c r="L60" i="9"/>
  <c r="L75" i="9"/>
  <c r="M110" i="9"/>
  <c r="T110" i="9"/>
  <c r="L96" i="9"/>
  <c r="L132" i="9"/>
  <c r="L156" i="9"/>
  <c r="L170" i="9"/>
  <c r="L230" i="9"/>
  <c r="L287" i="9"/>
  <c r="L304" i="9"/>
  <c r="L311" i="9"/>
  <c r="L338" i="9"/>
  <c r="L327" i="9"/>
  <c r="S11" i="9"/>
  <c r="S14" i="9"/>
  <c r="S17" i="9"/>
  <c r="S20" i="9"/>
  <c r="S23" i="9"/>
  <c r="S26" i="9"/>
  <c r="S29" i="9"/>
  <c r="S32" i="9"/>
  <c r="S35" i="9"/>
  <c r="S38" i="9"/>
  <c r="S41" i="9"/>
  <c r="S44" i="9"/>
  <c r="S47" i="9"/>
  <c r="S50" i="9"/>
  <c r="S53" i="9"/>
  <c r="S56" i="9"/>
  <c r="S59" i="9"/>
  <c r="S62" i="9"/>
  <c r="S65" i="9"/>
  <c r="S68" i="9"/>
  <c r="S71" i="9"/>
  <c r="S74" i="9"/>
  <c r="S77" i="9"/>
  <c r="S80" i="9"/>
  <c r="S83" i="9"/>
  <c r="S86" i="9"/>
  <c r="S89" i="9"/>
  <c r="S92" i="9"/>
  <c r="S95" i="9"/>
  <c r="S19" i="9"/>
  <c r="S31" i="9"/>
  <c r="S42" i="9"/>
  <c r="S55" i="9"/>
  <c r="S67" i="9"/>
  <c r="S91" i="9"/>
  <c r="S28" i="9"/>
  <c r="S40" i="9"/>
  <c r="S52" i="9"/>
  <c r="S64" i="9"/>
  <c r="S76" i="9"/>
  <c r="S88" i="9"/>
  <c r="S96" i="9"/>
  <c r="S99" i="9"/>
  <c r="S102" i="9"/>
  <c r="S108" i="9"/>
  <c r="S111" i="9"/>
  <c r="S114" i="9"/>
  <c r="S117" i="9"/>
  <c r="S120" i="9"/>
  <c r="S123" i="9"/>
  <c r="S126" i="9"/>
  <c r="S129" i="9"/>
  <c r="S132" i="9"/>
  <c r="S135" i="9"/>
  <c r="S138" i="9"/>
  <c r="S144" i="9"/>
  <c r="S150" i="9"/>
  <c r="S153" i="9"/>
  <c r="S156" i="9"/>
  <c r="S159" i="9"/>
  <c r="S24" i="9"/>
  <c r="S72" i="9"/>
  <c r="S103" i="9"/>
  <c r="S110" i="9"/>
  <c r="S121" i="9"/>
  <c r="S139" i="9"/>
  <c r="S146" i="9"/>
  <c r="S157" i="9"/>
  <c r="S177" i="9"/>
  <c r="S190" i="9"/>
  <c r="S203" i="9"/>
  <c r="S213" i="9"/>
  <c r="S226" i="9"/>
  <c r="S239" i="9"/>
  <c r="S15" i="9"/>
  <c r="S34" i="9"/>
  <c r="S39" i="9"/>
  <c r="S58" i="9"/>
  <c r="S63" i="9"/>
  <c r="S82" i="9"/>
  <c r="S87" i="9"/>
  <c r="S100" i="9"/>
  <c r="S107" i="9"/>
  <c r="S125" i="9"/>
  <c r="S136" i="9"/>
  <c r="S143" i="9"/>
  <c r="S154" i="9"/>
  <c r="S161" i="9"/>
  <c r="S171" i="9"/>
  <c r="U171" i="9" s="1"/>
  <c r="S184" i="9"/>
  <c r="S197" i="9"/>
  <c r="S30" i="9"/>
  <c r="S73" i="9"/>
  <c r="S78" i="9"/>
  <c r="S181" i="9"/>
  <c r="S194" i="9"/>
  <c r="S204" i="9"/>
  <c r="S217" i="9"/>
  <c r="S230" i="9"/>
  <c r="S240" i="9"/>
  <c r="S243" i="9"/>
  <c r="S246" i="9"/>
  <c r="S249" i="9"/>
  <c r="S252" i="9"/>
  <c r="S255" i="9"/>
  <c r="S258" i="9"/>
  <c r="S261" i="9"/>
  <c r="S264" i="9"/>
  <c r="S267" i="9"/>
  <c r="U267" i="9" s="1"/>
  <c r="S270" i="9"/>
  <c r="S273" i="9"/>
  <c r="S276" i="9"/>
  <c r="S279" i="9"/>
  <c r="S282" i="9"/>
  <c r="S288" i="9"/>
  <c r="S294" i="9"/>
  <c r="S297" i="9"/>
  <c r="S300" i="9"/>
  <c r="S303" i="9"/>
  <c r="S312" i="9"/>
  <c r="S315" i="9"/>
  <c r="S324" i="9"/>
  <c r="S327" i="9"/>
  <c r="S330" i="9"/>
  <c r="S333" i="9"/>
  <c r="S336" i="9"/>
  <c r="S339" i="9"/>
  <c r="S342" i="9"/>
  <c r="S348" i="9"/>
  <c r="S60" i="9"/>
  <c r="S66" i="9"/>
  <c r="S85" i="9"/>
  <c r="S112" i="9"/>
  <c r="S155" i="9"/>
  <c r="S164" i="9"/>
  <c r="S186" i="9"/>
  <c r="S195" i="9"/>
  <c r="S199" i="9"/>
  <c r="S212" i="9"/>
  <c r="S244" i="9"/>
  <c r="S251" i="9"/>
  <c r="S262" i="9"/>
  <c r="S269" i="9"/>
  <c r="S280" i="9"/>
  <c r="S287" i="9"/>
  <c r="S305" i="9"/>
  <c r="U305" i="9" s="1"/>
  <c r="S316" i="9"/>
  <c r="S334" i="9"/>
  <c r="S341" i="9"/>
  <c r="S93" i="9"/>
  <c r="S122" i="9"/>
  <c r="S131" i="9"/>
  <c r="S151" i="9"/>
  <c r="S160" i="9"/>
  <c r="S178" i="9"/>
  <c r="S191" i="9"/>
  <c r="S221" i="9"/>
  <c r="S225" i="9"/>
  <c r="S237" i="9"/>
  <c r="U237" i="9" s="1"/>
  <c r="S165" i="9"/>
  <c r="S98" i="9"/>
  <c r="S127" i="9"/>
  <c r="S241" i="9"/>
  <c r="S248" i="9"/>
  <c r="S259" i="9"/>
  <c r="S266" i="9"/>
  <c r="S277" i="9"/>
  <c r="S284" i="9"/>
  <c r="S295" i="9"/>
  <c r="S302" i="9"/>
  <c r="S313" i="9"/>
  <c r="S320" i="9"/>
  <c r="S331" i="9"/>
  <c r="S338" i="9"/>
  <c r="S349" i="9"/>
  <c r="S36" i="9"/>
  <c r="S61" i="9"/>
  <c r="S137" i="9"/>
  <c r="S187" i="9"/>
  <c r="S200" i="9"/>
  <c r="S106" i="9"/>
  <c r="S149" i="9"/>
  <c r="S210" i="9"/>
  <c r="S275" i="9"/>
  <c r="S304" i="9"/>
  <c r="S347" i="9"/>
  <c r="S158" i="9"/>
  <c r="S216" i="9"/>
  <c r="S223" i="9"/>
  <c r="S271" i="9"/>
  <c r="S343" i="9"/>
  <c r="S21" i="9"/>
  <c r="S45" i="9"/>
  <c r="S198" i="9"/>
  <c r="S205" i="9"/>
  <c r="S211" i="9"/>
  <c r="S218" i="9"/>
  <c r="S235" i="9"/>
  <c r="S281" i="9"/>
  <c r="S290" i="9"/>
  <c r="S310" i="9"/>
  <c r="S319" i="9"/>
  <c r="S33" i="9"/>
  <c r="S75" i="9"/>
  <c r="S84" i="9"/>
  <c r="S94" i="9"/>
  <c r="S101" i="9"/>
  <c r="S109" i="9"/>
  <c r="S130" i="9"/>
  <c r="S152" i="9"/>
  <c r="S166" i="9"/>
  <c r="S172" i="9"/>
  <c r="S179" i="9"/>
  <c r="S257" i="9"/>
  <c r="S286" i="9"/>
  <c r="S329" i="9"/>
  <c r="S224" i="9"/>
  <c r="S242" i="9"/>
  <c r="S247" i="9"/>
  <c r="S253" i="9"/>
  <c r="S325" i="9"/>
  <c r="S13" i="9"/>
  <c r="S69" i="9"/>
  <c r="S134" i="9"/>
  <c r="S148" i="9"/>
  <c r="S170" i="9"/>
  <c r="S215" i="9"/>
  <c r="S272" i="9"/>
  <c r="S346" i="9"/>
  <c r="S162" i="9"/>
  <c r="S183" i="9"/>
  <c r="S227" i="9"/>
  <c r="S238" i="9"/>
  <c r="S116" i="9"/>
  <c r="S140" i="9"/>
  <c r="S163" i="9"/>
  <c r="S188" i="9"/>
  <c r="S209" i="9"/>
  <c r="S220" i="9"/>
  <c r="S283" i="9"/>
  <c r="S201" i="9"/>
  <c r="S317" i="9"/>
  <c r="S90" i="9"/>
  <c r="S222" i="9"/>
  <c r="S308" i="9"/>
  <c r="S293" i="9"/>
  <c r="S180" i="9"/>
  <c r="S278" i="9"/>
  <c r="S311" i="9"/>
  <c r="S344" i="9"/>
  <c r="S27" i="9"/>
  <c r="S97" i="9"/>
  <c r="S193" i="9"/>
  <c r="S245" i="9"/>
  <c r="S254" i="9"/>
  <c r="S51" i="9"/>
  <c r="S219" i="9"/>
  <c r="S256" i="9"/>
  <c r="S289" i="9"/>
  <c r="S322" i="9"/>
  <c r="S37" i="9"/>
  <c r="S113" i="9"/>
  <c r="S274" i="9"/>
  <c r="S340" i="9"/>
  <c r="S18" i="9"/>
  <c r="S57" i="9"/>
  <c r="S70" i="9"/>
  <c r="S231" i="9"/>
  <c r="S265" i="9"/>
  <c r="S292" i="9"/>
  <c r="S332" i="9"/>
  <c r="S250" i="9"/>
  <c r="S268" i="9"/>
  <c r="S142" i="9"/>
  <c r="S335" i="9"/>
  <c r="S119" i="9"/>
  <c r="S133" i="9"/>
  <c r="S214" i="9"/>
  <c r="S232" i="9"/>
  <c r="S260" i="9"/>
  <c r="S326" i="9"/>
  <c r="S145" i="9"/>
  <c r="S46" i="9"/>
  <c r="S202" i="9"/>
  <c r="S236" i="9"/>
  <c r="L221" i="8"/>
  <c r="L239" i="9"/>
  <c r="L224" i="9"/>
  <c r="L212" i="9"/>
  <c r="L284" i="9"/>
  <c r="L258" i="9"/>
  <c r="L331" i="9"/>
  <c r="L201" i="9"/>
  <c r="L17" i="9"/>
  <c r="L138" i="9"/>
  <c r="L249" i="9"/>
  <c r="L236" i="9"/>
  <c r="L222" i="9"/>
  <c r="L42" i="8"/>
  <c r="L220" i="8"/>
  <c r="L166" i="9"/>
  <c r="L154" i="9"/>
  <c r="L130" i="9"/>
  <c r="L93" i="9"/>
  <c r="L69" i="9"/>
  <c r="L44" i="9"/>
  <c r="L32" i="9"/>
  <c r="L344" i="9"/>
  <c r="L225" i="9"/>
  <c r="L213" i="9"/>
  <c r="L177" i="9"/>
  <c r="L163" i="9"/>
  <c r="L151" i="9"/>
  <c r="L139" i="9"/>
  <c r="L127" i="9"/>
  <c r="L102" i="9"/>
  <c r="L78" i="9"/>
  <c r="L66" i="9"/>
  <c r="L41" i="9"/>
  <c r="L29" i="9"/>
  <c r="L250" i="9"/>
  <c r="L223" i="9"/>
  <c r="L137" i="9"/>
  <c r="L88" i="9"/>
  <c r="L295" i="9"/>
  <c r="L281" i="9"/>
  <c r="L269" i="9"/>
  <c r="L243" i="9"/>
  <c r="L142" i="9"/>
  <c r="L106" i="9"/>
  <c r="L57" i="9"/>
  <c r="L20" i="9"/>
  <c r="L272" i="9"/>
  <c r="L246" i="9"/>
  <c r="L317" i="9"/>
  <c r="L188" i="9"/>
  <c r="L162" i="9"/>
  <c r="L126" i="9"/>
  <c r="L114" i="9"/>
  <c r="L89" i="9"/>
  <c r="L77" i="9"/>
  <c r="L53" i="9"/>
  <c r="L341" i="9"/>
  <c r="L261" i="9"/>
  <c r="L210" i="9"/>
  <c r="L198" i="9"/>
  <c r="L186" i="9"/>
  <c r="L160" i="9"/>
  <c r="L343" i="9"/>
  <c r="L200" i="9"/>
  <c r="L150" i="9"/>
  <c r="L65" i="9"/>
  <c r="L342" i="9"/>
  <c r="L329" i="9"/>
  <c r="L262" i="9"/>
  <c r="L211" i="9"/>
  <c r="L199" i="9"/>
  <c r="L187" i="9"/>
  <c r="L161" i="9"/>
  <c r="L149" i="9"/>
  <c r="L125" i="9"/>
  <c r="L113" i="9"/>
  <c r="L52" i="9"/>
  <c r="L172" i="8"/>
  <c r="L260" i="9"/>
  <c r="L248" i="9"/>
  <c r="L235" i="9"/>
  <c r="L221" i="9"/>
  <c r="L209" i="9"/>
  <c r="L197" i="9"/>
  <c r="L330" i="9"/>
  <c r="L101" i="9"/>
  <c r="L286" i="9"/>
  <c r="L259" i="9"/>
  <c r="L247" i="9"/>
  <c r="L232" i="9"/>
  <c r="L332" i="9"/>
  <c r="L319" i="9"/>
  <c r="L293" i="9"/>
  <c r="L241" i="9"/>
  <c r="L226" i="9"/>
  <c r="L214" i="9"/>
  <c r="L202" i="9"/>
  <c r="L190" i="9"/>
  <c r="L178" i="9"/>
  <c r="L164" i="9"/>
  <c r="L152" i="9"/>
  <c r="L140" i="9"/>
  <c r="L116" i="9"/>
  <c r="L103" i="9"/>
  <c r="L91" i="9"/>
  <c r="L67" i="9"/>
  <c r="L55" i="9"/>
  <c r="L30" i="9"/>
  <c r="L18" i="9"/>
  <c r="L257" i="9"/>
  <c r="L245" i="9"/>
  <c r="L46" i="9"/>
  <c r="L34" i="9"/>
  <c r="L322" i="9"/>
  <c r="L310" i="9"/>
  <c r="L297" i="9"/>
  <c r="L282" i="9"/>
  <c r="L270" i="9"/>
  <c r="L244" i="9"/>
  <c r="L94" i="9"/>
  <c r="L82" i="9"/>
  <c r="L70" i="9"/>
  <c r="L58" i="9"/>
  <c r="L45" i="9"/>
  <c r="L33" i="9"/>
  <c r="L21" i="9"/>
  <c r="L346" i="9"/>
  <c r="L333" i="9"/>
  <c r="L320" i="9"/>
  <c r="L308" i="9"/>
  <c r="L294" i="9"/>
  <c r="L280" i="9"/>
  <c r="L242" i="9"/>
  <c r="L165" i="9"/>
  <c r="L153" i="9"/>
  <c r="L129" i="9"/>
  <c r="L117" i="9"/>
  <c r="L92" i="9"/>
  <c r="L80" i="9"/>
  <c r="L68" i="9"/>
  <c r="L56" i="9"/>
  <c r="L42" i="9"/>
  <c r="L31" i="9"/>
  <c r="L19" i="9"/>
  <c r="L283" i="9"/>
  <c r="L240" i="9"/>
  <c r="L90" i="9"/>
  <c r="L217" i="8"/>
  <c r="L80" i="8"/>
  <c r="L79" i="8"/>
  <c r="L43" i="8"/>
  <c r="L41" i="8"/>
  <c r="T41" i="8" s="1"/>
  <c r="Q39" i="3"/>
  <c r="R39" i="3" s="1"/>
  <c r="S39" i="3" s="1"/>
  <c r="Q172" i="3"/>
  <c r="R172" i="3" s="1"/>
  <c r="S172" i="3" s="1"/>
  <c r="Q112" i="3"/>
  <c r="R112" i="3" s="1"/>
  <c r="S112" i="3" s="1"/>
  <c r="Q38" i="3"/>
  <c r="R38" i="3" s="1"/>
  <c r="S38" i="3" s="1"/>
  <c r="L145" i="8"/>
  <c r="L133" i="8"/>
  <c r="L132" i="8"/>
  <c r="L103" i="8"/>
  <c r="L58" i="8"/>
  <c r="L211" i="8"/>
  <c r="L124" i="8"/>
  <c r="L88" i="8"/>
  <c r="T88" i="8" s="1"/>
  <c r="L22" i="8"/>
  <c r="L57" i="8"/>
  <c r="L219" i="8"/>
  <c r="L159" i="8"/>
  <c r="L218" i="8"/>
  <c r="L123" i="8"/>
  <c r="L87" i="8"/>
  <c r="L39" i="8"/>
  <c r="L27" i="8"/>
  <c r="L144" i="8"/>
  <c r="L59" i="8"/>
  <c r="L23" i="8"/>
  <c r="M347" i="9" l="1"/>
  <c r="U347" i="9" s="1"/>
  <c r="M106" i="3"/>
  <c r="U106" i="3" s="1"/>
  <c r="T23" i="8"/>
  <c r="T334" i="9"/>
  <c r="U339" i="9"/>
  <c r="T145" i="8"/>
  <c r="T42" i="8"/>
  <c r="T39" i="9"/>
  <c r="T172" i="8"/>
  <c r="T22" i="8"/>
  <c r="M220" i="9"/>
  <c r="U220" i="9" s="1"/>
  <c r="T133" i="8"/>
  <c r="T80" i="8"/>
  <c r="M155" i="9"/>
  <c r="U155" i="9" s="1"/>
  <c r="T124" i="8"/>
  <c r="T103" i="8"/>
  <c r="T220" i="8"/>
  <c r="T159" i="8"/>
  <c r="T28" i="9"/>
  <c r="T238" i="9"/>
  <c r="T27" i="9"/>
  <c r="M43" i="3"/>
  <c r="U43" i="3" s="1"/>
  <c r="T113" i="3"/>
  <c r="T56" i="3"/>
  <c r="T57" i="3"/>
  <c r="L172" i="3"/>
  <c r="T172" i="3" s="1"/>
  <c r="L39" i="3"/>
  <c r="M39" i="3" s="1"/>
  <c r="U39" i="3" s="1"/>
  <c r="U113" i="3"/>
  <c r="T211" i="8"/>
  <c r="T27" i="8"/>
  <c r="T58" i="8"/>
  <c r="T132" i="8"/>
  <c r="T71" i="9"/>
  <c r="U326" i="9"/>
  <c r="T276" i="9"/>
  <c r="T349" i="9"/>
  <c r="M215" i="9"/>
  <c r="U215" i="9" s="1"/>
  <c r="T172" i="9"/>
  <c r="M73" i="9"/>
  <c r="U73" i="9" s="1"/>
  <c r="U71" i="9"/>
  <c r="T120" i="9"/>
  <c r="U37" i="9"/>
  <c r="U27" i="9"/>
  <c r="M268" i="9"/>
  <c r="U268" i="9" s="1"/>
  <c r="U35" i="9"/>
  <c r="T15" i="9"/>
  <c r="T335" i="9"/>
  <c r="T184" i="9"/>
  <c r="T271" i="9"/>
  <c r="U131" i="9"/>
  <c r="M179" i="9"/>
  <c r="U179" i="9" s="1"/>
  <c r="M76" i="9"/>
  <c r="U76" i="9" s="1"/>
  <c r="T85" i="9"/>
  <c r="M62" i="9"/>
  <c r="U62" i="9" s="1"/>
  <c r="T303" i="9"/>
  <c r="M275" i="9"/>
  <c r="U275" i="9" s="1"/>
  <c r="U290" i="9"/>
  <c r="U24" i="9"/>
  <c r="T61" i="9"/>
  <c r="T74" i="9"/>
  <c r="T203" i="9"/>
  <c r="T339" i="9"/>
  <c r="U274" i="9"/>
  <c r="U15" i="9"/>
  <c r="T278" i="9"/>
  <c r="T336" i="9"/>
  <c r="U238" i="9"/>
  <c r="U227" i="9"/>
  <c r="U50" i="9"/>
  <c r="U184" i="9"/>
  <c r="T300" i="9"/>
  <c r="T290" i="9"/>
  <c r="M273" i="9"/>
  <c r="U273" i="9" s="1"/>
  <c r="T191" i="9"/>
  <c r="T254" i="9"/>
  <c r="M325" i="9"/>
  <c r="U325" i="9" s="1"/>
  <c r="U108" i="9"/>
  <c r="T289" i="9"/>
  <c r="U194" i="9"/>
  <c r="U349" i="9"/>
  <c r="T279" i="9"/>
  <c r="T274" i="9"/>
  <c r="T326" i="9"/>
  <c r="U313" i="9"/>
  <c r="U172" i="9"/>
  <c r="U112" i="9"/>
  <c r="U146" i="9"/>
  <c r="U271" i="9"/>
  <c r="T227" i="9"/>
  <c r="U145" i="9"/>
  <c r="T277" i="9"/>
  <c r="U98" i="9"/>
  <c r="U180" i="9"/>
  <c r="U336" i="9"/>
  <c r="U39" i="9"/>
  <c r="U181" i="9"/>
  <c r="U255" i="9"/>
  <c r="L40" i="8"/>
  <c r="Q40" i="8"/>
  <c r="R40" i="8" s="1"/>
  <c r="S40" i="8" s="1"/>
  <c r="T185" i="8"/>
  <c r="S185" i="8"/>
  <c r="U185" i="8" s="1"/>
  <c r="T43" i="8"/>
  <c r="T39" i="8"/>
  <c r="T87" i="8"/>
  <c r="T123" i="8"/>
  <c r="T217" i="8"/>
  <c r="T218" i="8"/>
  <c r="L102" i="8"/>
  <c r="Q102" i="8"/>
  <c r="R102" i="8" s="1"/>
  <c r="S102" i="8" s="1"/>
  <c r="T59" i="8"/>
  <c r="T144" i="8"/>
  <c r="T79" i="8"/>
  <c r="T219" i="8"/>
  <c r="T57" i="8"/>
  <c r="T221" i="8"/>
  <c r="M221" i="5"/>
  <c r="M224" i="5"/>
  <c r="M60" i="5"/>
  <c r="U60" i="5" s="1"/>
  <c r="T60" i="5"/>
  <c r="M223" i="5"/>
  <c r="M59" i="5"/>
  <c r="U59" i="5" s="1"/>
  <c r="T59" i="5"/>
  <c r="M222" i="5"/>
  <c r="M273" i="3"/>
  <c r="U273" i="3" s="1"/>
  <c r="T273" i="3"/>
  <c r="L112" i="3"/>
  <c r="M167" i="3"/>
  <c r="U167" i="3" s="1"/>
  <c r="T167" i="3"/>
  <c r="M165" i="3"/>
  <c r="U165" i="3" s="1"/>
  <c r="T165" i="3"/>
  <c r="L38" i="3"/>
  <c r="U105" i="3"/>
  <c r="M42" i="3"/>
  <c r="U42" i="3" s="1"/>
  <c r="T42" i="3"/>
  <c r="U41" i="3"/>
  <c r="M274" i="3"/>
  <c r="U274" i="3" s="1"/>
  <c r="T274" i="3"/>
  <c r="M204" i="3"/>
  <c r="U204" i="3" s="1"/>
  <c r="T204" i="3"/>
  <c r="M202" i="3"/>
  <c r="U202" i="3" s="1"/>
  <c r="T202" i="3"/>
  <c r="U104" i="3"/>
  <c r="M40" i="3"/>
  <c r="U40" i="3" s="1"/>
  <c r="T40" i="3"/>
  <c r="T104" i="3"/>
  <c r="M92" i="3"/>
  <c r="U92" i="3" s="1"/>
  <c r="T92" i="3"/>
  <c r="T41" i="3"/>
  <c r="M91" i="3"/>
  <c r="U91" i="3" s="1"/>
  <c r="T91" i="3"/>
  <c r="M203" i="3"/>
  <c r="U203" i="3" s="1"/>
  <c r="T203" i="3"/>
  <c r="T105" i="3"/>
  <c r="U201" i="3"/>
  <c r="M265" i="3"/>
  <c r="U265" i="3" s="1"/>
  <c r="T265" i="3"/>
  <c r="M166" i="3"/>
  <c r="U166" i="3" s="1"/>
  <c r="T166" i="3"/>
  <c r="T201" i="3"/>
  <c r="M129" i="9"/>
  <c r="U129" i="9" s="1"/>
  <c r="T129" i="9"/>
  <c r="M164" i="9"/>
  <c r="U164" i="9" s="1"/>
  <c r="T164" i="9"/>
  <c r="M200" i="9"/>
  <c r="U200" i="9" s="1"/>
  <c r="T200" i="9"/>
  <c r="M139" i="9"/>
  <c r="U139" i="9" s="1"/>
  <c r="T139" i="9"/>
  <c r="M284" i="9"/>
  <c r="U284" i="9" s="1"/>
  <c r="T284" i="9"/>
  <c r="M75" i="9"/>
  <c r="U75" i="9" s="1"/>
  <c r="T75" i="9"/>
  <c r="M183" i="9"/>
  <c r="U183" i="9" s="1"/>
  <c r="T183" i="9"/>
  <c r="U315" i="9"/>
  <c r="M302" i="9"/>
  <c r="U302" i="9" s="1"/>
  <c r="T302" i="9"/>
  <c r="M153" i="9"/>
  <c r="U153" i="9" s="1"/>
  <c r="T153" i="9"/>
  <c r="M245" i="9"/>
  <c r="U245" i="9" s="1"/>
  <c r="T245" i="9"/>
  <c r="M125" i="9"/>
  <c r="U125" i="9" s="1"/>
  <c r="T125" i="9"/>
  <c r="M162" i="9"/>
  <c r="U162" i="9" s="1"/>
  <c r="T162" i="9"/>
  <c r="M212" i="9"/>
  <c r="U212" i="9" s="1"/>
  <c r="T212" i="9"/>
  <c r="M60" i="9"/>
  <c r="U60" i="9" s="1"/>
  <c r="T60" i="9"/>
  <c r="M148" i="9"/>
  <c r="U148" i="9" s="1"/>
  <c r="T148" i="9"/>
  <c r="U289" i="9"/>
  <c r="M165" i="9"/>
  <c r="U165" i="9" s="1"/>
  <c r="T165" i="9"/>
  <c r="M70" i="9"/>
  <c r="U70" i="9" s="1"/>
  <c r="T70" i="9"/>
  <c r="M190" i="9"/>
  <c r="U190" i="9" s="1"/>
  <c r="T190" i="9"/>
  <c r="M101" i="9"/>
  <c r="U101" i="9" s="1"/>
  <c r="T101" i="9"/>
  <c r="M160" i="9"/>
  <c r="U160" i="9" s="1"/>
  <c r="T160" i="9"/>
  <c r="M188" i="9"/>
  <c r="U188" i="9" s="1"/>
  <c r="T188" i="9"/>
  <c r="M88" i="9"/>
  <c r="U88" i="9" s="1"/>
  <c r="T88" i="9"/>
  <c r="M72" i="9"/>
  <c r="U72" i="9" s="1"/>
  <c r="T72" i="9"/>
  <c r="M143" i="9"/>
  <c r="U143" i="9" s="1"/>
  <c r="T143" i="9"/>
  <c r="M283" i="9"/>
  <c r="U283" i="9" s="1"/>
  <c r="T283" i="9"/>
  <c r="M18" i="9"/>
  <c r="U18" i="9" s="1"/>
  <c r="T18" i="9"/>
  <c r="M161" i="9"/>
  <c r="U161" i="9" s="1"/>
  <c r="T161" i="9"/>
  <c r="M317" i="9"/>
  <c r="U317" i="9" s="1"/>
  <c r="T317" i="9"/>
  <c r="M177" i="9"/>
  <c r="U177" i="9" s="1"/>
  <c r="T177" i="9"/>
  <c r="M239" i="9"/>
  <c r="U239" i="9" s="1"/>
  <c r="T239" i="9"/>
  <c r="M47" i="9"/>
  <c r="U47" i="9" s="1"/>
  <c r="T47" i="9"/>
  <c r="U61" i="9"/>
  <c r="M123" i="9"/>
  <c r="U123" i="9" s="1"/>
  <c r="T123" i="9"/>
  <c r="M265" i="9"/>
  <c r="U265" i="9" s="1"/>
  <c r="T265" i="9"/>
  <c r="M19" i="9"/>
  <c r="U19" i="9" s="1"/>
  <c r="T19" i="9"/>
  <c r="M94" i="9"/>
  <c r="U94" i="9" s="1"/>
  <c r="T94" i="9"/>
  <c r="M214" i="9"/>
  <c r="U214" i="9" s="1"/>
  <c r="T214" i="9"/>
  <c r="M187" i="9"/>
  <c r="U187" i="9" s="1"/>
  <c r="T187" i="9"/>
  <c r="M213" i="9"/>
  <c r="U213" i="9" s="1"/>
  <c r="T213" i="9"/>
  <c r="M14" i="9"/>
  <c r="U14" i="9" s="1"/>
  <c r="T14" i="9"/>
  <c r="M31" i="9"/>
  <c r="U31" i="9" s="1"/>
  <c r="T31" i="9"/>
  <c r="M294" i="9"/>
  <c r="U294" i="9" s="1"/>
  <c r="T294" i="9"/>
  <c r="M55" i="9"/>
  <c r="U55" i="9" s="1"/>
  <c r="T55" i="9"/>
  <c r="M226" i="9"/>
  <c r="U226" i="9" s="1"/>
  <c r="T226" i="9"/>
  <c r="M199" i="9"/>
  <c r="U199" i="9" s="1"/>
  <c r="T199" i="9"/>
  <c r="M272" i="9"/>
  <c r="U272" i="9" s="1"/>
  <c r="T272" i="9"/>
  <c r="M236" i="9"/>
  <c r="U236" i="9" s="1"/>
  <c r="T236" i="9"/>
  <c r="M312" i="9"/>
  <c r="U312" i="9" s="1"/>
  <c r="T312" i="9"/>
  <c r="U100" i="9"/>
  <c r="U122" i="9"/>
  <c r="M42" i="9"/>
  <c r="U42" i="9" s="1"/>
  <c r="T42" i="9"/>
  <c r="M270" i="9"/>
  <c r="U270" i="9" s="1"/>
  <c r="T270" i="9"/>
  <c r="M221" i="9"/>
  <c r="U221" i="9" s="1"/>
  <c r="T221" i="9"/>
  <c r="M261" i="9"/>
  <c r="U261" i="9" s="1"/>
  <c r="T261" i="9"/>
  <c r="M29" i="9"/>
  <c r="U29" i="9" s="1"/>
  <c r="T29" i="9"/>
  <c r="M170" i="9"/>
  <c r="U170" i="9" s="1"/>
  <c r="T170" i="9"/>
  <c r="M320" i="9"/>
  <c r="U320" i="9" s="1"/>
  <c r="T320" i="9"/>
  <c r="M262" i="9"/>
  <c r="U262" i="9" s="1"/>
  <c r="T262" i="9"/>
  <c r="M32" i="9"/>
  <c r="U32" i="9" s="1"/>
  <c r="T32" i="9"/>
  <c r="M156" i="9"/>
  <c r="U156" i="9" s="1"/>
  <c r="T156" i="9"/>
  <c r="U133" i="9"/>
  <c r="U64" i="9"/>
  <c r="U95" i="9"/>
  <c r="U340" i="9"/>
  <c r="M264" i="9"/>
  <c r="U264" i="9" s="1"/>
  <c r="T264" i="9"/>
  <c r="M84" i="9"/>
  <c r="U84" i="9" s="1"/>
  <c r="T84" i="9"/>
  <c r="U109" i="9"/>
  <c r="U300" i="9"/>
  <c r="M68" i="9"/>
  <c r="U68" i="9" s="1"/>
  <c r="T68" i="9"/>
  <c r="M333" i="9"/>
  <c r="U333" i="9" s="1"/>
  <c r="T333" i="9"/>
  <c r="M297" i="9"/>
  <c r="U297" i="9" s="1"/>
  <c r="T297" i="9"/>
  <c r="M103" i="9"/>
  <c r="U103" i="9" s="1"/>
  <c r="T103" i="9"/>
  <c r="M319" i="9"/>
  <c r="U319" i="9" s="1"/>
  <c r="T319" i="9"/>
  <c r="M248" i="9"/>
  <c r="U248" i="9" s="1"/>
  <c r="T248" i="9"/>
  <c r="M329" i="9"/>
  <c r="U329" i="9" s="1"/>
  <c r="T329" i="9"/>
  <c r="M53" i="9"/>
  <c r="U53" i="9" s="1"/>
  <c r="T53" i="9"/>
  <c r="M106" i="9"/>
  <c r="U106" i="9" s="1"/>
  <c r="T106" i="9"/>
  <c r="M66" i="9"/>
  <c r="U66" i="9" s="1"/>
  <c r="T66" i="9"/>
  <c r="M44" i="9"/>
  <c r="U44" i="9" s="1"/>
  <c r="T44" i="9"/>
  <c r="M17" i="9"/>
  <c r="U17" i="9" s="1"/>
  <c r="T17" i="9"/>
  <c r="M327" i="9"/>
  <c r="U327" i="9" s="1"/>
  <c r="T327" i="9"/>
  <c r="M132" i="9"/>
  <c r="U132" i="9" s="1"/>
  <c r="T132" i="9"/>
  <c r="U277" i="9"/>
  <c r="M217" i="9"/>
  <c r="U217" i="9" s="1"/>
  <c r="T217" i="9"/>
  <c r="M38" i="9"/>
  <c r="U38" i="9" s="1"/>
  <c r="T38" i="9"/>
  <c r="M266" i="9"/>
  <c r="U266" i="9" s="1"/>
  <c r="T266" i="9"/>
  <c r="M219" i="9"/>
  <c r="U219" i="9" s="1"/>
  <c r="T219" i="9"/>
  <c r="M253" i="9"/>
  <c r="U253" i="9" s="1"/>
  <c r="T253" i="9"/>
  <c r="U134" i="9"/>
  <c r="U99" i="9"/>
  <c r="M135" i="9"/>
  <c r="U135" i="9" s="1"/>
  <c r="T135" i="9"/>
  <c r="M151" i="9"/>
  <c r="U151" i="9" s="1"/>
  <c r="T151" i="9"/>
  <c r="M330" i="9"/>
  <c r="U330" i="9" s="1"/>
  <c r="T330" i="9"/>
  <c r="M246" i="9"/>
  <c r="U246" i="9" s="1"/>
  <c r="T246" i="9"/>
  <c r="M210" i="9"/>
  <c r="U210" i="9" s="1"/>
  <c r="T210" i="9"/>
  <c r="M59" i="9"/>
  <c r="U59" i="9" s="1"/>
  <c r="T59" i="9"/>
  <c r="M249" i="9"/>
  <c r="U249" i="9" s="1"/>
  <c r="T249" i="9"/>
  <c r="M57" i="9"/>
  <c r="U57" i="9" s="1"/>
  <c r="T57" i="9"/>
  <c r="M77" i="9"/>
  <c r="U77" i="9" s="1"/>
  <c r="T77" i="9"/>
  <c r="M338" i="9"/>
  <c r="U338" i="9" s="1"/>
  <c r="T338" i="9"/>
  <c r="M96" i="9"/>
  <c r="U96" i="9" s="1"/>
  <c r="T96" i="9"/>
  <c r="M231" i="9"/>
  <c r="U231" i="9" s="1"/>
  <c r="T231" i="9"/>
  <c r="U97" i="9"/>
  <c r="M26" i="9"/>
  <c r="U26" i="9" s="1"/>
  <c r="T26" i="9"/>
  <c r="U74" i="9"/>
  <c r="U334" i="9"/>
  <c r="M83" i="9"/>
  <c r="U83" i="9" s="1"/>
  <c r="T83" i="9"/>
  <c r="U348" i="9"/>
  <c r="U203" i="9"/>
  <c r="M90" i="9"/>
  <c r="U90" i="9" s="1"/>
  <c r="T90" i="9"/>
  <c r="M224" i="9"/>
  <c r="U224" i="9" s="1"/>
  <c r="T224" i="9"/>
  <c r="U107" i="9"/>
  <c r="M82" i="9"/>
  <c r="U82" i="9" s="1"/>
  <c r="T82" i="9"/>
  <c r="M121" i="9"/>
  <c r="U121" i="9" s="1"/>
  <c r="T121" i="9"/>
  <c r="M222" i="9"/>
  <c r="U222" i="9" s="1"/>
  <c r="T222" i="9"/>
  <c r="M86" i="9"/>
  <c r="U86" i="9" s="1"/>
  <c r="T86" i="9"/>
  <c r="M225" i="9"/>
  <c r="U225" i="9" s="1"/>
  <c r="T225" i="9"/>
  <c r="M324" i="9"/>
  <c r="U324" i="9" s="1"/>
  <c r="T324" i="9"/>
  <c r="M67" i="9"/>
  <c r="U67" i="9" s="1"/>
  <c r="T67" i="9"/>
  <c r="M282" i="9"/>
  <c r="U282" i="9" s="1"/>
  <c r="T282" i="9"/>
  <c r="M332" i="9"/>
  <c r="U332" i="9" s="1"/>
  <c r="T332" i="9"/>
  <c r="M201" i="9"/>
  <c r="U201" i="9" s="1"/>
  <c r="T201" i="9"/>
  <c r="M140" i="9"/>
  <c r="U140" i="9" s="1"/>
  <c r="T140" i="9"/>
  <c r="M311" i="9"/>
  <c r="U311" i="9" s="1"/>
  <c r="T311" i="9"/>
  <c r="U204" i="9"/>
  <c r="U120" i="9"/>
  <c r="M218" i="9"/>
  <c r="U218" i="9" s="1"/>
  <c r="T218" i="9"/>
  <c r="U85" i="9"/>
  <c r="M13" i="9"/>
  <c r="U13" i="9" s="1"/>
  <c r="T13" i="9"/>
  <c r="U36" i="9"/>
  <c r="U63" i="9"/>
  <c r="M45" i="9"/>
  <c r="U45" i="9" s="1"/>
  <c r="T45" i="9"/>
  <c r="M46" i="9"/>
  <c r="U46" i="9" s="1"/>
  <c r="T46" i="9"/>
  <c r="M259" i="9"/>
  <c r="U259" i="9" s="1"/>
  <c r="T259" i="9"/>
  <c r="M113" i="9"/>
  <c r="U113" i="9" s="1"/>
  <c r="T113" i="9"/>
  <c r="M126" i="9"/>
  <c r="U126" i="9" s="1"/>
  <c r="T126" i="9"/>
  <c r="M281" i="9"/>
  <c r="U281" i="9" s="1"/>
  <c r="T281" i="9"/>
  <c r="M154" i="9"/>
  <c r="U154" i="9" s="1"/>
  <c r="T154" i="9"/>
  <c r="M287" i="9"/>
  <c r="U287" i="9" s="1"/>
  <c r="T287" i="9"/>
  <c r="M251" i="9"/>
  <c r="U251" i="9" s="1"/>
  <c r="T251" i="9"/>
  <c r="M58" i="9"/>
  <c r="U58" i="9" s="1"/>
  <c r="T58" i="9"/>
  <c r="M178" i="9"/>
  <c r="U178" i="9" s="1"/>
  <c r="T178" i="9"/>
  <c r="M286" i="9"/>
  <c r="U286" i="9" s="1"/>
  <c r="T286" i="9"/>
  <c r="M343" i="9"/>
  <c r="U343" i="9" s="1"/>
  <c r="T343" i="9"/>
  <c r="M295" i="9"/>
  <c r="U295" i="9" s="1"/>
  <c r="T295" i="9"/>
  <c r="M166" i="9"/>
  <c r="U166" i="9" s="1"/>
  <c r="T166" i="9"/>
  <c r="M40" i="9"/>
  <c r="U40" i="9" s="1"/>
  <c r="T40" i="9"/>
  <c r="M11" i="9"/>
  <c r="U11" i="9" s="1"/>
  <c r="T11" i="9"/>
  <c r="M240" i="9"/>
  <c r="U240" i="9" s="1"/>
  <c r="T240" i="9"/>
  <c r="M257" i="9"/>
  <c r="U257" i="9" s="1"/>
  <c r="T257" i="9"/>
  <c r="M149" i="9"/>
  <c r="U149" i="9" s="1"/>
  <c r="T149" i="9"/>
  <c r="M163" i="9"/>
  <c r="U163" i="9" s="1"/>
  <c r="T163" i="9"/>
  <c r="U276" i="9"/>
  <c r="M292" i="9"/>
  <c r="U292" i="9" s="1"/>
  <c r="T292" i="9"/>
  <c r="M144" i="9"/>
  <c r="U144" i="9" s="1"/>
  <c r="T144" i="9"/>
  <c r="U279" i="9"/>
  <c r="M242" i="9"/>
  <c r="U242" i="9" s="1"/>
  <c r="T242" i="9"/>
  <c r="M202" i="9"/>
  <c r="U202" i="9" s="1"/>
  <c r="T202" i="9"/>
  <c r="M186" i="9"/>
  <c r="U186" i="9" s="1"/>
  <c r="T186" i="9"/>
  <c r="M137" i="9"/>
  <c r="U137" i="9" s="1"/>
  <c r="T137" i="9"/>
  <c r="M230" i="9"/>
  <c r="U230" i="9" s="1"/>
  <c r="T230" i="9"/>
  <c r="U23" i="9"/>
  <c r="M280" i="9"/>
  <c r="U280" i="9" s="1"/>
  <c r="T280" i="9"/>
  <c r="M30" i="9"/>
  <c r="U30" i="9" s="1"/>
  <c r="T30" i="9"/>
  <c r="M197" i="9"/>
  <c r="U197" i="9" s="1"/>
  <c r="T197" i="9"/>
  <c r="M198" i="9"/>
  <c r="U198" i="9" s="1"/>
  <c r="T198" i="9"/>
  <c r="M223" i="9"/>
  <c r="U223" i="9" s="1"/>
  <c r="T223" i="9"/>
  <c r="M252" i="9"/>
  <c r="U252" i="9" s="1"/>
  <c r="T252" i="9"/>
  <c r="M244" i="9"/>
  <c r="U244" i="9" s="1"/>
  <c r="T244" i="9"/>
  <c r="M209" i="9"/>
  <c r="U209" i="9" s="1"/>
  <c r="T209" i="9"/>
  <c r="M250" i="9"/>
  <c r="U250" i="9" s="1"/>
  <c r="T250" i="9"/>
  <c r="U157" i="9"/>
  <c r="U316" i="9"/>
  <c r="U119" i="9"/>
  <c r="U51" i="9"/>
  <c r="M308" i="9"/>
  <c r="U308" i="9" s="1"/>
  <c r="T308" i="9"/>
  <c r="M241" i="9"/>
  <c r="U241" i="9" s="1"/>
  <c r="T241" i="9"/>
  <c r="M211" i="9"/>
  <c r="U211" i="9" s="1"/>
  <c r="T211" i="9"/>
  <c r="M20" i="9"/>
  <c r="U20" i="9" s="1"/>
  <c r="T20" i="9"/>
  <c r="M344" i="9"/>
  <c r="U344" i="9" s="1"/>
  <c r="T344" i="9"/>
  <c r="M288" i="9"/>
  <c r="U288" i="9" s="1"/>
  <c r="T288" i="9"/>
  <c r="U158" i="9"/>
  <c r="U159" i="9"/>
  <c r="M56" i="9"/>
  <c r="U56" i="9" s="1"/>
  <c r="T56" i="9"/>
  <c r="M91" i="9"/>
  <c r="U91" i="9" s="1"/>
  <c r="T91" i="9"/>
  <c r="M293" i="9"/>
  <c r="U293" i="9" s="1"/>
  <c r="T293" i="9"/>
  <c r="M235" i="9"/>
  <c r="U235" i="9" s="1"/>
  <c r="T235" i="9"/>
  <c r="M341" i="9"/>
  <c r="U341" i="9" s="1"/>
  <c r="T341" i="9"/>
  <c r="M41" i="9"/>
  <c r="U41" i="9" s="1"/>
  <c r="T41" i="9"/>
  <c r="M138" i="9"/>
  <c r="U138" i="9" s="1"/>
  <c r="T138" i="9"/>
  <c r="M136" i="9"/>
  <c r="U136" i="9" s="1"/>
  <c r="T136" i="9"/>
  <c r="M80" i="9"/>
  <c r="U80" i="9" s="1"/>
  <c r="T80" i="9"/>
  <c r="M346" i="9"/>
  <c r="U346" i="9" s="1"/>
  <c r="T346" i="9"/>
  <c r="M310" i="9"/>
  <c r="U310" i="9" s="1"/>
  <c r="T310" i="9"/>
  <c r="M116" i="9"/>
  <c r="U116" i="9" s="1"/>
  <c r="T116" i="9"/>
  <c r="M260" i="9"/>
  <c r="U260" i="9" s="1"/>
  <c r="T260" i="9"/>
  <c r="M342" i="9"/>
  <c r="U342" i="9" s="1"/>
  <c r="T342" i="9"/>
  <c r="M142" i="9"/>
  <c r="U142" i="9" s="1"/>
  <c r="T142" i="9"/>
  <c r="M78" i="9"/>
  <c r="U78" i="9" s="1"/>
  <c r="T78" i="9"/>
  <c r="M69" i="9"/>
  <c r="U69" i="9" s="1"/>
  <c r="T69" i="9"/>
  <c r="M92" i="9"/>
  <c r="U92" i="9" s="1"/>
  <c r="T92" i="9"/>
  <c r="M21" i="9"/>
  <c r="U21" i="9" s="1"/>
  <c r="T21" i="9"/>
  <c r="M322" i="9"/>
  <c r="U322" i="9" s="1"/>
  <c r="T322" i="9"/>
  <c r="M232" i="9"/>
  <c r="U232" i="9" s="1"/>
  <c r="T232" i="9"/>
  <c r="M65" i="9"/>
  <c r="U65" i="9" s="1"/>
  <c r="T65" i="9"/>
  <c r="M89" i="9"/>
  <c r="U89" i="9" s="1"/>
  <c r="T89" i="9"/>
  <c r="M243" i="9"/>
  <c r="U243" i="9" s="1"/>
  <c r="T243" i="9"/>
  <c r="M102" i="9"/>
  <c r="U102" i="9" s="1"/>
  <c r="T102" i="9"/>
  <c r="M93" i="9"/>
  <c r="U93" i="9" s="1"/>
  <c r="T93" i="9"/>
  <c r="M331" i="9"/>
  <c r="U331" i="9" s="1"/>
  <c r="T331" i="9"/>
  <c r="M117" i="9"/>
  <c r="U117" i="9" s="1"/>
  <c r="T117" i="9"/>
  <c r="M33" i="9"/>
  <c r="U33" i="9" s="1"/>
  <c r="T33" i="9"/>
  <c r="M34" i="9"/>
  <c r="U34" i="9" s="1"/>
  <c r="T34" i="9"/>
  <c r="M152" i="9"/>
  <c r="U152" i="9" s="1"/>
  <c r="T152" i="9"/>
  <c r="M247" i="9"/>
  <c r="U247" i="9" s="1"/>
  <c r="T247" i="9"/>
  <c r="M52" i="9"/>
  <c r="U52" i="9" s="1"/>
  <c r="T52" i="9"/>
  <c r="M150" i="9"/>
  <c r="U150" i="9" s="1"/>
  <c r="T150" i="9"/>
  <c r="M114" i="9"/>
  <c r="U114" i="9" s="1"/>
  <c r="T114" i="9"/>
  <c r="M269" i="9"/>
  <c r="U269" i="9" s="1"/>
  <c r="T269" i="9"/>
  <c r="M127" i="9"/>
  <c r="U127" i="9" s="1"/>
  <c r="T127" i="9"/>
  <c r="M130" i="9"/>
  <c r="U130" i="9" s="1"/>
  <c r="T130" i="9"/>
  <c r="M258" i="9"/>
  <c r="U258" i="9" s="1"/>
  <c r="T258" i="9"/>
  <c r="M304" i="9"/>
  <c r="U304" i="9" s="1"/>
  <c r="T304" i="9"/>
  <c r="U110" i="9"/>
  <c r="U191" i="9"/>
  <c r="U111" i="9"/>
  <c r="U193" i="9"/>
  <c r="M195" i="9"/>
  <c r="U195" i="9" s="1"/>
  <c r="T195" i="9"/>
  <c r="U335" i="9"/>
  <c r="U278" i="9"/>
  <c r="U216" i="9"/>
  <c r="M205" i="9"/>
  <c r="U205" i="9" s="1"/>
  <c r="T205" i="9"/>
  <c r="U28" i="9"/>
  <c r="M87" i="9"/>
  <c r="U87" i="9" s="1"/>
  <c r="T87" i="9"/>
  <c r="U254" i="9"/>
  <c r="U303" i="9"/>
  <c r="U256" i="9"/>
  <c r="O227" i="5"/>
  <c r="O226" i="5"/>
  <c r="O225" i="5"/>
  <c r="W225" i="5" s="1"/>
  <c r="Y225" i="5" s="1"/>
  <c r="O224" i="5"/>
  <c r="O223" i="5"/>
  <c r="O222" i="5"/>
  <c r="O221" i="5"/>
  <c r="O205" i="5"/>
  <c r="O204" i="5"/>
  <c r="W151" i="5"/>
  <c r="Y151" i="5" s="1"/>
  <c r="W149" i="5"/>
  <c r="Y149" i="5" s="1"/>
  <c r="W141" i="5"/>
  <c r="Y141" i="5" s="1"/>
  <c r="W79" i="5"/>
  <c r="Y79" i="5" s="1"/>
  <c r="W81" i="5"/>
  <c r="Y81" i="5" s="1"/>
  <c r="O35" i="5"/>
  <c r="W35" i="5" s="1"/>
  <c r="Y35" i="5" s="1"/>
  <c r="O28" i="5"/>
  <c r="W11" i="9"/>
  <c r="Y11" i="9" s="1"/>
  <c r="O10" i="9"/>
  <c r="W10" i="9" s="1"/>
  <c r="Y10" i="9" s="1"/>
  <c r="O10" i="8"/>
  <c r="W10" i="8" s="1"/>
  <c r="Y10" i="8" s="1"/>
  <c r="L10" i="3"/>
  <c r="T39" i="3" l="1"/>
  <c r="M172" i="3"/>
  <c r="U172" i="3" s="1"/>
  <c r="T102" i="8"/>
  <c r="T40" i="8"/>
  <c r="W96" i="5"/>
  <c r="Y96" i="5" s="1"/>
  <c r="W205" i="5"/>
  <c r="Y205" i="5" s="1"/>
  <c r="W97" i="5"/>
  <c r="Y97" i="5" s="1"/>
  <c r="W98" i="5"/>
  <c r="Y98" i="5" s="1"/>
  <c r="W222" i="5"/>
  <c r="Y222" i="5" s="1"/>
  <c r="R222" i="5"/>
  <c r="W99" i="5"/>
  <c r="Y99" i="5" s="1"/>
  <c r="W223" i="5"/>
  <c r="Y223" i="5" s="1"/>
  <c r="R223" i="5"/>
  <c r="W132" i="5"/>
  <c r="Y132" i="5" s="1"/>
  <c r="W94" i="5"/>
  <c r="Y94" i="5" s="1"/>
  <c r="W80" i="5"/>
  <c r="Y80" i="5" s="1"/>
  <c r="R221" i="5"/>
  <c r="W221" i="5"/>
  <c r="Y221" i="5" s="1"/>
  <c r="W224" i="5"/>
  <c r="Y224" i="5" s="1"/>
  <c r="R224" i="5"/>
  <c r="W28" i="5"/>
  <c r="Y28" i="5" s="1"/>
  <c r="W226" i="5"/>
  <c r="Y226" i="5" s="1"/>
  <c r="W150" i="5"/>
  <c r="Y150" i="5" s="1"/>
  <c r="W154" i="5"/>
  <c r="Y154" i="5" s="1"/>
  <c r="W138" i="5"/>
  <c r="Y138" i="5" s="1"/>
  <c r="W227" i="5"/>
  <c r="Y227" i="5" s="1"/>
  <c r="W95" i="5"/>
  <c r="Y95" i="5" s="1"/>
  <c r="W204" i="5"/>
  <c r="Y204" i="5" s="1"/>
  <c r="M38" i="3"/>
  <c r="U38" i="3" s="1"/>
  <c r="T38" i="3"/>
  <c r="M112" i="3"/>
  <c r="U112" i="3" s="1"/>
  <c r="T112" i="3"/>
  <c r="Q16" i="3"/>
  <c r="R16" i="3" s="1"/>
  <c r="S16" i="3" s="1"/>
  <c r="L16" i="3"/>
  <c r="M172" i="8"/>
  <c r="U172" i="8" s="1"/>
  <c r="M220" i="8"/>
  <c r="U220" i="8" s="1"/>
  <c r="M221" i="8"/>
  <c r="U221" i="8" s="1"/>
  <c r="M42" i="8"/>
  <c r="U42" i="8" s="1"/>
  <c r="M219" i="8"/>
  <c r="U219" i="8" s="1"/>
  <c r="M80" i="8"/>
  <c r="U80" i="8" s="1"/>
  <c r="M217" i="8"/>
  <c r="U217" i="8" s="1"/>
  <c r="M145" i="8"/>
  <c r="U145" i="8" s="1"/>
  <c r="M22" i="8"/>
  <c r="U22" i="8" s="1"/>
  <c r="M40" i="8"/>
  <c r="U40" i="8" s="1"/>
  <c r="M159" i="8"/>
  <c r="U159" i="8" s="1"/>
  <c r="M102" i="8"/>
  <c r="U102" i="8" s="1"/>
  <c r="M23" i="8"/>
  <c r="U23" i="8" s="1"/>
  <c r="M88" i="8"/>
  <c r="U88" i="8" s="1"/>
  <c r="M124" i="8"/>
  <c r="U124" i="8" s="1"/>
  <c r="M211" i="8"/>
  <c r="U211" i="8" s="1"/>
  <c r="M43" i="8"/>
  <c r="U43" i="8" s="1"/>
  <c r="M79" i="8"/>
  <c r="U79" i="8" s="1"/>
  <c r="M132" i="8"/>
  <c r="U132" i="8" s="1"/>
  <c r="M123" i="8"/>
  <c r="U123" i="8" s="1"/>
  <c r="M133" i="8"/>
  <c r="U133" i="8" s="1"/>
  <c r="M57" i="8"/>
  <c r="U57" i="8" s="1"/>
  <c r="M218" i="8"/>
  <c r="U218" i="8" s="1"/>
  <c r="M59" i="8"/>
  <c r="U59" i="8" s="1"/>
  <c r="M144" i="8"/>
  <c r="U144" i="8" s="1"/>
  <c r="M41" i="8"/>
  <c r="U41" i="8" s="1"/>
  <c r="M27" i="8"/>
  <c r="U27" i="8" s="1"/>
  <c r="M58" i="8"/>
  <c r="U58" i="8" s="1"/>
  <c r="M39" i="8"/>
  <c r="U39" i="8" s="1"/>
  <c r="M103" i="8"/>
  <c r="U103" i="8" s="1"/>
  <c r="M87" i="8"/>
  <c r="U87" i="8" s="1"/>
  <c r="Q17" i="8"/>
  <c r="R17" i="8" s="1"/>
  <c r="S17" i="8" s="1"/>
  <c r="Q18" i="8"/>
  <c r="R18" i="8" s="1"/>
  <c r="Q72" i="8"/>
  <c r="R72" i="8" s="1"/>
  <c r="Q73" i="8"/>
  <c r="R73" i="8" s="1"/>
  <c r="S73" i="8" s="1"/>
  <c r="Q98" i="8"/>
  <c r="R98" i="8" s="1"/>
  <c r="S98" i="8" s="1"/>
  <c r="Q135" i="8"/>
  <c r="R135" i="8" s="1"/>
  <c r="Q60" i="8"/>
  <c r="R60" i="8" s="1"/>
  <c r="S60" i="8" s="1"/>
  <c r="Q104" i="8"/>
  <c r="R104" i="8" s="1"/>
  <c r="Q119" i="8"/>
  <c r="R119" i="8" s="1"/>
  <c r="S119" i="8" s="1"/>
  <c r="Q108" i="8"/>
  <c r="R108" i="8" s="1"/>
  <c r="S108" i="8" s="1"/>
  <c r="Q109" i="8"/>
  <c r="R109" i="8" s="1"/>
  <c r="S109" i="8" s="1"/>
  <c r="Q74" i="8"/>
  <c r="R74" i="8" s="1"/>
  <c r="Q75" i="8"/>
  <c r="R75" i="8" s="1"/>
  <c r="S75" i="8" s="1"/>
  <c r="Q126" i="8"/>
  <c r="R126" i="8" s="1"/>
  <c r="Q77" i="8"/>
  <c r="R77" i="8" s="1"/>
  <c r="S77" i="8" s="1"/>
  <c r="Q125" i="8"/>
  <c r="R125" i="8" s="1"/>
  <c r="S125" i="8" s="1"/>
  <c r="Q190" i="8"/>
  <c r="R190" i="8" s="1"/>
  <c r="S190" i="8" s="1"/>
  <c r="Q202" i="8"/>
  <c r="R202" i="8" s="1"/>
  <c r="S202" i="8" s="1"/>
  <c r="Q203" i="8"/>
  <c r="R203" i="8" s="1"/>
  <c r="S203" i="8" s="1"/>
  <c r="Q192" i="8"/>
  <c r="R192" i="8" s="1"/>
  <c r="S192" i="8" s="1"/>
  <c r="Q204" i="8"/>
  <c r="R204" i="8" s="1"/>
  <c r="S204" i="8" s="1"/>
  <c r="Q205" i="8"/>
  <c r="R205" i="8" s="1"/>
  <c r="S205" i="8" s="1"/>
  <c r="Q194" i="8"/>
  <c r="R194" i="8" s="1"/>
  <c r="Q198" i="8"/>
  <c r="R198" i="8" s="1"/>
  <c r="Q201" i="8"/>
  <c r="R201" i="8" s="1"/>
  <c r="S201" i="8" s="1"/>
  <c r="Q200" i="8"/>
  <c r="R200" i="8" s="1"/>
  <c r="S200" i="8" s="1"/>
  <c r="Q195" i="8"/>
  <c r="R195" i="8" s="1"/>
  <c r="S195" i="8" s="1"/>
  <c r="Q134" i="8"/>
  <c r="R134" i="8" s="1"/>
  <c r="Q46" i="8"/>
  <c r="R46" i="8" s="1"/>
  <c r="S46" i="8" s="1"/>
  <c r="Q16" i="8"/>
  <c r="R16" i="8" s="1"/>
  <c r="S16" i="8" s="1"/>
  <c r="Q180" i="8"/>
  <c r="R180" i="8" s="1"/>
  <c r="S180" i="8" s="1"/>
  <c r="Q62" i="8"/>
  <c r="R62" i="8" s="1"/>
  <c r="Q11" i="8"/>
  <c r="R11" i="8" s="1"/>
  <c r="S11" i="8" s="1"/>
  <c r="Q71" i="8"/>
  <c r="R71" i="8" s="1"/>
  <c r="S71" i="8" s="1"/>
  <c r="Q143" i="8"/>
  <c r="R143" i="8" s="1"/>
  <c r="S143" i="8" s="1"/>
  <c r="Q12" i="8"/>
  <c r="R12" i="8" s="1"/>
  <c r="S12" i="8" s="1"/>
  <c r="Q13" i="8"/>
  <c r="R13" i="8" s="1"/>
  <c r="S13" i="8" s="1"/>
  <c r="Q14" i="8"/>
  <c r="R14" i="8" s="1"/>
  <c r="Q110" i="8"/>
  <c r="R110" i="8" s="1"/>
  <c r="S110" i="8" s="1"/>
  <c r="Q111" i="8"/>
  <c r="R111" i="8" s="1"/>
  <c r="S111" i="8" s="1"/>
  <c r="Q141" i="8"/>
  <c r="R141" i="8" s="1"/>
  <c r="S141" i="8" s="1"/>
  <c r="Q69" i="8"/>
  <c r="R69" i="8" s="1"/>
  <c r="S69" i="8" s="1"/>
  <c r="Q142" i="8"/>
  <c r="R142" i="8" s="1"/>
  <c r="Q115" i="8"/>
  <c r="R115" i="8" s="1"/>
  <c r="S115" i="8" s="1"/>
  <c r="Q70" i="8"/>
  <c r="R70" i="8" s="1"/>
  <c r="S70" i="8" s="1"/>
  <c r="Q112" i="8"/>
  <c r="R112" i="8" s="1"/>
  <c r="S112" i="8" s="1"/>
  <c r="Q114" i="8"/>
  <c r="R114" i="8" s="1"/>
  <c r="Q113" i="8"/>
  <c r="R113" i="8" s="1"/>
  <c r="S113" i="8" s="1"/>
  <c r="Q116" i="8"/>
  <c r="R116" i="8" s="1"/>
  <c r="S116" i="8" s="1"/>
  <c r="Q67" i="8"/>
  <c r="R67" i="8" s="1"/>
  <c r="S67" i="8" s="1"/>
  <c r="Q117" i="8"/>
  <c r="R117" i="8" s="1"/>
  <c r="S117" i="8" s="1"/>
  <c r="Q137" i="8"/>
  <c r="R137" i="8" s="1"/>
  <c r="S137" i="8" s="1"/>
  <c r="Q138" i="8"/>
  <c r="R138" i="8" s="1"/>
  <c r="Q139" i="8"/>
  <c r="R139" i="8" s="1"/>
  <c r="S139" i="8" s="1"/>
  <c r="Q66" i="8"/>
  <c r="R66" i="8" s="1"/>
  <c r="Q140" i="8"/>
  <c r="R140" i="8" s="1"/>
  <c r="S140" i="8" s="1"/>
  <c r="Q136" i="8"/>
  <c r="R136" i="8" s="1"/>
  <c r="S136" i="8" s="1"/>
  <c r="L11" i="3"/>
  <c r="M11" i="3" s="1"/>
  <c r="Q210" i="8"/>
  <c r="R210" i="8" s="1"/>
  <c r="Q213" i="8"/>
  <c r="R213" i="8" s="1"/>
  <c r="S213" i="8" s="1"/>
  <c r="Q212" i="8"/>
  <c r="R212" i="8" s="1"/>
  <c r="S212" i="8" s="1"/>
  <c r="Q10" i="9"/>
  <c r="R10" i="9" s="1"/>
  <c r="S10" i="9" s="1"/>
  <c r="L10" i="9"/>
  <c r="L34" i="8" l="1"/>
  <c r="Q34" i="8"/>
  <c r="R34" i="8" s="1"/>
  <c r="S34" i="8" s="1"/>
  <c r="L52" i="8"/>
  <c r="Q52" i="8"/>
  <c r="R52" i="8" s="1"/>
  <c r="S52" i="8" s="1"/>
  <c r="L54" i="8"/>
  <c r="M54" i="8" s="1"/>
  <c r="Q54" i="8"/>
  <c r="R54" i="8" s="1"/>
  <c r="S194" i="8"/>
  <c r="L130" i="8"/>
  <c r="Q130" i="8"/>
  <c r="R130" i="8" s="1"/>
  <c r="S130" i="8" s="1"/>
  <c r="L25" i="8"/>
  <c r="Q25" i="8"/>
  <c r="R25" i="8" s="1"/>
  <c r="S25" i="8" s="1"/>
  <c r="L48" i="8"/>
  <c r="Q48" i="8"/>
  <c r="R48" i="8" s="1"/>
  <c r="S48" i="8" s="1"/>
  <c r="L31" i="8"/>
  <c r="M31" i="8" s="1"/>
  <c r="Q31" i="8"/>
  <c r="R31" i="8" s="1"/>
  <c r="L68" i="8"/>
  <c r="Q68" i="8"/>
  <c r="R68" i="8" s="1"/>
  <c r="S68" i="8" s="1"/>
  <c r="L166" i="8"/>
  <c r="Q166" i="8"/>
  <c r="R166" i="8" s="1"/>
  <c r="S166" i="8" s="1"/>
  <c r="L196" i="8"/>
  <c r="M196" i="8" s="1"/>
  <c r="Q196" i="8"/>
  <c r="R196" i="8" s="1"/>
  <c r="S135" i="8"/>
  <c r="L150" i="8"/>
  <c r="M150" i="8" s="1"/>
  <c r="Q150" i="8"/>
  <c r="R150" i="8" s="1"/>
  <c r="L193" i="8"/>
  <c r="Q193" i="8"/>
  <c r="R193" i="8" s="1"/>
  <c r="S193" i="8" s="1"/>
  <c r="L127" i="8"/>
  <c r="Q127" i="8"/>
  <c r="R127" i="8" s="1"/>
  <c r="S127" i="8" s="1"/>
  <c r="L28" i="8"/>
  <c r="M28" i="8" s="1"/>
  <c r="Q28" i="8"/>
  <c r="R28" i="8" s="1"/>
  <c r="L99" i="8"/>
  <c r="Q99" i="8"/>
  <c r="R99" i="8" s="1"/>
  <c r="S99" i="8" s="1"/>
  <c r="L81" i="8"/>
  <c r="Q81" i="8"/>
  <c r="R81" i="8" s="1"/>
  <c r="S81" i="8" s="1"/>
  <c r="L53" i="8"/>
  <c r="Q53" i="8"/>
  <c r="R53" i="8" s="1"/>
  <c r="S53" i="8" s="1"/>
  <c r="L55" i="8"/>
  <c r="Q55" i="8"/>
  <c r="R55" i="8" s="1"/>
  <c r="S55" i="8" s="1"/>
  <c r="L51" i="8"/>
  <c r="Q51" i="8"/>
  <c r="R51" i="8" s="1"/>
  <c r="S51" i="8" s="1"/>
  <c r="L224" i="8"/>
  <c r="Q224" i="8"/>
  <c r="R224" i="8" s="1"/>
  <c r="S224" i="8" s="1"/>
  <c r="L171" i="8"/>
  <c r="Q171" i="8"/>
  <c r="R171" i="8" s="1"/>
  <c r="S171" i="8" s="1"/>
  <c r="L170" i="8"/>
  <c r="M170" i="8" s="1"/>
  <c r="Q170" i="8"/>
  <c r="R170" i="8" s="1"/>
  <c r="L86" i="8"/>
  <c r="M86" i="8" s="1"/>
  <c r="Q86" i="8"/>
  <c r="R86" i="8" s="1"/>
  <c r="L129" i="8"/>
  <c r="Q129" i="8"/>
  <c r="R129" i="8" s="1"/>
  <c r="S129" i="8" s="1"/>
  <c r="S74" i="8"/>
  <c r="S104" i="8"/>
  <c r="L19" i="8"/>
  <c r="Q19" i="8"/>
  <c r="R19" i="8" s="1"/>
  <c r="S19" i="8" s="1"/>
  <c r="L146" i="8"/>
  <c r="M146" i="8" s="1"/>
  <c r="Q146" i="8"/>
  <c r="R146" i="8" s="1"/>
  <c r="L120" i="8"/>
  <c r="Q120" i="8"/>
  <c r="R120" i="8" s="1"/>
  <c r="S120" i="8" s="1"/>
  <c r="L20" i="8"/>
  <c r="Q20" i="8"/>
  <c r="R20" i="8" s="1"/>
  <c r="S20" i="8" s="1"/>
  <c r="L35" i="8"/>
  <c r="Q35" i="8"/>
  <c r="R35" i="8" s="1"/>
  <c r="S35" i="8" s="1"/>
  <c r="S66" i="8"/>
  <c r="L158" i="8"/>
  <c r="M158" i="8" s="1"/>
  <c r="Q158" i="8"/>
  <c r="R158" i="8" s="1"/>
  <c r="S198" i="8"/>
  <c r="L191" i="8"/>
  <c r="Q191" i="8"/>
  <c r="R191" i="8" s="1"/>
  <c r="S191" i="8" s="1"/>
  <c r="L50" i="8"/>
  <c r="M50" i="8" s="1"/>
  <c r="Q50" i="8"/>
  <c r="R50" i="8" s="1"/>
  <c r="L76" i="8"/>
  <c r="Q76" i="8"/>
  <c r="R76" i="8" s="1"/>
  <c r="S76" i="8" s="1"/>
  <c r="L122" i="8"/>
  <c r="M122" i="8" s="1"/>
  <c r="Q122" i="8"/>
  <c r="R122" i="8" s="1"/>
  <c r="L223" i="8"/>
  <c r="Q223" i="8"/>
  <c r="R223" i="8" s="1"/>
  <c r="S223" i="8" s="1"/>
  <c r="L215" i="8"/>
  <c r="Q215" i="8"/>
  <c r="R215" i="8" s="1"/>
  <c r="S215" i="8" s="1"/>
  <c r="L94" i="8"/>
  <c r="Q94" i="8"/>
  <c r="R94" i="8" s="1"/>
  <c r="S94" i="8" s="1"/>
  <c r="L93" i="8"/>
  <c r="Q93" i="8"/>
  <c r="R93" i="8" s="1"/>
  <c r="S93" i="8" s="1"/>
  <c r="L106" i="8"/>
  <c r="M106" i="8" s="1"/>
  <c r="Q106" i="8"/>
  <c r="R106" i="8" s="1"/>
  <c r="L89" i="8"/>
  <c r="M89" i="8" s="1"/>
  <c r="Q89" i="8"/>
  <c r="R89" i="8" s="1"/>
  <c r="S126" i="8"/>
  <c r="L164" i="8"/>
  <c r="Q164" i="8"/>
  <c r="R164" i="8" s="1"/>
  <c r="S164" i="8" s="1"/>
  <c r="L26" i="8"/>
  <c r="M26" i="8" s="1"/>
  <c r="Q26" i="8"/>
  <c r="R26" i="8" s="1"/>
  <c r="L36" i="8"/>
  <c r="Q36" i="8"/>
  <c r="R36" i="8" s="1"/>
  <c r="S36" i="8" s="1"/>
  <c r="L92" i="8"/>
  <c r="Q92" i="8"/>
  <c r="R92" i="8" s="1"/>
  <c r="S92" i="8" s="1"/>
  <c r="L182" i="8"/>
  <c r="Q182" i="8"/>
  <c r="R182" i="8" s="1"/>
  <c r="S182" i="8" s="1"/>
  <c r="L118" i="8"/>
  <c r="Q118" i="8"/>
  <c r="R118" i="8" s="1"/>
  <c r="S118" i="8" s="1"/>
  <c r="L49" i="8"/>
  <c r="Q49" i="8"/>
  <c r="R49" i="8" s="1"/>
  <c r="S49" i="8" s="1"/>
  <c r="L163" i="8"/>
  <c r="Q163" i="8"/>
  <c r="R163" i="8" s="1"/>
  <c r="S163" i="8" s="1"/>
  <c r="L61" i="8"/>
  <c r="Q61" i="8"/>
  <c r="R61" i="8" s="1"/>
  <c r="S61" i="8" s="1"/>
  <c r="S210" i="8"/>
  <c r="L222" i="8"/>
  <c r="Q222" i="8"/>
  <c r="R222" i="8" s="1"/>
  <c r="S222" i="8" s="1"/>
  <c r="S114" i="8"/>
  <c r="S14" i="8"/>
  <c r="L186" i="8"/>
  <c r="M186" i="8" s="1"/>
  <c r="Q186" i="8"/>
  <c r="R186" i="8" s="1"/>
  <c r="L206" i="8"/>
  <c r="M206" i="8" s="1"/>
  <c r="Q206" i="8"/>
  <c r="R206" i="8" s="1"/>
  <c r="L82" i="8"/>
  <c r="Q82" i="8"/>
  <c r="R82" i="8" s="1"/>
  <c r="S82" i="8" s="1"/>
  <c r="L153" i="8"/>
  <c r="Q153" i="8"/>
  <c r="R153" i="8" s="1"/>
  <c r="S153" i="8" s="1"/>
  <c r="L177" i="8"/>
  <c r="Q177" i="8"/>
  <c r="R177" i="8" s="1"/>
  <c r="S177" i="8" s="1"/>
  <c r="L37" i="8"/>
  <c r="Q37" i="8"/>
  <c r="R37" i="8" s="1"/>
  <c r="S37" i="8" s="1"/>
  <c r="L154" i="8"/>
  <c r="Q154" i="8"/>
  <c r="R154" i="8" s="1"/>
  <c r="S154" i="8" s="1"/>
  <c r="L29" i="8"/>
  <c r="Q29" i="8"/>
  <c r="R29" i="8" s="1"/>
  <c r="S29" i="8" s="1"/>
  <c r="S72" i="8"/>
  <c r="L209" i="8"/>
  <c r="Q209" i="8"/>
  <c r="R209" i="8" s="1"/>
  <c r="S209" i="8" s="1"/>
  <c r="L151" i="8"/>
  <c r="Q151" i="8"/>
  <c r="R151" i="8" s="1"/>
  <c r="S151" i="8" s="1"/>
  <c r="L199" i="8"/>
  <c r="Q199" i="8"/>
  <c r="R199" i="8" s="1"/>
  <c r="S199" i="8" s="1"/>
  <c r="L176" i="8"/>
  <c r="M176" i="8" s="1"/>
  <c r="Q176" i="8"/>
  <c r="R176" i="8" s="1"/>
  <c r="L44" i="8"/>
  <c r="Q44" i="8"/>
  <c r="R44" i="8" s="1"/>
  <c r="S44" i="8" s="1"/>
  <c r="L207" i="8"/>
  <c r="M207" i="8" s="1"/>
  <c r="Q207" i="8"/>
  <c r="R207" i="8" s="1"/>
  <c r="L100" i="8"/>
  <c r="M100" i="8" s="1"/>
  <c r="Q100" i="8"/>
  <c r="R100" i="8" s="1"/>
  <c r="L47" i="8"/>
  <c r="Q47" i="8"/>
  <c r="R47" i="8" s="1"/>
  <c r="S47" i="8" s="1"/>
  <c r="L161" i="8"/>
  <c r="Q161" i="8"/>
  <c r="R161" i="8" s="1"/>
  <c r="S161" i="8" s="1"/>
  <c r="L168" i="8"/>
  <c r="Q168" i="8"/>
  <c r="R168" i="8" s="1"/>
  <c r="S168" i="8" s="1"/>
  <c r="L91" i="8"/>
  <c r="Q91" i="8"/>
  <c r="R91" i="8" s="1"/>
  <c r="S91" i="8" s="1"/>
  <c r="S18" i="8"/>
  <c r="L156" i="8"/>
  <c r="Q156" i="8"/>
  <c r="R156" i="8" s="1"/>
  <c r="S156" i="8" s="1"/>
  <c r="L95" i="8"/>
  <c r="Q95" i="8"/>
  <c r="R95" i="8" s="1"/>
  <c r="S95" i="8" s="1"/>
  <c r="L84" i="8"/>
  <c r="Q84" i="8"/>
  <c r="R84" i="8" s="1"/>
  <c r="S84" i="8" s="1"/>
  <c r="L147" i="8"/>
  <c r="Q147" i="8"/>
  <c r="R147" i="8" s="1"/>
  <c r="S147" i="8" s="1"/>
  <c r="L30" i="8"/>
  <c r="Q30" i="8"/>
  <c r="R30" i="8" s="1"/>
  <c r="S30" i="8" s="1"/>
  <c r="L97" i="8"/>
  <c r="Q97" i="8"/>
  <c r="R97" i="8" s="1"/>
  <c r="S97" i="8" s="1"/>
  <c r="L33" i="8"/>
  <c r="Q33" i="8"/>
  <c r="R33" i="8" s="1"/>
  <c r="S33" i="8" s="1"/>
  <c r="L15" i="8"/>
  <c r="Q15" i="8"/>
  <c r="R15" i="8" s="1"/>
  <c r="S15" i="8" s="1"/>
  <c r="L181" i="8"/>
  <c r="Q181" i="8"/>
  <c r="R181" i="8" s="1"/>
  <c r="S181" i="8" s="1"/>
  <c r="S134" i="8"/>
  <c r="L189" i="8"/>
  <c r="Q189" i="8"/>
  <c r="R189" i="8" s="1"/>
  <c r="S189" i="8" s="1"/>
  <c r="L131" i="8"/>
  <c r="Q131" i="8"/>
  <c r="R131" i="8" s="1"/>
  <c r="S131" i="8" s="1"/>
  <c r="L78" i="8"/>
  <c r="M78" i="8" s="1"/>
  <c r="Q78" i="8"/>
  <c r="R78" i="8" s="1"/>
  <c r="L24" i="8"/>
  <c r="Q24" i="8"/>
  <c r="R24" i="8" s="1"/>
  <c r="S24" i="8" s="1"/>
  <c r="L45" i="8"/>
  <c r="Q45" i="8"/>
  <c r="R45" i="8" s="1"/>
  <c r="S45" i="8" s="1"/>
  <c r="L32" i="8"/>
  <c r="M32" i="8" s="1"/>
  <c r="Q32" i="8"/>
  <c r="R32" i="8" s="1"/>
  <c r="L214" i="8"/>
  <c r="Q214" i="8"/>
  <c r="R214" i="8" s="1"/>
  <c r="S214" i="8" s="1"/>
  <c r="S138" i="8"/>
  <c r="L162" i="8"/>
  <c r="M162" i="8" s="1"/>
  <c r="Q162" i="8"/>
  <c r="R162" i="8" s="1"/>
  <c r="L160" i="8"/>
  <c r="Q160" i="8"/>
  <c r="R160" i="8" s="1"/>
  <c r="S160" i="8" s="1"/>
  <c r="L169" i="8"/>
  <c r="Q169" i="8"/>
  <c r="R169" i="8" s="1"/>
  <c r="S169" i="8" s="1"/>
  <c r="L167" i="8"/>
  <c r="Q167" i="8"/>
  <c r="R167" i="8" s="1"/>
  <c r="S167" i="8" s="1"/>
  <c r="S62" i="8"/>
  <c r="L175" i="8"/>
  <c r="Q175" i="8"/>
  <c r="R175" i="8" s="1"/>
  <c r="S175" i="8" s="1"/>
  <c r="L21" i="8"/>
  <c r="Q21" i="8"/>
  <c r="R21" i="8" s="1"/>
  <c r="S21" i="8" s="1"/>
  <c r="L101" i="8"/>
  <c r="Q101" i="8"/>
  <c r="R101" i="8" s="1"/>
  <c r="S101" i="8" s="1"/>
  <c r="L90" i="8"/>
  <c r="M90" i="8" s="1"/>
  <c r="Q90" i="8"/>
  <c r="R90" i="8" s="1"/>
  <c r="L121" i="8"/>
  <c r="Q121" i="8"/>
  <c r="R121" i="8" s="1"/>
  <c r="S121" i="8" s="1"/>
  <c r="S142" i="8"/>
  <c r="L157" i="8"/>
  <c r="Q157" i="8"/>
  <c r="R157" i="8" s="1"/>
  <c r="S157" i="8" s="1"/>
  <c r="L96" i="8"/>
  <c r="Q96" i="8"/>
  <c r="R96" i="8" s="1"/>
  <c r="S96" i="8" s="1"/>
  <c r="L128" i="8"/>
  <c r="Q128" i="8"/>
  <c r="R128" i="8" s="1"/>
  <c r="S128" i="8" s="1"/>
  <c r="L85" i="8"/>
  <c r="Q85" i="8"/>
  <c r="R85" i="8" s="1"/>
  <c r="S85" i="8" s="1"/>
  <c r="L83" i="8"/>
  <c r="Q83" i="8"/>
  <c r="R83" i="8" s="1"/>
  <c r="S83" i="8" s="1"/>
  <c r="L173" i="8"/>
  <c r="Q173" i="8"/>
  <c r="R173" i="8" s="1"/>
  <c r="S173" i="8" s="1"/>
  <c r="Q140" i="5"/>
  <c r="L140" i="5"/>
  <c r="Q145" i="5"/>
  <c r="L145" i="5"/>
  <c r="Q146" i="5"/>
  <c r="L146" i="5"/>
  <c r="Q117" i="5"/>
  <c r="L117" i="5"/>
  <c r="Q132" i="5"/>
  <c r="R132" i="5" s="1"/>
  <c r="S132" i="5" s="1"/>
  <c r="L132" i="5"/>
  <c r="Q92" i="5"/>
  <c r="L92" i="5"/>
  <c r="Q58" i="5"/>
  <c r="R58" i="5" s="1"/>
  <c r="S58" i="5" s="1"/>
  <c r="L58" i="5"/>
  <c r="Q24" i="5"/>
  <c r="L24" i="5"/>
  <c r="Q67" i="5"/>
  <c r="L67" i="5"/>
  <c r="M67" i="5" s="1"/>
  <c r="Q148" i="5"/>
  <c r="L148" i="5"/>
  <c r="Q203" i="5"/>
  <c r="L203" i="5"/>
  <c r="M203" i="5" s="1"/>
  <c r="Q151" i="5"/>
  <c r="R151" i="5" s="1"/>
  <c r="L151" i="5"/>
  <c r="M151" i="5" s="1"/>
  <c r="Q30" i="5"/>
  <c r="L30" i="5"/>
  <c r="M30" i="5" s="1"/>
  <c r="Q82" i="5"/>
  <c r="L82" i="5"/>
  <c r="S222" i="5"/>
  <c r="U222" i="5" s="1"/>
  <c r="T222" i="5"/>
  <c r="Q185" i="5"/>
  <c r="R185" i="5" s="1"/>
  <c r="L185" i="5"/>
  <c r="M185" i="5" s="1"/>
  <c r="Q195" i="5"/>
  <c r="R195" i="5" s="1"/>
  <c r="L195" i="5"/>
  <c r="M195" i="5" s="1"/>
  <c r="Q153" i="5"/>
  <c r="L153" i="5"/>
  <c r="Q73" i="5"/>
  <c r="L73" i="5"/>
  <c r="Q69" i="5"/>
  <c r="L69" i="5"/>
  <c r="Q90" i="5"/>
  <c r="L90" i="5"/>
  <c r="Q156" i="5"/>
  <c r="R156" i="5" s="1"/>
  <c r="S156" i="5" s="1"/>
  <c r="L156" i="5"/>
  <c r="Q35" i="5"/>
  <c r="R35" i="5" s="1"/>
  <c r="S35" i="5" s="1"/>
  <c r="L35" i="5"/>
  <c r="Q164" i="5"/>
  <c r="R164" i="5" s="1"/>
  <c r="S164" i="5" s="1"/>
  <c r="L164" i="5"/>
  <c r="Q55" i="5"/>
  <c r="R55" i="5" s="1"/>
  <c r="L55" i="5"/>
  <c r="M55" i="5" s="1"/>
  <c r="Q184" i="5"/>
  <c r="R184" i="5" s="1"/>
  <c r="S184" i="5" s="1"/>
  <c r="L184" i="5"/>
  <c r="Q79" i="5"/>
  <c r="R79" i="5" s="1"/>
  <c r="L79" i="5"/>
  <c r="M79" i="5" s="1"/>
  <c r="Q209" i="5"/>
  <c r="R209" i="5" s="1"/>
  <c r="S209" i="5" s="1"/>
  <c r="L209" i="5"/>
  <c r="Q18" i="5"/>
  <c r="L18" i="5"/>
  <c r="Q204" i="5"/>
  <c r="R204" i="5" s="1"/>
  <c r="S204" i="5" s="1"/>
  <c r="L204" i="5"/>
  <c r="Q125" i="5"/>
  <c r="L125" i="5"/>
  <c r="M125" i="5" s="1"/>
  <c r="Q122" i="5"/>
  <c r="L122" i="5"/>
  <c r="Q57" i="5"/>
  <c r="R57" i="5" s="1"/>
  <c r="S57" i="5" s="1"/>
  <c r="L57" i="5"/>
  <c r="Q65" i="5"/>
  <c r="R65" i="5" s="1"/>
  <c r="L65" i="5"/>
  <c r="M65" i="5" s="1"/>
  <c r="Q118" i="5"/>
  <c r="L118" i="5"/>
  <c r="Q68" i="5"/>
  <c r="R68" i="5" s="1"/>
  <c r="S68" i="5" s="1"/>
  <c r="L68" i="5"/>
  <c r="Q190" i="5"/>
  <c r="R190" i="5" s="1"/>
  <c r="S190" i="5" s="1"/>
  <c r="L190" i="5"/>
  <c r="Q40" i="5"/>
  <c r="R40" i="5" s="1"/>
  <c r="S40" i="5" s="1"/>
  <c r="L40" i="5"/>
  <c r="Q119" i="5"/>
  <c r="R119" i="5" s="1"/>
  <c r="S119" i="5" s="1"/>
  <c r="L119" i="5"/>
  <c r="Q61" i="5"/>
  <c r="R61" i="5" s="1"/>
  <c r="S61" i="5" s="1"/>
  <c r="L61" i="5"/>
  <c r="Q200" i="5"/>
  <c r="L200" i="5"/>
  <c r="Q191" i="5"/>
  <c r="R191" i="5" s="1"/>
  <c r="S191" i="5" s="1"/>
  <c r="L191" i="5"/>
  <c r="Q149" i="5"/>
  <c r="R149" i="5" s="1"/>
  <c r="L149" i="5"/>
  <c r="M149" i="5" s="1"/>
  <c r="Q116" i="5"/>
  <c r="R116" i="5" s="1"/>
  <c r="S116" i="5" s="1"/>
  <c r="L116" i="5"/>
  <c r="Q144" i="5"/>
  <c r="L144" i="5"/>
  <c r="Q147" i="5"/>
  <c r="L147" i="5"/>
  <c r="M147" i="5" s="1"/>
  <c r="Q233" i="5"/>
  <c r="R233" i="5" s="1"/>
  <c r="S233" i="5" s="1"/>
  <c r="L233" i="5"/>
  <c r="Q196" i="5"/>
  <c r="R196" i="5" s="1"/>
  <c r="S196" i="5" s="1"/>
  <c r="L196" i="5"/>
  <c r="Q72" i="5"/>
  <c r="L72" i="5"/>
  <c r="Q98" i="5"/>
  <c r="R98" i="5" s="1"/>
  <c r="S98" i="5" s="1"/>
  <c r="L98" i="5"/>
  <c r="Q64" i="5"/>
  <c r="R64" i="5" s="1"/>
  <c r="L64" i="5"/>
  <c r="M64" i="5" s="1"/>
  <c r="Q217" i="5"/>
  <c r="L217" i="5"/>
  <c r="Q87" i="5"/>
  <c r="R87" i="5" s="1"/>
  <c r="S87" i="5" s="1"/>
  <c r="L87" i="5"/>
  <c r="Q133" i="5"/>
  <c r="L133" i="5"/>
  <c r="Q56" i="5"/>
  <c r="R56" i="5" s="1"/>
  <c r="S56" i="5" s="1"/>
  <c r="L56" i="5"/>
  <c r="Q97" i="5"/>
  <c r="R97" i="5" s="1"/>
  <c r="S97" i="5" s="1"/>
  <c r="L97" i="5"/>
  <c r="Q38" i="5"/>
  <c r="R38" i="5" s="1"/>
  <c r="S38" i="5" s="1"/>
  <c r="L38" i="5"/>
  <c r="Q23" i="5"/>
  <c r="L23" i="5"/>
  <c r="Q78" i="5"/>
  <c r="L78" i="5"/>
  <c r="M78" i="5" s="1"/>
  <c r="Q75" i="5"/>
  <c r="L75" i="5"/>
  <c r="M75" i="5" s="1"/>
  <c r="S224" i="5"/>
  <c r="U224" i="5" s="1"/>
  <c r="T224" i="5"/>
  <c r="Q213" i="5"/>
  <c r="R213" i="5" s="1"/>
  <c r="S213" i="5" s="1"/>
  <c r="L213" i="5"/>
  <c r="Q20" i="5"/>
  <c r="L20" i="5"/>
  <c r="Q21" i="5"/>
  <c r="L21" i="5"/>
  <c r="Q188" i="5"/>
  <c r="L188" i="5"/>
  <c r="Q16" i="5"/>
  <c r="L16" i="5"/>
  <c r="M16" i="5" s="1"/>
  <c r="Q32" i="5"/>
  <c r="L32" i="5"/>
  <c r="Q162" i="5"/>
  <c r="R162" i="5" s="1"/>
  <c r="S162" i="5" s="1"/>
  <c r="L162" i="5"/>
  <c r="Q39" i="5"/>
  <c r="R39" i="5" s="1"/>
  <c r="S39" i="5" s="1"/>
  <c r="L39" i="5"/>
  <c r="Q76" i="5"/>
  <c r="L76" i="5"/>
  <c r="M76" i="5" s="1"/>
  <c r="Q12" i="5"/>
  <c r="L12" i="5"/>
  <c r="Q86" i="5"/>
  <c r="L86" i="5"/>
  <c r="Q207" i="5"/>
  <c r="L207" i="5"/>
  <c r="Q150" i="5"/>
  <c r="R150" i="5" s="1"/>
  <c r="S150" i="5" s="1"/>
  <c r="L150" i="5"/>
  <c r="Q85" i="5"/>
  <c r="L85" i="5"/>
  <c r="Q186" i="5"/>
  <c r="R186" i="5" s="1"/>
  <c r="S186" i="5" s="1"/>
  <c r="L186" i="5"/>
  <c r="Q71" i="5"/>
  <c r="L71" i="5"/>
  <c r="Q88" i="5"/>
  <c r="L88" i="5"/>
  <c r="Q126" i="5"/>
  <c r="R126" i="5" s="1"/>
  <c r="L126" i="5"/>
  <c r="M126" i="5" s="1"/>
  <c r="Q27" i="5"/>
  <c r="L27" i="5"/>
  <c r="M27" i="5" s="1"/>
  <c r="Q155" i="5"/>
  <c r="R155" i="5" s="1"/>
  <c r="S155" i="5" s="1"/>
  <c r="L155" i="5"/>
  <c r="Q134" i="5"/>
  <c r="L134" i="5"/>
  <c r="Q120" i="5"/>
  <c r="L120" i="5"/>
  <c r="Q181" i="5"/>
  <c r="R181" i="5" s="1"/>
  <c r="S181" i="5" s="1"/>
  <c r="L181" i="5"/>
  <c r="Q84" i="5"/>
  <c r="L84" i="5"/>
  <c r="Q26" i="5"/>
  <c r="L26" i="5"/>
  <c r="Q19" i="5"/>
  <c r="L19" i="5"/>
  <c r="M19" i="5" s="1"/>
  <c r="Q180" i="5"/>
  <c r="R180" i="5" s="1"/>
  <c r="S180" i="5" s="1"/>
  <c r="L180" i="5"/>
  <c r="Q205" i="5"/>
  <c r="R205" i="5" s="1"/>
  <c r="S205" i="5" s="1"/>
  <c r="L205" i="5"/>
  <c r="Q128" i="5"/>
  <c r="L128" i="5"/>
  <c r="Q34" i="5"/>
  <c r="L34" i="5"/>
  <c r="Q95" i="5"/>
  <c r="R95" i="5" s="1"/>
  <c r="S95" i="5" s="1"/>
  <c r="L95" i="5"/>
  <c r="Q100" i="5"/>
  <c r="R100" i="5" s="1"/>
  <c r="S100" i="5" s="1"/>
  <c r="L100" i="5"/>
  <c r="Q212" i="5"/>
  <c r="R212" i="5" s="1"/>
  <c r="L212" i="5"/>
  <c r="M212" i="5" s="1"/>
  <c r="Q14" i="5"/>
  <c r="L14" i="5"/>
  <c r="Q31" i="5"/>
  <c r="L31" i="5"/>
  <c r="M31" i="5" s="1"/>
  <c r="Q53" i="5"/>
  <c r="R53" i="5" s="1"/>
  <c r="L53" i="5"/>
  <c r="M53" i="5" s="1"/>
  <c r="Q182" i="5"/>
  <c r="R182" i="5" s="1"/>
  <c r="S182" i="5" s="1"/>
  <c r="L182" i="5"/>
  <c r="Q17" i="5"/>
  <c r="L17" i="5"/>
  <c r="M17" i="5" s="1"/>
  <c r="Q202" i="5"/>
  <c r="L202" i="5"/>
  <c r="Q197" i="5"/>
  <c r="L197" i="5"/>
  <c r="M197" i="5" s="1"/>
  <c r="Q208" i="5"/>
  <c r="L208" i="5"/>
  <c r="Q91" i="5"/>
  <c r="L91" i="5"/>
  <c r="M91" i="5" s="1"/>
  <c r="Q159" i="5"/>
  <c r="L159" i="5"/>
  <c r="M159" i="5" s="1"/>
  <c r="Q166" i="5"/>
  <c r="R166" i="5" s="1"/>
  <c r="S166" i="5" s="1"/>
  <c r="L166" i="5"/>
  <c r="Q167" i="5"/>
  <c r="R167" i="5" s="1"/>
  <c r="S167" i="5" s="1"/>
  <c r="L167" i="5"/>
  <c r="Q227" i="5"/>
  <c r="R227" i="5" s="1"/>
  <c r="S227" i="5" s="1"/>
  <c r="L227" i="5"/>
  <c r="Q235" i="5"/>
  <c r="R235" i="5" s="1"/>
  <c r="S235" i="5" s="1"/>
  <c r="L235" i="5"/>
  <c r="Q189" i="5"/>
  <c r="R189" i="5" s="1"/>
  <c r="L189" i="5"/>
  <c r="M189" i="5" s="1"/>
  <c r="Q130" i="5"/>
  <c r="L130" i="5"/>
  <c r="Q135" i="5"/>
  <c r="L135" i="5"/>
  <c r="Q33" i="5"/>
  <c r="L33" i="5"/>
  <c r="M33" i="5" s="1"/>
  <c r="Q168" i="5"/>
  <c r="R168" i="5" s="1"/>
  <c r="S168" i="5" s="1"/>
  <c r="L168" i="5"/>
  <c r="Q114" i="5"/>
  <c r="R114" i="5" s="1"/>
  <c r="S114" i="5" s="1"/>
  <c r="L114" i="5"/>
  <c r="Q81" i="5"/>
  <c r="R81" i="5" s="1"/>
  <c r="L81" i="5"/>
  <c r="M81" i="5" s="1"/>
  <c r="Q137" i="5"/>
  <c r="L137" i="5"/>
  <c r="M137" i="5" s="1"/>
  <c r="Q70" i="5"/>
  <c r="L70" i="5"/>
  <c r="Q234" i="5"/>
  <c r="R234" i="5" s="1"/>
  <c r="S234" i="5" s="1"/>
  <c r="L234" i="5"/>
  <c r="Q127" i="5"/>
  <c r="L127" i="5"/>
  <c r="M127" i="5" s="1"/>
  <c r="Q123" i="5"/>
  <c r="R123" i="5" s="1"/>
  <c r="L123" i="5"/>
  <c r="M123" i="5" s="1"/>
  <c r="Q216" i="5"/>
  <c r="L216" i="5"/>
  <c r="Q131" i="5"/>
  <c r="L131" i="5"/>
  <c r="Q142" i="5"/>
  <c r="L142" i="5"/>
  <c r="Q89" i="5"/>
  <c r="L89" i="5"/>
  <c r="M89" i="5" s="1"/>
  <c r="Q232" i="5"/>
  <c r="R232" i="5" s="1"/>
  <c r="S232" i="5" s="1"/>
  <c r="L232" i="5"/>
  <c r="Q193" i="5"/>
  <c r="L193" i="5"/>
  <c r="Q136" i="5"/>
  <c r="L136" i="5"/>
  <c r="Q15" i="5"/>
  <c r="L15" i="5"/>
  <c r="M15" i="5" s="1"/>
  <c r="Q94" i="5"/>
  <c r="R94" i="5" s="1"/>
  <c r="S94" i="5" s="1"/>
  <c r="L94" i="5"/>
  <c r="Q54" i="5"/>
  <c r="R54" i="5" s="1"/>
  <c r="S54" i="5" s="1"/>
  <c r="L54" i="5"/>
  <c r="Q183" i="5"/>
  <c r="L183" i="5"/>
  <c r="Q80" i="5"/>
  <c r="R80" i="5" s="1"/>
  <c r="S80" i="5" s="1"/>
  <c r="L80" i="5"/>
  <c r="Q63" i="5"/>
  <c r="R63" i="5" s="1"/>
  <c r="L63" i="5"/>
  <c r="M63" i="5" s="1"/>
  <c r="S223" i="5"/>
  <c r="U223" i="5" s="1"/>
  <c r="T223" i="5"/>
  <c r="Q143" i="5"/>
  <c r="L143" i="5"/>
  <c r="Q210" i="5"/>
  <c r="R210" i="5" s="1"/>
  <c r="S210" i="5" s="1"/>
  <c r="L210" i="5"/>
  <c r="Q161" i="5"/>
  <c r="R161" i="5" s="1"/>
  <c r="L161" i="5"/>
  <c r="M161" i="5" s="1"/>
  <c r="Q215" i="5"/>
  <c r="L215" i="5"/>
  <c r="Q138" i="5"/>
  <c r="R138" i="5" s="1"/>
  <c r="S138" i="5" s="1"/>
  <c r="L138" i="5"/>
  <c r="Q226" i="5"/>
  <c r="R226" i="5" s="1"/>
  <c r="L226" i="5"/>
  <c r="M226" i="5" s="1"/>
  <c r="Q77" i="5"/>
  <c r="L77" i="5"/>
  <c r="M77" i="5" s="1"/>
  <c r="Q141" i="5"/>
  <c r="R141" i="5" s="1"/>
  <c r="L141" i="5"/>
  <c r="M141" i="5" s="1"/>
  <c r="Q231" i="5"/>
  <c r="R231" i="5" s="1"/>
  <c r="S231" i="5" s="1"/>
  <c r="L231" i="5"/>
  <c r="Q206" i="5"/>
  <c r="L206" i="5"/>
  <c r="Q93" i="5"/>
  <c r="L93" i="5"/>
  <c r="M93" i="5" s="1"/>
  <c r="Q129" i="5"/>
  <c r="R129" i="5" s="1"/>
  <c r="L129" i="5"/>
  <c r="M129" i="5" s="1"/>
  <c r="Q124" i="5"/>
  <c r="L124" i="5"/>
  <c r="M124" i="5" s="1"/>
  <c r="Q36" i="5"/>
  <c r="R36" i="5" s="1"/>
  <c r="S36" i="5" s="1"/>
  <c r="L36" i="5"/>
  <c r="Q165" i="5"/>
  <c r="R165" i="5" s="1"/>
  <c r="S165" i="5" s="1"/>
  <c r="L165" i="5"/>
  <c r="Q29" i="5"/>
  <c r="L29" i="5"/>
  <c r="M29" i="5" s="1"/>
  <c r="Q160" i="5"/>
  <c r="L160" i="5"/>
  <c r="M160" i="5" s="1"/>
  <c r="Q169" i="5"/>
  <c r="R169" i="5" s="1"/>
  <c r="S169" i="5" s="1"/>
  <c r="L169" i="5"/>
  <c r="Q74" i="5"/>
  <c r="L74" i="5"/>
  <c r="Q225" i="5"/>
  <c r="R225" i="5" s="1"/>
  <c r="S225" i="5" s="1"/>
  <c r="L225" i="5"/>
  <c r="Q192" i="5"/>
  <c r="R192" i="5" s="1"/>
  <c r="S192" i="5" s="1"/>
  <c r="L192" i="5"/>
  <c r="Q22" i="5"/>
  <c r="L22" i="5"/>
  <c r="Q230" i="5"/>
  <c r="R230" i="5" s="1"/>
  <c r="S230" i="5" s="1"/>
  <c r="L230" i="5"/>
  <c r="Q62" i="5"/>
  <c r="R62" i="5" s="1"/>
  <c r="S62" i="5" s="1"/>
  <c r="L62" i="5"/>
  <c r="Q199" i="5"/>
  <c r="L199" i="5"/>
  <c r="M199" i="5" s="1"/>
  <c r="Q198" i="5"/>
  <c r="L198" i="5"/>
  <c r="Q194" i="5"/>
  <c r="L194" i="5"/>
  <c r="Q154" i="5"/>
  <c r="R154" i="5" s="1"/>
  <c r="S154" i="5" s="1"/>
  <c r="L154" i="5"/>
  <c r="Q28" i="5"/>
  <c r="R28" i="5" s="1"/>
  <c r="L28" i="5"/>
  <c r="M28" i="5" s="1"/>
  <c r="Q96" i="5"/>
  <c r="R96" i="5" s="1"/>
  <c r="S96" i="5" s="1"/>
  <c r="L96" i="5"/>
  <c r="Q41" i="5"/>
  <c r="R41" i="5" s="1"/>
  <c r="L41" i="5"/>
  <c r="M41" i="5" s="1"/>
  <c r="Q115" i="5"/>
  <c r="R115" i="5" s="1"/>
  <c r="L115" i="5"/>
  <c r="M115" i="5" s="1"/>
  <c r="Q99" i="5"/>
  <c r="R99" i="5" s="1"/>
  <c r="L99" i="5"/>
  <c r="M99" i="5" s="1"/>
  <c r="Q25" i="5"/>
  <c r="L25" i="5"/>
  <c r="S221" i="5"/>
  <c r="U221" i="5" s="1"/>
  <c r="T221" i="5"/>
  <c r="Q209" i="3"/>
  <c r="R209" i="3" s="1"/>
  <c r="L209" i="3"/>
  <c r="M209" i="3" s="1"/>
  <c r="Q255" i="3"/>
  <c r="R255" i="3" s="1"/>
  <c r="S255" i="3" s="1"/>
  <c r="L255" i="3"/>
  <c r="Q177" i="3"/>
  <c r="R177" i="3" s="1"/>
  <c r="S177" i="3" s="1"/>
  <c r="L177" i="3"/>
  <c r="Q73" i="3"/>
  <c r="R73" i="3" s="1"/>
  <c r="L73" i="3"/>
  <c r="M73" i="3" s="1"/>
  <c r="Q161" i="3"/>
  <c r="R161" i="3" s="1"/>
  <c r="S161" i="3" s="1"/>
  <c r="L161" i="3"/>
  <c r="Q63" i="3"/>
  <c r="R63" i="3" s="1"/>
  <c r="S63" i="3" s="1"/>
  <c r="L63" i="3"/>
  <c r="Q77" i="3"/>
  <c r="R77" i="3" s="1"/>
  <c r="L77" i="3"/>
  <c r="M77" i="3" s="1"/>
  <c r="Q164" i="3"/>
  <c r="R164" i="3" s="1"/>
  <c r="S164" i="3" s="1"/>
  <c r="L164" i="3"/>
  <c r="Q101" i="3"/>
  <c r="R101" i="3" s="1"/>
  <c r="S101" i="3" s="1"/>
  <c r="L101" i="3"/>
  <c r="Q50" i="3"/>
  <c r="R50" i="3" s="1"/>
  <c r="L50" i="3"/>
  <c r="M50" i="3" s="1"/>
  <c r="Q14" i="3"/>
  <c r="R14" i="3" s="1"/>
  <c r="L14" i="3"/>
  <c r="M14" i="3" s="1"/>
  <c r="Q246" i="3"/>
  <c r="R246" i="3" s="1"/>
  <c r="S246" i="3" s="1"/>
  <c r="L246" i="3"/>
  <c r="Q227" i="3"/>
  <c r="R227" i="3" s="1"/>
  <c r="S227" i="3" s="1"/>
  <c r="L227" i="3"/>
  <c r="Q198" i="3"/>
  <c r="R198" i="3" s="1"/>
  <c r="S198" i="3" s="1"/>
  <c r="L198" i="3"/>
  <c r="Q95" i="3"/>
  <c r="R95" i="3" s="1"/>
  <c r="S95" i="3" s="1"/>
  <c r="L95" i="3"/>
  <c r="Q134" i="3"/>
  <c r="R134" i="3" s="1"/>
  <c r="S134" i="3" s="1"/>
  <c r="L134" i="3"/>
  <c r="Q78" i="3"/>
  <c r="R78" i="3" s="1"/>
  <c r="L78" i="3"/>
  <c r="M78" i="3" s="1"/>
  <c r="Q205" i="3"/>
  <c r="R205" i="3" s="1"/>
  <c r="L205" i="3"/>
  <c r="M205" i="3" s="1"/>
  <c r="Q221" i="3"/>
  <c r="R221" i="3" s="1"/>
  <c r="S221" i="3" s="1"/>
  <c r="L221" i="3"/>
  <c r="Q215" i="3"/>
  <c r="R215" i="3" s="1"/>
  <c r="S215" i="3" s="1"/>
  <c r="L215" i="3"/>
  <c r="Q154" i="3"/>
  <c r="R154" i="3" s="1"/>
  <c r="S154" i="3" s="1"/>
  <c r="L154" i="3"/>
  <c r="Q62" i="3"/>
  <c r="R62" i="3" s="1"/>
  <c r="S62" i="3" s="1"/>
  <c r="L62" i="3"/>
  <c r="Q49" i="3"/>
  <c r="R49" i="3" s="1"/>
  <c r="S49" i="3" s="1"/>
  <c r="L49" i="3"/>
  <c r="Q279" i="3"/>
  <c r="R279" i="3" s="1"/>
  <c r="S279" i="3" s="1"/>
  <c r="L279" i="3"/>
  <c r="Q13" i="3"/>
  <c r="R13" i="3" s="1"/>
  <c r="L13" i="3"/>
  <c r="M13" i="3" s="1"/>
  <c r="Q64" i="3"/>
  <c r="R64" i="3" s="1"/>
  <c r="L64" i="3"/>
  <c r="M64" i="3" s="1"/>
  <c r="Q240" i="3"/>
  <c r="R240" i="3" s="1"/>
  <c r="S240" i="3" s="1"/>
  <c r="L240" i="3"/>
  <c r="Q22" i="3"/>
  <c r="R22" i="3" s="1"/>
  <c r="L22" i="3"/>
  <c r="M22" i="3" s="1"/>
  <c r="Q23" i="3"/>
  <c r="R23" i="3" s="1"/>
  <c r="L23" i="3"/>
  <c r="M23" i="3" s="1"/>
  <c r="Q29" i="3"/>
  <c r="R29" i="3" s="1"/>
  <c r="S29" i="3" s="1"/>
  <c r="L29" i="3"/>
  <c r="Q259" i="3"/>
  <c r="R259" i="3" s="1"/>
  <c r="S259" i="3" s="1"/>
  <c r="L259" i="3"/>
  <c r="Q277" i="3"/>
  <c r="R277" i="3" s="1"/>
  <c r="S277" i="3" s="1"/>
  <c r="L277" i="3"/>
  <c r="Q212" i="3"/>
  <c r="R212" i="3" s="1"/>
  <c r="S212" i="3" s="1"/>
  <c r="L212" i="3"/>
  <c r="Q254" i="3"/>
  <c r="R254" i="3" s="1"/>
  <c r="S254" i="3" s="1"/>
  <c r="L254" i="3"/>
  <c r="Q93" i="3"/>
  <c r="R93" i="3" s="1"/>
  <c r="S93" i="3" s="1"/>
  <c r="L93" i="3"/>
  <c r="Q182" i="3"/>
  <c r="R182" i="3" s="1"/>
  <c r="S182" i="3" s="1"/>
  <c r="L182" i="3"/>
  <c r="Q67" i="3"/>
  <c r="R67" i="3" s="1"/>
  <c r="S67" i="3" s="1"/>
  <c r="L67" i="3"/>
  <c r="Q87" i="3"/>
  <c r="R87" i="3" s="1"/>
  <c r="L87" i="3"/>
  <c r="M87" i="3" s="1"/>
  <c r="M16" i="3"/>
  <c r="U16" i="3" s="1"/>
  <c r="T16" i="3"/>
  <c r="Q144" i="3"/>
  <c r="R144" i="3" s="1"/>
  <c r="L144" i="3"/>
  <c r="M144" i="3" s="1"/>
  <c r="Q55" i="3"/>
  <c r="R55" i="3" s="1"/>
  <c r="S55" i="3" s="1"/>
  <c r="L55" i="3"/>
  <c r="Q173" i="3"/>
  <c r="R173" i="3" s="1"/>
  <c r="S173" i="3" s="1"/>
  <c r="L173" i="3"/>
  <c r="Q226" i="3"/>
  <c r="R226" i="3" s="1"/>
  <c r="S226" i="3" s="1"/>
  <c r="L226" i="3"/>
  <c r="Q190" i="3"/>
  <c r="R190" i="3" s="1"/>
  <c r="S190" i="3" s="1"/>
  <c r="L190" i="3"/>
  <c r="Q18" i="3"/>
  <c r="R18" i="3" s="1"/>
  <c r="S18" i="3" s="1"/>
  <c r="L18" i="3"/>
  <c r="Q151" i="3"/>
  <c r="R151" i="3" s="1"/>
  <c r="S151" i="3" s="1"/>
  <c r="L151" i="3"/>
  <c r="Q34" i="3"/>
  <c r="R34" i="3" s="1"/>
  <c r="S34" i="3" s="1"/>
  <c r="L34" i="3"/>
  <c r="Q133" i="3"/>
  <c r="R133" i="3" s="1"/>
  <c r="S133" i="3" s="1"/>
  <c r="L133" i="3"/>
  <c r="Q53" i="3"/>
  <c r="R53" i="3" s="1"/>
  <c r="S53" i="3" s="1"/>
  <c r="L53" i="3"/>
  <c r="Q270" i="3"/>
  <c r="R270" i="3" s="1"/>
  <c r="S270" i="3" s="1"/>
  <c r="L270" i="3"/>
  <c r="Q139" i="3"/>
  <c r="R139" i="3" s="1"/>
  <c r="S139" i="3" s="1"/>
  <c r="L139" i="3"/>
  <c r="Q12" i="3"/>
  <c r="R12" i="3" s="1"/>
  <c r="S12" i="3" s="1"/>
  <c r="L12" i="3"/>
  <c r="Q25" i="3"/>
  <c r="R25" i="3" s="1"/>
  <c r="S25" i="3" s="1"/>
  <c r="L25" i="3"/>
  <c r="Q54" i="3"/>
  <c r="R54" i="3" s="1"/>
  <c r="S54" i="3" s="1"/>
  <c r="L54" i="3"/>
  <c r="Q136" i="3"/>
  <c r="R136" i="3" s="1"/>
  <c r="S136" i="3" s="1"/>
  <c r="L136" i="3"/>
  <c r="Q220" i="3"/>
  <c r="R220" i="3" s="1"/>
  <c r="S220" i="3" s="1"/>
  <c r="L220" i="3"/>
  <c r="Q148" i="3"/>
  <c r="R148" i="3" s="1"/>
  <c r="S148" i="3" s="1"/>
  <c r="L148" i="3"/>
  <c r="Q21" i="3"/>
  <c r="R21" i="3" s="1"/>
  <c r="S21" i="3" s="1"/>
  <c r="L21" i="3"/>
  <c r="Q19" i="3"/>
  <c r="R19" i="3" s="1"/>
  <c r="S19" i="3" s="1"/>
  <c r="L19" i="3"/>
  <c r="Q120" i="3"/>
  <c r="R120" i="3" s="1"/>
  <c r="S120" i="3" s="1"/>
  <c r="L120" i="3"/>
  <c r="Q118" i="3"/>
  <c r="R118" i="3" s="1"/>
  <c r="S118" i="3" s="1"/>
  <c r="L118" i="3"/>
  <c r="Q97" i="3"/>
  <c r="R97" i="3" s="1"/>
  <c r="S97" i="3" s="1"/>
  <c r="L97" i="3"/>
  <c r="Q35" i="3"/>
  <c r="R35" i="3" s="1"/>
  <c r="S35" i="3" s="1"/>
  <c r="L35" i="3"/>
  <c r="Q268" i="3"/>
  <c r="R268" i="3" s="1"/>
  <c r="S268" i="3" s="1"/>
  <c r="L268" i="3"/>
  <c r="Q123" i="3"/>
  <c r="R123" i="3" s="1"/>
  <c r="S123" i="3" s="1"/>
  <c r="L123" i="3"/>
  <c r="Q275" i="3"/>
  <c r="R275" i="3" s="1"/>
  <c r="S275" i="3" s="1"/>
  <c r="L275" i="3"/>
  <c r="Q194" i="3"/>
  <c r="R194" i="3" s="1"/>
  <c r="S194" i="3" s="1"/>
  <c r="L194" i="3"/>
  <c r="Q191" i="3"/>
  <c r="R191" i="3" s="1"/>
  <c r="S191" i="3" s="1"/>
  <c r="L191" i="3"/>
  <c r="Q210" i="3"/>
  <c r="R210" i="3" s="1"/>
  <c r="S210" i="3" s="1"/>
  <c r="L210" i="3"/>
  <c r="Q200" i="3"/>
  <c r="R200" i="3" s="1"/>
  <c r="S200" i="3" s="1"/>
  <c r="L200" i="3"/>
  <c r="Q206" i="3"/>
  <c r="R206" i="3" s="1"/>
  <c r="S206" i="3" s="1"/>
  <c r="L206" i="3"/>
  <c r="Q223" i="3"/>
  <c r="R223" i="3" s="1"/>
  <c r="S223" i="3" s="1"/>
  <c r="L223" i="3"/>
  <c r="Q241" i="3"/>
  <c r="R241" i="3" s="1"/>
  <c r="S241" i="3" s="1"/>
  <c r="L241" i="3"/>
  <c r="Q124" i="3"/>
  <c r="R124" i="3" s="1"/>
  <c r="S124" i="3" s="1"/>
  <c r="L124" i="3"/>
  <c r="Q17" i="3"/>
  <c r="R17" i="3" s="1"/>
  <c r="S17" i="3" s="1"/>
  <c r="L17" i="3"/>
  <c r="Q181" i="3"/>
  <c r="R181" i="3" s="1"/>
  <c r="L181" i="3"/>
  <c r="M181" i="3" s="1"/>
  <c r="Q72" i="3"/>
  <c r="R72" i="3" s="1"/>
  <c r="S72" i="3" s="1"/>
  <c r="L72" i="3"/>
  <c r="Q90" i="3"/>
  <c r="R90" i="3" s="1"/>
  <c r="S90" i="3" s="1"/>
  <c r="L90" i="3"/>
  <c r="Q208" i="3"/>
  <c r="R208" i="3" s="1"/>
  <c r="S208" i="3" s="1"/>
  <c r="L208" i="3"/>
  <c r="Q114" i="3"/>
  <c r="R114" i="3" s="1"/>
  <c r="S114" i="3" s="1"/>
  <c r="L114" i="3"/>
  <c r="Q219" i="3"/>
  <c r="R219" i="3" s="1"/>
  <c r="L219" i="3"/>
  <c r="M219" i="3" s="1"/>
  <c r="Q197" i="3"/>
  <c r="R197" i="3" s="1"/>
  <c r="S197" i="3" s="1"/>
  <c r="L197" i="3"/>
  <c r="Q33" i="3"/>
  <c r="R33" i="3" s="1"/>
  <c r="L33" i="3"/>
  <c r="M33" i="3" s="1"/>
  <c r="Q52" i="3"/>
  <c r="R52" i="3" s="1"/>
  <c r="S52" i="3" s="1"/>
  <c r="L52" i="3"/>
  <c r="Q280" i="3"/>
  <c r="R280" i="3" s="1"/>
  <c r="S280" i="3" s="1"/>
  <c r="L280" i="3"/>
  <c r="Q256" i="3"/>
  <c r="R256" i="3" s="1"/>
  <c r="S256" i="3" s="1"/>
  <c r="L256" i="3"/>
  <c r="Q119" i="3"/>
  <c r="R119" i="3" s="1"/>
  <c r="S119" i="3" s="1"/>
  <c r="L119" i="3"/>
  <c r="Q98" i="3"/>
  <c r="R98" i="3" s="1"/>
  <c r="S98" i="3" s="1"/>
  <c r="L98" i="3"/>
  <c r="Q30" i="3"/>
  <c r="R30" i="3" s="1"/>
  <c r="S30" i="3" s="1"/>
  <c r="L30" i="3"/>
  <c r="Q36" i="3"/>
  <c r="R36" i="3" s="1"/>
  <c r="S36" i="3" s="1"/>
  <c r="L36" i="3"/>
  <c r="Q252" i="3"/>
  <c r="R252" i="3" s="1"/>
  <c r="S252" i="3" s="1"/>
  <c r="L252" i="3"/>
  <c r="Q117" i="3"/>
  <c r="R117" i="3" s="1"/>
  <c r="S117" i="3" s="1"/>
  <c r="L117" i="3"/>
  <c r="Q189" i="3"/>
  <c r="R189" i="3" s="1"/>
  <c r="S189" i="3" s="1"/>
  <c r="L189" i="3"/>
  <c r="Q83" i="3"/>
  <c r="R83" i="3" s="1"/>
  <c r="L83" i="3"/>
  <c r="M83" i="3" s="1"/>
  <c r="Q196" i="3"/>
  <c r="R196" i="3" s="1"/>
  <c r="S196" i="3" s="1"/>
  <c r="L196" i="3"/>
  <c r="Q267" i="3"/>
  <c r="R267" i="3" s="1"/>
  <c r="S267" i="3" s="1"/>
  <c r="L267" i="3"/>
  <c r="Q140" i="3"/>
  <c r="R140" i="3" s="1"/>
  <c r="S140" i="3" s="1"/>
  <c r="L140" i="3"/>
  <c r="Q129" i="3"/>
  <c r="R129" i="3" s="1"/>
  <c r="S129" i="3" s="1"/>
  <c r="L129" i="3"/>
  <c r="Q224" i="3"/>
  <c r="R224" i="3" s="1"/>
  <c r="S224" i="3" s="1"/>
  <c r="L224" i="3"/>
  <c r="Q250" i="3"/>
  <c r="R250" i="3" s="1"/>
  <c r="S250" i="3" s="1"/>
  <c r="L250" i="3"/>
  <c r="Q147" i="3"/>
  <c r="R147" i="3" s="1"/>
  <c r="S147" i="3" s="1"/>
  <c r="L147" i="3"/>
  <c r="Q156" i="3"/>
  <c r="R156" i="3" s="1"/>
  <c r="S156" i="3" s="1"/>
  <c r="L156" i="3"/>
  <c r="Q85" i="3"/>
  <c r="R85" i="3" s="1"/>
  <c r="S85" i="3" s="1"/>
  <c r="L85" i="3"/>
  <c r="Q264" i="3"/>
  <c r="R264" i="3" s="1"/>
  <c r="S264" i="3" s="1"/>
  <c r="L264" i="3"/>
  <c r="Q76" i="3"/>
  <c r="R76" i="3" s="1"/>
  <c r="L76" i="3"/>
  <c r="M76" i="3" s="1"/>
  <c r="Q195" i="3"/>
  <c r="R195" i="3" s="1"/>
  <c r="S195" i="3" s="1"/>
  <c r="L195" i="3"/>
  <c r="Q238" i="3"/>
  <c r="R238" i="3" s="1"/>
  <c r="S238" i="3" s="1"/>
  <c r="L238" i="3"/>
  <c r="Q235" i="3"/>
  <c r="R235" i="3" s="1"/>
  <c r="S235" i="3" s="1"/>
  <c r="L235" i="3"/>
  <c r="Q178" i="3"/>
  <c r="R178" i="3" s="1"/>
  <c r="S178" i="3" s="1"/>
  <c r="L178" i="3"/>
  <c r="Q146" i="3"/>
  <c r="R146" i="3" s="1"/>
  <c r="S146" i="3" s="1"/>
  <c r="L146" i="3"/>
  <c r="Q61" i="3"/>
  <c r="R61" i="3" s="1"/>
  <c r="S61" i="3" s="1"/>
  <c r="L61" i="3"/>
  <c r="Q179" i="3"/>
  <c r="R179" i="3" s="1"/>
  <c r="S179" i="3" s="1"/>
  <c r="L179" i="3"/>
  <c r="Q28" i="3"/>
  <c r="R28" i="3" s="1"/>
  <c r="S28" i="3" s="1"/>
  <c r="L28" i="3"/>
  <c r="Q130" i="3"/>
  <c r="R130" i="3" s="1"/>
  <c r="S130" i="3" s="1"/>
  <c r="L130" i="3"/>
  <c r="Q27" i="3"/>
  <c r="R27" i="3" s="1"/>
  <c r="S27" i="3" s="1"/>
  <c r="L27" i="3"/>
  <c r="Q96" i="3"/>
  <c r="R96" i="3" s="1"/>
  <c r="L96" i="3"/>
  <c r="M96" i="3" s="1"/>
  <c r="Q79" i="3"/>
  <c r="R79" i="3" s="1"/>
  <c r="S79" i="3" s="1"/>
  <c r="L79" i="3"/>
  <c r="Q37" i="3"/>
  <c r="R37" i="3" s="1"/>
  <c r="S37" i="3" s="1"/>
  <c r="L37" i="3"/>
  <c r="Q51" i="3"/>
  <c r="R51" i="3" s="1"/>
  <c r="S51" i="3" s="1"/>
  <c r="L51" i="3"/>
  <c r="Q263" i="3"/>
  <c r="R263" i="3" s="1"/>
  <c r="S263" i="3" s="1"/>
  <c r="L263" i="3"/>
  <c r="Q283" i="3"/>
  <c r="R283" i="3" s="1"/>
  <c r="S283" i="3" s="1"/>
  <c r="L283" i="3"/>
  <c r="Q15" i="3"/>
  <c r="R15" i="3" s="1"/>
  <c r="S15" i="3" s="1"/>
  <c r="L15" i="3"/>
  <c r="Q128" i="3"/>
  <c r="R128" i="3" s="1"/>
  <c r="S128" i="3" s="1"/>
  <c r="L128" i="3"/>
  <c r="Q99" i="3"/>
  <c r="R99" i="3" s="1"/>
  <c r="L99" i="3"/>
  <c r="M99" i="3" s="1"/>
  <c r="Q218" i="3"/>
  <c r="R218" i="3" s="1"/>
  <c r="S218" i="3" s="1"/>
  <c r="L218" i="3"/>
  <c r="Q239" i="3"/>
  <c r="R239" i="3" s="1"/>
  <c r="S239" i="3" s="1"/>
  <c r="L239" i="3"/>
  <c r="Q175" i="3"/>
  <c r="R175" i="3" s="1"/>
  <c r="L175" i="3"/>
  <c r="M175" i="3" s="1"/>
  <c r="Q152" i="3"/>
  <c r="R152" i="3" s="1"/>
  <c r="S152" i="3" s="1"/>
  <c r="L152" i="3"/>
  <c r="Q74" i="3"/>
  <c r="R74" i="3" s="1"/>
  <c r="S74" i="3" s="1"/>
  <c r="L74" i="3"/>
  <c r="Q32" i="3"/>
  <c r="R32" i="3" s="1"/>
  <c r="L32" i="3"/>
  <c r="M32" i="3" s="1"/>
  <c r="Q60" i="3"/>
  <c r="R60" i="3" s="1"/>
  <c r="S60" i="3" s="1"/>
  <c r="L60" i="3"/>
  <c r="Q116" i="3"/>
  <c r="R116" i="3" s="1"/>
  <c r="S116" i="3" s="1"/>
  <c r="L116" i="3"/>
  <c r="Q186" i="3"/>
  <c r="R186" i="3" s="1"/>
  <c r="S186" i="3" s="1"/>
  <c r="L186" i="3"/>
  <c r="Q20" i="3"/>
  <c r="R20" i="3" s="1"/>
  <c r="S20" i="3" s="1"/>
  <c r="L20" i="3"/>
  <c r="Q163" i="3"/>
  <c r="R163" i="3" s="1"/>
  <c r="S163" i="3" s="1"/>
  <c r="L163" i="3"/>
  <c r="Q262" i="3"/>
  <c r="R262" i="3" s="1"/>
  <c r="S262" i="3" s="1"/>
  <c r="L262" i="3"/>
  <c r="Q193" i="3"/>
  <c r="R193" i="3" s="1"/>
  <c r="S193" i="3" s="1"/>
  <c r="L193" i="3"/>
  <c r="Q137" i="3"/>
  <c r="R137" i="3" s="1"/>
  <c r="S137" i="3" s="1"/>
  <c r="L137" i="3"/>
  <c r="Q237" i="3"/>
  <c r="R237" i="3" s="1"/>
  <c r="S237" i="3" s="1"/>
  <c r="L237" i="3"/>
  <c r="Q233" i="3"/>
  <c r="R233" i="3" s="1"/>
  <c r="S233" i="3" s="1"/>
  <c r="L233" i="3"/>
  <c r="Q71" i="3"/>
  <c r="R71" i="3" s="1"/>
  <c r="S71" i="3" s="1"/>
  <c r="L71" i="3"/>
  <c r="Q81" i="3"/>
  <c r="R81" i="3" s="1"/>
  <c r="L81" i="3"/>
  <c r="M81" i="3" s="1"/>
  <c r="Q75" i="3"/>
  <c r="R75" i="3" s="1"/>
  <c r="S75" i="3" s="1"/>
  <c r="L75" i="3"/>
  <c r="Q126" i="3"/>
  <c r="R126" i="3" s="1"/>
  <c r="S126" i="3" s="1"/>
  <c r="L126" i="3"/>
  <c r="Q174" i="3"/>
  <c r="R174" i="3" s="1"/>
  <c r="S174" i="3" s="1"/>
  <c r="L174" i="3"/>
  <c r="Q199" i="3"/>
  <c r="R199" i="3" s="1"/>
  <c r="S199" i="3" s="1"/>
  <c r="L199" i="3"/>
  <c r="Q155" i="3"/>
  <c r="R155" i="3" s="1"/>
  <c r="S155" i="3" s="1"/>
  <c r="L155" i="3"/>
  <c r="Q207" i="3"/>
  <c r="R207" i="3" s="1"/>
  <c r="L207" i="3"/>
  <c r="M207" i="3" s="1"/>
  <c r="Q192" i="3"/>
  <c r="R192" i="3" s="1"/>
  <c r="S192" i="3" s="1"/>
  <c r="L192" i="3"/>
  <c r="Q187" i="3"/>
  <c r="R187" i="3" s="1"/>
  <c r="L187" i="3"/>
  <c r="M187" i="3" s="1"/>
  <c r="Q228" i="3"/>
  <c r="R228" i="3" s="1"/>
  <c r="S228" i="3" s="1"/>
  <c r="L228" i="3"/>
  <c r="Q180" i="3"/>
  <c r="R180" i="3" s="1"/>
  <c r="S180" i="3" s="1"/>
  <c r="L180" i="3"/>
  <c r="Q131" i="3"/>
  <c r="R131" i="3" s="1"/>
  <c r="L131" i="3"/>
  <c r="M131" i="3" s="1"/>
  <c r="Q102" i="3"/>
  <c r="R102" i="3" s="1"/>
  <c r="S102" i="3" s="1"/>
  <c r="L102" i="3"/>
  <c r="Q26" i="3"/>
  <c r="R26" i="3" s="1"/>
  <c r="S26" i="3" s="1"/>
  <c r="L26" i="3"/>
  <c r="Q185" i="3"/>
  <c r="R185" i="3" s="1"/>
  <c r="S185" i="3" s="1"/>
  <c r="L185" i="3"/>
  <c r="Q47" i="3"/>
  <c r="R47" i="3" s="1"/>
  <c r="L47" i="3"/>
  <c r="M47" i="3" s="1"/>
  <c r="Q249" i="3"/>
  <c r="R249" i="3" s="1"/>
  <c r="S249" i="3" s="1"/>
  <c r="L249" i="3"/>
  <c r="Q216" i="3"/>
  <c r="R216" i="3" s="1"/>
  <c r="S216" i="3" s="1"/>
  <c r="L216" i="3"/>
  <c r="Q125" i="3"/>
  <c r="R125" i="3" s="1"/>
  <c r="S125" i="3" s="1"/>
  <c r="L125" i="3"/>
  <c r="Q153" i="3"/>
  <c r="R153" i="3" s="1"/>
  <c r="S153" i="3" s="1"/>
  <c r="L153" i="3"/>
  <c r="Q132" i="3"/>
  <c r="R132" i="3" s="1"/>
  <c r="S132" i="3" s="1"/>
  <c r="L132" i="3"/>
  <c r="Q160" i="3"/>
  <c r="R160" i="3" s="1"/>
  <c r="S160" i="3" s="1"/>
  <c r="L160" i="3"/>
  <c r="Q59" i="3"/>
  <c r="R59" i="3" s="1"/>
  <c r="S59" i="3" s="1"/>
  <c r="L59" i="3"/>
  <c r="Q80" i="3"/>
  <c r="R80" i="3" s="1"/>
  <c r="S80" i="3" s="1"/>
  <c r="L80" i="3"/>
  <c r="Q122" i="3"/>
  <c r="R122" i="3" s="1"/>
  <c r="L122" i="3"/>
  <c r="M122" i="3" s="1"/>
  <c r="Q278" i="3"/>
  <c r="R278" i="3" s="1"/>
  <c r="S278" i="3" s="1"/>
  <c r="L278" i="3"/>
  <c r="Q142" i="3"/>
  <c r="R142" i="3" s="1"/>
  <c r="L142" i="3"/>
  <c r="M142" i="3" s="1"/>
  <c r="Q143" i="3"/>
  <c r="R143" i="3" s="1"/>
  <c r="S143" i="3" s="1"/>
  <c r="L143" i="3"/>
  <c r="Q127" i="3"/>
  <c r="R127" i="3" s="1"/>
  <c r="L127" i="3"/>
  <c r="M127" i="3" s="1"/>
  <c r="Q184" i="3"/>
  <c r="R184" i="3" s="1"/>
  <c r="S184" i="3" s="1"/>
  <c r="L184" i="3"/>
  <c r="Q222" i="3"/>
  <c r="R222" i="3" s="1"/>
  <c r="S222" i="3" s="1"/>
  <c r="L222" i="3"/>
  <c r="Q248" i="3"/>
  <c r="R248" i="3" s="1"/>
  <c r="S248" i="3" s="1"/>
  <c r="L248" i="3"/>
  <c r="Q229" i="3"/>
  <c r="R229" i="3" s="1"/>
  <c r="S229" i="3" s="1"/>
  <c r="L229" i="3"/>
  <c r="Q69" i="3"/>
  <c r="R69" i="3" s="1"/>
  <c r="S69" i="3" s="1"/>
  <c r="L69" i="3"/>
  <c r="Q158" i="3"/>
  <c r="R158" i="3" s="1"/>
  <c r="S158" i="3" s="1"/>
  <c r="L158" i="3"/>
  <c r="Q157" i="3"/>
  <c r="R157" i="3" s="1"/>
  <c r="L157" i="3"/>
  <c r="M157" i="3" s="1"/>
  <c r="Q24" i="3"/>
  <c r="R24" i="3" s="1"/>
  <c r="S24" i="3" s="1"/>
  <c r="L24" i="3"/>
  <c r="Q89" i="3"/>
  <c r="R89" i="3" s="1"/>
  <c r="L89" i="3"/>
  <c r="M89" i="3" s="1"/>
  <c r="Q159" i="3"/>
  <c r="R159" i="3" s="1"/>
  <c r="L159" i="3"/>
  <c r="M159" i="3" s="1"/>
  <c r="Q66" i="3"/>
  <c r="R66" i="3" s="1"/>
  <c r="S66" i="3" s="1"/>
  <c r="L66" i="3"/>
  <c r="Q86" i="3"/>
  <c r="R86" i="3" s="1"/>
  <c r="S86" i="3" s="1"/>
  <c r="L86" i="3"/>
  <c r="Q266" i="3"/>
  <c r="R266" i="3" s="1"/>
  <c r="S266" i="3" s="1"/>
  <c r="L266" i="3"/>
  <c r="Q121" i="3"/>
  <c r="R121" i="3" s="1"/>
  <c r="S121" i="3" s="1"/>
  <c r="L121" i="3"/>
  <c r="Q271" i="3"/>
  <c r="R271" i="3" s="1"/>
  <c r="S271" i="3" s="1"/>
  <c r="L271" i="3"/>
  <c r="Q82" i="3"/>
  <c r="R82" i="3" s="1"/>
  <c r="S82" i="3" s="1"/>
  <c r="L82" i="3"/>
  <c r="Q141" i="3"/>
  <c r="R141" i="3" s="1"/>
  <c r="S141" i="3" s="1"/>
  <c r="L141" i="3"/>
  <c r="Q211" i="3"/>
  <c r="R211" i="3" s="1"/>
  <c r="S211" i="3" s="1"/>
  <c r="L211" i="3"/>
  <c r="Q213" i="3"/>
  <c r="R213" i="3" s="1"/>
  <c r="S213" i="3" s="1"/>
  <c r="L213" i="3"/>
  <c r="Q115" i="3"/>
  <c r="R115" i="3" s="1"/>
  <c r="S115" i="3" s="1"/>
  <c r="L115" i="3"/>
  <c r="Q242" i="3"/>
  <c r="R242" i="3" s="1"/>
  <c r="S242" i="3" s="1"/>
  <c r="L242" i="3"/>
  <c r="Q217" i="3"/>
  <c r="R217" i="3" s="1"/>
  <c r="S217" i="3" s="1"/>
  <c r="L217" i="3"/>
  <c r="Q230" i="3"/>
  <c r="R230" i="3" s="1"/>
  <c r="S230" i="3" s="1"/>
  <c r="L230" i="3"/>
  <c r="Q31" i="3"/>
  <c r="R31" i="3" s="1"/>
  <c r="L31" i="3"/>
  <c r="M31" i="3" s="1"/>
  <c r="Q183" i="3"/>
  <c r="R183" i="3" s="1"/>
  <c r="S183" i="3" s="1"/>
  <c r="L183" i="3"/>
  <c r="Q145" i="3"/>
  <c r="R145" i="3" s="1"/>
  <c r="L145" i="3"/>
  <c r="M145" i="3" s="1"/>
  <c r="Q135" i="3"/>
  <c r="R135" i="3" s="1"/>
  <c r="S135" i="3" s="1"/>
  <c r="L135" i="3"/>
  <c r="Q88" i="3"/>
  <c r="R88" i="3" s="1"/>
  <c r="S88" i="3" s="1"/>
  <c r="L88" i="3"/>
  <c r="L70" i="8"/>
  <c r="L18" i="8"/>
  <c r="M18" i="8" s="1"/>
  <c r="L115" i="8"/>
  <c r="L71" i="8"/>
  <c r="L17" i="8"/>
  <c r="L139" i="8"/>
  <c r="L190" i="8"/>
  <c r="L77" i="8"/>
  <c r="L117" i="8"/>
  <c r="L142" i="8"/>
  <c r="M142" i="8" s="1"/>
  <c r="L200" i="8"/>
  <c r="L136" i="8"/>
  <c r="L67" i="8"/>
  <c r="L114" i="8"/>
  <c r="M114" i="8" s="1"/>
  <c r="L69" i="8"/>
  <c r="L110" i="8"/>
  <c r="L12" i="8"/>
  <c r="L73" i="8"/>
  <c r="L66" i="8"/>
  <c r="M66" i="8" s="1"/>
  <c r="L119" i="8"/>
  <c r="L98" i="8"/>
  <c r="L198" i="8"/>
  <c r="M198" i="8" s="1"/>
  <c r="L75" i="8"/>
  <c r="L16" i="8"/>
  <c r="L194" i="8"/>
  <c r="M194" i="8" s="1"/>
  <c r="L46" i="8"/>
  <c r="L205" i="8"/>
  <c r="L13" i="8"/>
  <c r="L125" i="8"/>
  <c r="L109" i="8"/>
  <c r="L104" i="8"/>
  <c r="M104" i="8" s="1"/>
  <c r="L14" i="8"/>
  <c r="M14" i="8" s="1"/>
  <c r="L134" i="8"/>
  <c r="M134" i="8" s="1"/>
  <c r="L213" i="8"/>
  <c r="L116" i="8"/>
  <c r="L141" i="8"/>
  <c r="L62" i="8"/>
  <c r="M62" i="8" s="1"/>
  <c r="Q10" i="8"/>
  <c r="R10" i="8" s="1"/>
  <c r="S10" i="8" s="1"/>
  <c r="L10" i="8"/>
  <c r="M10" i="8" s="1"/>
  <c r="L204" i="8"/>
  <c r="L108" i="8"/>
  <c r="L72" i="8"/>
  <c r="M72" i="8" s="1"/>
  <c r="L210" i="8"/>
  <c r="M210" i="8" s="1"/>
  <c r="L11" i="8"/>
  <c r="L201" i="8"/>
  <c r="T201" i="8" s="1"/>
  <c r="L138" i="8"/>
  <c r="M138" i="8" s="1"/>
  <c r="L111" i="8"/>
  <c r="L113" i="8"/>
  <c r="L203" i="8"/>
  <c r="L212" i="8"/>
  <c r="L140" i="8"/>
  <c r="L180" i="8"/>
  <c r="L192" i="8"/>
  <c r="L126" i="8"/>
  <c r="M126" i="8" s="1"/>
  <c r="L202" i="8"/>
  <c r="L137" i="8"/>
  <c r="L112" i="8"/>
  <c r="L143" i="8"/>
  <c r="L195" i="8"/>
  <c r="L74" i="8"/>
  <c r="M74" i="8" s="1"/>
  <c r="L60" i="8"/>
  <c r="L135" i="8"/>
  <c r="M135" i="8" s="1"/>
  <c r="Y7" i="8"/>
  <c r="Y227" i="8" s="1"/>
  <c r="Y231" i="8" s="1"/>
  <c r="Y7" i="9"/>
  <c r="Y352" i="9" s="1"/>
  <c r="Y356" i="9" s="1"/>
  <c r="T10" i="9"/>
  <c r="M10" i="9"/>
  <c r="O202" i="5"/>
  <c r="U14" i="8" l="1"/>
  <c r="U62" i="8"/>
  <c r="U74" i="8"/>
  <c r="T138" i="8"/>
  <c r="U194" i="8"/>
  <c r="U142" i="8"/>
  <c r="T62" i="8"/>
  <c r="U66" i="8"/>
  <c r="U126" i="8"/>
  <c r="T18" i="8"/>
  <c r="U138" i="8"/>
  <c r="T194" i="8"/>
  <c r="T142" i="8"/>
  <c r="U210" i="8"/>
  <c r="T134" i="8"/>
  <c r="T74" i="8"/>
  <c r="M77" i="8"/>
  <c r="U77" i="8" s="1"/>
  <c r="T77" i="8"/>
  <c r="M173" i="8"/>
  <c r="U173" i="8" s="1"/>
  <c r="T173" i="8"/>
  <c r="T32" i="8"/>
  <c r="S32" i="8"/>
  <c r="U32" i="8" s="1"/>
  <c r="M156" i="8"/>
  <c r="U156" i="8" s="1"/>
  <c r="T156" i="8"/>
  <c r="M92" i="8"/>
  <c r="U92" i="8" s="1"/>
  <c r="T92" i="8"/>
  <c r="M223" i="8"/>
  <c r="U223" i="8" s="1"/>
  <c r="T223" i="8"/>
  <c r="M21" i="8"/>
  <c r="U21" i="8" s="1"/>
  <c r="T21" i="8"/>
  <c r="M167" i="8"/>
  <c r="U167" i="8" s="1"/>
  <c r="T167" i="8"/>
  <c r="M97" i="8"/>
  <c r="U97" i="8" s="1"/>
  <c r="T97" i="8"/>
  <c r="M47" i="8"/>
  <c r="U47" i="8" s="1"/>
  <c r="T47" i="8"/>
  <c r="M154" i="8"/>
  <c r="U154" i="8" s="1"/>
  <c r="T154" i="8"/>
  <c r="T89" i="8"/>
  <c r="S89" i="8"/>
  <c r="U89" i="8" s="1"/>
  <c r="M120" i="8"/>
  <c r="U120" i="8" s="1"/>
  <c r="T120" i="8"/>
  <c r="M51" i="8"/>
  <c r="U51" i="8" s="1"/>
  <c r="T51" i="8"/>
  <c r="M166" i="8"/>
  <c r="U166" i="8" s="1"/>
  <c r="T166" i="8"/>
  <c r="M109" i="8"/>
  <c r="U109" i="8" s="1"/>
  <c r="T109" i="8"/>
  <c r="M139" i="8"/>
  <c r="U139" i="8" s="1"/>
  <c r="T139" i="8"/>
  <c r="T100" i="8"/>
  <c r="S100" i="8"/>
  <c r="U100" i="8" s="1"/>
  <c r="M163" i="8"/>
  <c r="U163" i="8" s="1"/>
  <c r="T163" i="8"/>
  <c r="T146" i="8"/>
  <c r="S146" i="8"/>
  <c r="U146" i="8" s="1"/>
  <c r="M192" i="8"/>
  <c r="U192" i="8" s="1"/>
  <c r="T192" i="8"/>
  <c r="M125" i="8"/>
  <c r="U125" i="8" s="1"/>
  <c r="T125" i="8"/>
  <c r="M12" i="8"/>
  <c r="U12" i="8" s="1"/>
  <c r="T12" i="8"/>
  <c r="M175" i="8"/>
  <c r="U175" i="8" s="1"/>
  <c r="T175" i="8"/>
  <c r="M37" i="8"/>
  <c r="U37" i="8" s="1"/>
  <c r="T37" i="8"/>
  <c r="T26" i="8"/>
  <c r="S26" i="8"/>
  <c r="U26" i="8" s="1"/>
  <c r="T158" i="8"/>
  <c r="S158" i="8"/>
  <c r="U158" i="8" s="1"/>
  <c r="M55" i="8"/>
  <c r="U55" i="8" s="1"/>
  <c r="T55" i="8"/>
  <c r="M127" i="8"/>
  <c r="U127" i="8" s="1"/>
  <c r="T127" i="8"/>
  <c r="M180" i="8"/>
  <c r="U180" i="8" s="1"/>
  <c r="T180" i="8"/>
  <c r="M13" i="8"/>
  <c r="U13" i="8" s="1"/>
  <c r="T13" i="8"/>
  <c r="M71" i="8"/>
  <c r="U71" i="8" s="1"/>
  <c r="T71" i="8"/>
  <c r="T31" i="8"/>
  <c r="S31" i="8"/>
  <c r="U31" i="8" s="1"/>
  <c r="M140" i="8"/>
  <c r="U140" i="8" s="1"/>
  <c r="T140" i="8"/>
  <c r="M205" i="8"/>
  <c r="U205" i="8" s="1"/>
  <c r="T205" i="8"/>
  <c r="M115" i="8"/>
  <c r="U115" i="8" s="1"/>
  <c r="T115" i="8"/>
  <c r="M151" i="8"/>
  <c r="U151" i="8" s="1"/>
  <c r="T151" i="8"/>
  <c r="M177" i="8"/>
  <c r="U177" i="8" s="1"/>
  <c r="T177" i="8"/>
  <c r="M76" i="8"/>
  <c r="U76" i="8" s="1"/>
  <c r="T76" i="8"/>
  <c r="M19" i="8"/>
  <c r="U19" i="8" s="1"/>
  <c r="T19" i="8"/>
  <c r="M53" i="8"/>
  <c r="U53" i="8" s="1"/>
  <c r="T53" i="8"/>
  <c r="M193" i="8"/>
  <c r="U193" i="8" s="1"/>
  <c r="T193" i="8"/>
  <c r="M212" i="8"/>
  <c r="U212" i="8" s="1"/>
  <c r="T212" i="8"/>
  <c r="M46" i="8"/>
  <c r="U46" i="8" s="1"/>
  <c r="T46" i="8"/>
  <c r="U114" i="8"/>
  <c r="U18" i="8"/>
  <c r="M128" i="8"/>
  <c r="U128" i="8" s="1"/>
  <c r="T128" i="8"/>
  <c r="T162" i="8"/>
  <c r="S162" i="8"/>
  <c r="U162" i="8" s="1"/>
  <c r="M24" i="8"/>
  <c r="U24" i="8" s="1"/>
  <c r="T24" i="8"/>
  <c r="M181" i="8"/>
  <c r="U181" i="8" s="1"/>
  <c r="T181" i="8"/>
  <c r="M147" i="8"/>
  <c r="U147" i="8" s="1"/>
  <c r="T147" i="8"/>
  <c r="T114" i="8"/>
  <c r="M118" i="8"/>
  <c r="U118" i="8" s="1"/>
  <c r="T118" i="8"/>
  <c r="M164" i="8"/>
  <c r="U164" i="8" s="1"/>
  <c r="T164" i="8"/>
  <c r="M93" i="8"/>
  <c r="U93" i="8" s="1"/>
  <c r="T93" i="8"/>
  <c r="T50" i="8"/>
  <c r="S50" i="8"/>
  <c r="U50" i="8" s="1"/>
  <c r="U104" i="8"/>
  <c r="T170" i="8"/>
  <c r="S170" i="8"/>
  <c r="U170" i="8" s="1"/>
  <c r="T150" i="8"/>
  <c r="S150" i="8"/>
  <c r="U150" i="8" s="1"/>
  <c r="M60" i="8"/>
  <c r="U60" i="8" s="1"/>
  <c r="T60" i="8"/>
  <c r="M203" i="8"/>
  <c r="U203" i="8" s="1"/>
  <c r="T203" i="8"/>
  <c r="M67" i="8"/>
  <c r="U67" i="8" s="1"/>
  <c r="T67" i="8"/>
  <c r="M70" i="8"/>
  <c r="U70" i="8" s="1"/>
  <c r="T70" i="8"/>
  <c r="M121" i="8"/>
  <c r="U121" i="8" s="1"/>
  <c r="T121" i="8"/>
  <c r="T78" i="8"/>
  <c r="S78" i="8"/>
  <c r="U78" i="8" s="1"/>
  <c r="T207" i="8"/>
  <c r="S207" i="8"/>
  <c r="U207" i="8" s="1"/>
  <c r="M209" i="8"/>
  <c r="U209" i="8" s="1"/>
  <c r="T209" i="8"/>
  <c r="M153" i="8"/>
  <c r="U153" i="8" s="1"/>
  <c r="T153" i="8"/>
  <c r="T66" i="8"/>
  <c r="T104" i="8"/>
  <c r="M81" i="8"/>
  <c r="U81" i="8" s="1"/>
  <c r="T81" i="8"/>
  <c r="M48" i="8"/>
  <c r="U48" i="8" s="1"/>
  <c r="T48" i="8"/>
  <c r="M113" i="8"/>
  <c r="U113" i="8" s="1"/>
  <c r="T113" i="8"/>
  <c r="M141" i="8"/>
  <c r="U141" i="8" s="1"/>
  <c r="T141" i="8"/>
  <c r="M16" i="8"/>
  <c r="U16" i="8" s="1"/>
  <c r="T16" i="8"/>
  <c r="M136" i="8"/>
  <c r="U136" i="8" s="1"/>
  <c r="T136" i="8"/>
  <c r="T90" i="8"/>
  <c r="S90" i="8"/>
  <c r="U90" i="8" s="1"/>
  <c r="M15" i="8"/>
  <c r="U15" i="8" s="1"/>
  <c r="T15" i="8"/>
  <c r="M84" i="8"/>
  <c r="U84" i="8" s="1"/>
  <c r="T84" i="8"/>
  <c r="U72" i="8"/>
  <c r="M222" i="8"/>
  <c r="U222" i="8" s="1"/>
  <c r="T222" i="8"/>
  <c r="M182" i="8"/>
  <c r="U182" i="8" s="1"/>
  <c r="T182" i="8"/>
  <c r="T126" i="8"/>
  <c r="M94" i="8"/>
  <c r="U94" i="8" s="1"/>
  <c r="T94" i="8"/>
  <c r="U135" i="8"/>
  <c r="M137" i="8"/>
  <c r="U137" i="8" s="1"/>
  <c r="T137" i="8"/>
  <c r="M11" i="8"/>
  <c r="U11" i="8" s="1"/>
  <c r="T11" i="8"/>
  <c r="M119" i="8"/>
  <c r="U119" i="8" s="1"/>
  <c r="T119" i="8"/>
  <c r="M96" i="8"/>
  <c r="U96" i="8" s="1"/>
  <c r="T96" i="8"/>
  <c r="M61" i="8"/>
  <c r="U61" i="8" s="1"/>
  <c r="T61" i="8"/>
  <c r="T86" i="8"/>
  <c r="S86" i="8"/>
  <c r="U86" i="8" s="1"/>
  <c r="T28" i="8"/>
  <c r="S28" i="8"/>
  <c r="U28" i="8" s="1"/>
  <c r="M202" i="8"/>
  <c r="U202" i="8" s="1"/>
  <c r="T202" i="8"/>
  <c r="M190" i="8"/>
  <c r="U190" i="8" s="1"/>
  <c r="T190" i="8"/>
  <c r="T186" i="8"/>
  <c r="S186" i="8"/>
  <c r="U186" i="8" s="1"/>
  <c r="M130" i="8"/>
  <c r="U130" i="8" s="1"/>
  <c r="T130" i="8"/>
  <c r="M73" i="8"/>
  <c r="U73" i="8" s="1"/>
  <c r="T73" i="8"/>
  <c r="M83" i="8"/>
  <c r="U83" i="8" s="1"/>
  <c r="T83" i="8"/>
  <c r="M157" i="8"/>
  <c r="U157" i="8" s="1"/>
  <c r="T157" i="8"/>
  <c r="M189" i="8"/>
  <c r="U189" i="8" s="1"/>
  <c r="T189" i="8"/>
  <c r="M199" i="8"/>
  <c r="U199" i="8" s="1"/>
  <c r="T199" i="8"/>
  <c r="M36" i="8"/>
  <c r="U36" i="8" s="1"/>
  <c r="T36" i="8"/>
  <c r="T122" i="8"/>
  <c r="S122" i="8"/>
  <c r="U122" i="8" s="1"/>
  <c r="M108" i="8"/>
  <c r="U108" i="8" s="1"/>
  <c r="T108" i="8"/>
  <c r="M17" i="8"/>
  <c r="U17" i="8" s="1"/>
  <c r="T17" i="8"/>
  <c r="M169" i="8"/>
  <c r="U169" i="8" s="1"/>
  <c r="T169" i="8"/>
  <c r="T106" i="8"/>
  <c r="S106" i="8"/>
  <c r="U106" i="8" s="1"/>
  <c r="M68" i="8"/>
  <c r="U68" i="8" s="1"/>
  <c r="T68" i="8"/>
  <c r="M204" i="8"/>
  <c r="U204" i="8" s="1"/>
  <c r="T204" i="8"/>
  <c r="M110" i="8"/>
  <c r="U110" i="8" s="1"/>
  <c r="T110" i="8"/>
  <c r="M85" i="8"/>
  <c r="U85" i="8" s="1"/>
  <c r="T85" i="8"/>
  <c r="M45" i="8"/>
  <c r="U45" i="8" s="1"/>
  <c r="T45" i="8"/>
  <c r="M30" i="8"/>
  <c r="U30" i="8" s="1"/>
  <c r="T30" i="8"/>
  <c r="T14" i="8"/>
  <c r="M49" i="8"/>
  <c r="U49" i="8" s="1"/>
  <c r="T49" i="8"/>
  <c r="T54" i="8"/>
  <c r="S54" i="8"/>
  <c r="U54" i="8" s="1"/>
  <c r="M69" i="8"/>
  <c r="U69" i="8" s="1"/>
  <c r="T69" i="8"/>
  <c r="M160" i="8"/>
  <c r="U160" i="8" s="1"/>
  <c r="T160" i="8"/>
  <c r="M91" i="8"/>
  <c r="U91" i="8" s="1"/>
  <c r="T91" i="8"/>
  <c r="M195" i="8"/>
  <c r="U195" i="8" s="1"/>
  <c r="T195" i="8"/>
  <c r="M111" i="8"/>
  <c r="U111" i="8" s="1"/>
  <c r="T111" i="8"/>
  <c r="M116" i="8"/>
  <c r="U116" i="8" s="1"/>
  <c r="T116" i="8"/>
  <c r="M75" i="8"/>
  <c r="U75" i="8" s="1"/>
  <c r="T75" i="8"/>
  <c r="M200" i="8"/>
  <c r="U200" i="8" s="1"/>
  <c r="T200" i="8"/>
  <c r="M168" i="8"/>
  <c r="U168" i="8" s="1"/>
  <c r="T168" i="8"/>
  <c r="T72" i="8"/>
  <c r="M82" i="8"/>
  <c r="U82" i="8" s="1"/>
  <c r="T82" i="8"/>
  <c r="M191" i="8"/>
  <c r="U191" i="8" s="1"/>
  <c r="T191" i="8"/>
  <c r="M35" i="8"/>
  <c r="U35" i="8" s="1"/>
  <c r="T35" i="8"/>
  <c r="M171" i="8"/>
  <c r="U171" i="8" s="1"/>
  <c r="T171" i="8"/>
  <c r="T135" i="8"/>
  <c r="M25" i="8"/>
  <c r="U25" i="8" s="1"/>
  <c r="T25" i="8"/>
  <c r="M52" i="8"/>
  <c r="U52" i="8" s="1"/>
  <c r="T52" i="8"/>
  <c r="M143" i="8"/>
  <c r="U143" i="8" s="1"/>
  <c r="T143" i="8"/>
  <c r="M213" i="8"/>
  <c r="U213" i="8" s="1"/>
  <c r="T213" i="8"/>
  <c r="M131" i="8"/>
  <c r="U131" i="8" s="1"/>
  <c r="T131" i="8"/>
  <c r="M95" i="8"/>
  <c r="U95" i="8" s="1"/>
  <c r="T95" i="8"/>
  <c r="M44" i="8"/>
  <c r="U44" i="8" s="1"/>
  <c r="T44" i="8"/>
  <c r="T210" i="8"/>
  <c r="M215" i="8"/>
  <c r="U215" i="8" s="1"/>
  <c r="T215" i="8"/>
  <c r="U198" i="8"/>
  <c r="T196" i="8"/>
  <c r="S196" i="8"/>
  <c r="U196" i="8" s="1"/>
  <c r="M112" i="8"/>
  <c r="U112" i="8" s="1"/>
  <c r="T112" i="8"/>
  <c r="U134" i="8"/>
  <c r="M98" i="8"/>
  <c r="U98" i="8" s="1"/>
  <c r="T98" i="8"/>
  <c r="M117" i="8"/>
  <c r="U117" i="8" s="1"/>
  <c r="T117" i="8"/>
  <c r="M101" i="8"/>
  <c r="U101" i="8" s="1"/>
  <c r="T101" i="8"/>
  <c r="M214" i="8"/>
  <c r="U214" i="8" s="1"/>
  <c r="T214" i="8"/>
  <c r="M33" i="8"/>
  <c r="U33" i="8" s="1"/>
  <c r="T33" i="8"/>
  <c r="M161" i="8"/>
  <c r="U161" i="8" s="1"/>
  <c r="T161" i="8"/>
  <c r="T176" i="8"/>
  <c r="S176" i="8"/>
  <c r="U176" i="8" s="1"/>
  <c r="M29" i="8"/>
  <c r="U29" i="8" s="1"/>
  <c r="T29" i="8"/>
  <c r="T206" i="8"/>
  <c r="S206" i="8"/>
  <c r="U206" i="8" s="1"/>
  <c r="T198" i="8"/>
  <c r="M20" i="8"/>
  <c r="U20" i="8" s="1"/>
  <c r="T20" i="8"/>
  <c r="M129" i="8"/>
  <c r="U129" i="8" s="1"/>
  <c r="T129" i="8"/>
  <c r="M224" i="8"/>
  <c r="U224" i="8" s="1"/>
  <c r="T224" i="8"/>
  <c r="M99" i="8"/>
  <c r="U99" i="8" s="1"/>
  <c r="T99" i="8"/>
  <c r="M34" i="8"/>
  <c r="U34" i="8" s="1"/>
  <c r="T34" i="8"/>
  <c r="M35" i="5"/>
  <c r="U35" i="5" s="1"/>
  <c r="T35" i="5"/>
  <c r="M132" i="5"/>
  <c r="U132" i="5" s="1"/>
  <c r="T132" i="5"/>
  <c r="M153" i="5"/>
  <c r="M154" i="5"/>
  <c r="U154" i="5" s="1"/>
  <c r="T154" i="5"/>
  <c r="M200" i="5"/>
  <c r="M210" i="5"/>
  <c r="U210" i="5" s="1"/>
  <c r="T210" i="5"/>
  <c r="T195" i="5"/>
  <c r="S195" i="5"/>
  <c r="U195" i="5" s="1"/>
  <c r="M198" i="5"/>
  <c r="T185" i="5"/>
  <c r="S185" i="5"/>
  <c r="U185" i="5" s="1"/>
  <c r="T115" i="5"/>
  <c r="S115" i="5"/>
  <c r="U115" i="5" s="1"/>
  <c r="M131" i="5"/>
  <c r="M202" i="5"/>
  <c r="T41" i="5"/>
  <c r="S41" i="5"/>
  <c r="U41" i="5" s="1"/>
  <c r="R131" i="5"/>
  <c r="S131" i="5" s="1"/>
  <c r="T212" i="5"/>
  <c r="S212" i="5"/>
  <c r="U212" i="5" s="1"/>
  <c r="M134" i="5"/>
  <c r="M186" i="5"/>
  <c r="U186" i="5" s="1"/>
  <c r="T186" i="5"/>
  <c r="M21" i="5"/>
  <c r="M23" i="5"/>
  <c r="M116" i="5"/>
  <c r="U116" i="5" s="1"/>
  <c r="T116" i="5"/>
  <c r="M40" i="5"/>
  <c r="U40" i="5" s="1"/>
  <c r="T40" i="5"/>
  <c r="M122" i="5"/>
  <c r="M184" i="5"/>
  <c r="U184" i="5" s="1"/>
  <c r="T184" i="5"/>
  <c r="M69" i="5"/>
  <c r="M82" i="5"/>
  <c r="M24" i="5"/>
  <c r="M145" i="5"/>
  <c r="M96" i="5"/>
  <c r="U96" i="5" s="1"/>
  <c r="T96" i="5"/>
  <c r="M62" i="5"/>
  <c r="U62" i="5" s="1"/>
  <c r="T62" i="5"/>
  <c r="M74" i="5"/>
  <c r="M165" i="5"/>
  <c r="U165" i="5" s="1"/>
  <c r="T165" i="5"/>
  <c r="M215" i="5"/>
  <c r="M136" i="5"/>
  <c r="M216" i="5"/>
  <c r="M70" i="5"/>
  <c r="M135" i="5"/>
  <c r="M166" i="5"/>
  <c r="U166" i="5" s="1"/>
  <c r="T166" i="5"/>
  <c r="M100" i="5"/>
  <c r="U100" i="5" s="1"/>
  <c r="T100" i="5"/>
  <c r="M196" i="5"/>
  <c r="U196" i="5" s="1"/>
  <c r="T196" i="5"/>
  <c r="M162" i="5"/>
  <c r="U162" i="5" s="1"/>
  <c r="T162" i="5"/>
  <c r="M97" i="5"/>
  <c r="U97" i="5" s="1"/>
  <c r="T97" i="5"/>
  <c r="T191" i="5"/>
  <c r="M191" i="5"/>
  <c r="U191" i="5" s="1"/>
  <c r="M204" i="5"/>
  <c r="U204" i="5" s="1"/>
  <c r="T204" i="5"/>
  <c r="M25" i="5"/>
  <c r="M22" i="5"/>
  <c r="M183" i="5"/>
  <c r="M232" i="5"/>
  <c r="U232" i="5" s="1"/>
  <c r="T232" i="5"/>
  <c r="T151" i="5"/>
  <c r="S151" i="5"/>
  <c r="U151" i="5" s="1"/>
  <c r="T161" i="5"/>
  <c r="S161" i="5"/>
  <c r="U161" i="5" s="1"/>
  <c r="T81" i="5"/>
  <c r="S81" i="5"/>
  <c r="U81" i="5" s="1"/>
  <c r="M32" i="5"/>
  <c r="M98" i="5"/>
  <c r="U98" i="5" s="1"/>
  <c r="T98" i="5"/>
  <c r="M118" i="5"/>
  <c r="M194" i="5"/>
  <c r="M192" i="5"/>
  <c r="U192" i="5" s="1"/>
  <c r="T192" i="5"/>
  <c r="T126" i="5"/>
  <c r="S126" i="5"/>
  <c r="U126" i="5" s="1"/>
  <c r="T99" i="5"/>
  <c r="S99" i="5"/>
  <c r="U99" i="5" s="1"/>
  <c r="T129" i="5"/>
  <c r="S129" i="5"/>
  <c r="U129" i="5" s="1"/>
  <c r="M181" i="5"/>
  <c r="U181" i="5" s="1"/>
  <c r="T181" i="5"/>
  <c r="M86" i="5"/>
  <c r="M133" i="5"/>
  <c r="M61" i="5"/>
  <c r="U61" i="5" s="1"/>
  <c r="T61" i="5"/>
  <c r="M156" i="5"/>
  <c r="U156" i="5" s="1"/>
  <c r="T156" i="5"/>
  <c r="M148" i="5"/>
  <c r="M225" i="5"/>
  <c r="U225" i="5" s="1"/>
  <c r="T225" i="5"/>
  <c r="M143" i="5"/>
  <c r="T65" i="5"/>
  <c r="S65" i="5"/>
  <c r="U65" i="5" s="1"/>
  <c r="T226" i="5"/>
  <c r="S226" i="5"/>
  <c r="U226" i="5" s="1"/>
  <c r="M120" i="5"/>
  <c r="M12" i="5"/>
  <c r="M188" i="5"/>
  <c r="M87" i="5"/>
  <c r="U87" i="5" s="1"/>
  <c r="T87" i="5"/>
  <c r="M119" i="5"/>
  <c r="U119" i="5" s="1"/>
  <c r="T119" i="5"/>
  <c r="M57" i="5"/>
  <c r="U57" i="5" s="1"/>
  <c r="T57" i="5"/>
  <c r="M90" i="5"/>
  <c r="M206" i="5"/>
  <c r="M138" i="5"/>
  <c r="U138" i="5" s="1"/>
  <c r="T138" i="5"/>
  <c r="M234" i="5"/>
  <c r="U234" i="5" s="1"/>
  <c r="T234" i="5"/>
  <c r="M167" i="5"/>
  <c r="U167" i="5" s="1"/>
  <c r="T167" i="5"/>
  <c r="M180" i="5"/>
  <c r="U180" i="5" s="1"/>
  <c r="T180" i="5"/>
  <c r="M72" i="5"/>
  <c r="T79" i="5"/>
  <c r="S79" i="5"/>
  <c r="U79" i="5" s="1"/>
  <c r="T63" i="5"/>
  <c r="S63" i="5"/>
  <c r="U63" i="5" s="1"/>
  <c r="M155" i="5"/>
  <c r="U155" i="5" s="1"/>
  <c r="T155" i="5"/>
  <c r="M85" i="5"/>
  <c r="M39" i="5"/>
  <c r="U39" i="5" s="1"/>
  <c r="T39" i="5"/>
  <c r="M20" i="5"/>
  <c r="M38" i="5"/>
  <c r="U38" i="5" s="1"/>
  <c r="T38" i="5"/>
  <c r="M217" i="5"/>
  <c r="M190" i="5"/>
  <c r="U190" i="5" s="1"/>
  <c r="T190" i="5"/>
  <c r="M73" i="5"/>
  <c r="M58" i="5"/>
  <c r="U58" i="5" s="1"/>
  <c r="T58" i="5"/>
  <c r="M140" i="5"/>
  <c r="T28" i="5"/>
  <c r="S28" i="5"/>
  <c r="U28" i="5" s="1"/>
  <c r="M26" i="5"/>
  <c r="M150" i="5"/>
  <c r="U150" i="5" s="1"/>
  <c r="T150" i="5"/>
  <c r="M213" i="5"/>
  <c r="U213" i="5" s="1"/>
  <c r="T213" i="5"/>
  <c r="M68" i="5"/>
  <c r="U68" i="5" s="1"/>
  <c r="T68" i="5"/>
  <c r="M164" i="5"/>
  <c r="U164" i="5" s="1"/>
  <c r="T164" i="5"/>
  <c r="M92" i="5"/>
  <c r="M34" i="5"/>
  <c r="T64" i="5"/>
  <c r="S64" i="5"/>
  <c r="U64" i="5" s="1"/>
  <c r="T141" i="5"/>
  <c r="S141" i="5"/>
  <c r="U141" i="5" s="1"/>
  <c r="T123" i="5"/>
  <c r="S123" i="5"/>
  <c r="U123" i="5" s="1"/>
  <c r="T189" i="5"/>
  <c r="S189" i="5"/>
  <c r="U189" i="5" s="1"/>
  <c r="T53" i="5"/>
  <c r="S53" i="5"/>
  <c r="U53" i="5" s="1"/>
  <c r="M84" i="5"/>
  <c r="M207" i="5"/>
  <c r="M56" i="5"/>
  <c r="U56" i="5" s="1"/>
  <c r="T56" i="5"/>
  <c r="M18" i="5"/>
  <c r="M169" i="5"/>
  <c r="U169" i="5" s="1"/>
  <c r="T169" i="5"/>
  <c r="M54" i="5"/>
  <c r="U54" i="5" s="1"/>
  <c r="T54" i="5"/>
  <c r="M114" i="5"/>
  <c r="U114" i="5" s="1"/>
  <c r="T114" i="5"/>
  <c r="M235" i="5"/>
  <c r="U235" i="5" s="1"/>
  <c r="T235" i="5"/>
  <c r="M208" i="5"/>
  <c r="M128" i="5"/>
  <c r="M144" i="5"/>
  <c r="W202" i="5"/>
  <c r="Y202" i="5" s="1"/>
  <c r="R202" i="5"/>
  <c r="S202" i="5" s="1"/>
  <c r="M88" i="5"/>
  <c r="M209" i="5"/>
  <c r="U209" i="5" s="1"/>
  <c r="T209" i="5"/>
  <c r="M117" i="5"/>
  <c r="M94" i="5"/>
  <c r="U94" i="5" s="1"/>
  <c r="T94" i="5"/>
  <c r="M142" i="5"/>
  <c r="M168" i="5"/>
  <c r="U168" i="5" s="1"/>
  <c r="T168" i="5"/>
  <c r="M227" i="5"/>
  <c r="U227" i="5" s="1"/>
  <c r="T227" i="5"/>
  <c r="M14" i="5"/>
  <c r="M205" i="5"/>
  <c r="U205" i="5" s="1"/>
  <c r="T205" i="5"/>
  <c r="M71" i="5"/>
  <c r="M146" i="5"/>
  <c r="M230" i="5"/>
  <c r="U230" i="5" s="1"/>
  <c r="T230" i="5"/>
  <c r="M36" i="5"/>
  <c r="U36" i="5" s="1"/>
  <c r="T36" i="5"/>
  <c r="M231" i="5"/>
  <c r="U231" i="5" s="1"/>
  <c r="T231" i="5"/>
  <c r="M80" i="5"/>
  <c r="U80" i="5" s="1"/>
  <c r="T80" i="5"/>
  <c r="M193" i="5"/>
  <c r="M130" i="5"/>
  <c r="M182" i="5"/>
  <c r="U182" i="5" s="1"/>
  <c r="T182" i="5"/>
  <c r="M95" i="5"/>
  <c r="U95" i="5" s="1"/>
  <c r="T95" i="5"/>
  <c r="M233" i="5"/>
  <c r="U233" i="5" s="1"/>
  <c r="T233" i="5"/>
  <c r="T149" i="5"/>
  <c r="S149" i="5"/>
  <c r="U149" i="5" s="1"/>
  <c r="T55" i="5"/>
  <c r="S55" i="5"/>
  <c r="U55" i="5" s="1"/>
  <c r="M211" i="3"/>
  <c r="U211" i="3" s="1"/>
  <c r="T211" i="3"/>
  <c r="M158" i="3"/>
  <c r="U158" i="3" s="1"/>
  <c r="T158" i="3"/>
  <c r="T187" i="3"/>
  <c r="S187" i="3"/>
  <c r="U187" i="3" s="1"/>
  <c r="T78" i="3"/>
  <c r="S78" i="3"/>
  <c r="U78" i="3" s="1"/>
  <c r="T127" i="3"/>
  <c r="S127" i="3"/>
  <c r="U127" i="3" s="1"/>
  <c r="M249" i="3"/>
  <c r="U249" i="3" s="1"/>
  <c r="T249" i="3"/>
  <c r="M102" i="3"/>
  <c r="U102" i="3" s="1"/>
  <c r="T102" i="3"/>
  <c r="M174" i="3"/>
  <c r="U174" i="3" s="1"/>
  <c r="T174" i="3"/>
  <c r="M74" i="3"/>
  <c r="U74" i="3" s="1"/>
  <c r="T74" i="3"/>
  <c r="M79" i="3"/>
  <c r="U79" i="3" s="1"/>
  <c r="T79" i="3"/>
  <c r="M36" i="3"/>
  <c r="U36" i="3" s="1"/>
  <c r="T36" i="3"/>
  <c r="M90" i="3"/>
  <c r="U90" i="3" s="1"/>
  <c r="T90" i="3"/>
  <c r="M191" i="3"/>
  <c r="U191" i="3" s="1"/>
  <c r="T191" i="3"/>
  <c r="M54" i="3"/>
  <c r="U54" i="3" s="1"/>
  <c r="T54" i="3"/>
  <c r="M226" i="3"/>
  <c r="U226" i="3" s="1"/>
  <c r="T226" i="3"/>
  <c r="M277" i="3"/>
  <c r="U277" i="3" s="1"/>
  <c r="T277" i="3"/>
  <c r="M154" i="3"/>
  <c r="U154" i="3" s="1"/>
  <c r="T154" i="3"/>
  <c r="M141" i="3"/>
  <c r="U141" i="3" s="1"/>
  <c r="T141" i="3"/>
  <c r="M143" i="3"/>
  <c r="U143" i="3" s="1"/>
  <c r="T143" i="3"/>
  <c r="T87" i="3"/>
  <c r="S87" i="3"/>
  <c r="U87" i="3" s="1"/>
  <c r="T73" i="3"/>
  <c r="S73" i="3"/>
  <c r="U73" i="3" s="1"/>
  <c r="M126" i="3"/>
  <c r="U126" i="3" s="1"/>
  <c r="T126" i="3"/>
  <c r="M237" i="3"/>
  <c r="U237" i="3" s="1"/>
  <c r="T237" i="3"/>
  <c r="M152" i="3"/>
  <c r="U152" i="3" s="1"/>
  <c r="T152" i="3"/>
  <c r="M146" i="3"/>
  <c r="U146" i="3" s="1"/>
  <c r="T146" i="3"/>
  <c r="M195" i="3"/>
  <c r="U195" i="3" s="1"/>
  <c r="T195" i="3"/>
  <c r="M30" i="3"/>
  <c r="U30" i="3" s="1"/>
  <c r="T30" i="3"/>
  <c r="M194" i="3"/>
  <c r="U194" i="3" s="1"/>
  <c r="T194" i="3"/>
  <c r="M25" i="3"/>
  <c r="U25" i="3" s="1"/>
  <c r="T25" i="3"/>
  <c r="M34" i="3"/>
  <c r="U34" i="3" s="1"/>
  <c r="T34" i="3"/>
  <c r="M67" i="3"/>
  <c r="U67" i="3" s="1"/>
  <c r="T67" i="3"/>
  <c r="M95" i="3"/>
  <c r="U95" i="3" s="1"/>
  <c r="T95" i="3"/>
  <c r="M137" i="3"/>
  <c r="U137" i="3" s="1"/>
  <c r="T137" i="3"/>
  <c r="M283" i="3"/>
  <c r="U283" i="3" s="1"/>
  <c r="T283" i="3"/>
  <c r="M189" i="3"/>
  <c r="U189" i="3" s="1"/>
  <c r="T189" i="3"/>
  <c r="M197" i="3"/>
  <c r="U197" i="3" s="1"/>
  <c r="T197" i="3"/>
  <c r="M223" i="3"/>
  <c r="U223" i="3" s="1"/>
  <c r="T223" i="3"/>
  <c r="M118" i="3"/>
  <c r="U118" i="3" s="1"/>
  <c r="T118" i="3"/>
  <c r="M12" i="3"/>
  <c r="U12" i="3" s="1"/>
  <c r="T12" i="3"/>
  <c r="M55" i="3"/>
  <c r="U55" i="3" s="1"/>
  <c r="T55" i="3"/>
  <c r="M182" i="3"/>
  <c r="U182" i="3" s="1"/>
  <c r="T182" i="3"/>
  <c r="M29" i="3"/>
  <c r="U29" i="3" s="1"/>
  <c r="T29" i="3"/>
  <c r="M221" i="3"/>
  <c r="U221" i="3" s="1"/>
  <c r="T221" i="3"/>
  <c r="M255" i="3"/>
  <c r="U255" i="3" s="1"/>
  <c r="T255" i="3"/>
  <c r="M135" i="3"/>
  <c r="U135" i="3" s="1"/>
  <c r="T135" i="3"/>
  <c r="M242" i="3"/>
  <c r="U242" i="3" s="1"/>
  <c r="T242" i="3"/>
  <c r="M271" i="3"/>
  <c r="U271" i="3" s="1"/>
  <c r="T271" i="3"/>
  <c r="M248" i="3"/>
  <c r="U248" i="3" s="1"/>
  <c r="T248" i="3"/>
  <c r="M278" i="3"/>
  <c r="U278" i="3" s="1"/>
  <c r="T278" i="3"/>
  <c r="T181" i="3"/>
  <c r="S181" i="3"/>
  <c r="U181" i="3" s="1"/>
  <c r="T13" i="3"/>
  <c r="S13" i="3"/>
  <c r="U13" i="3" s="1"/>
  <c r="T89" i="3"/>
  <c r="S89" i="3"/>
  <c r="U89" i="3" s="1"/>
  <c r="M153" i="3"/>
  <c r="U153" i="3" s="1"/>
  <c r="T153" i="3"/>
  <c r="M116" i="3"/>
  <c r="U116" i="3" s="1"/>
  <c r="T116" i="3"/>
  <c r="M17" i="3"/>
  <c r="U17" i="3" s="1"/>
  <c r="T17" i="3"/>
  <c r="M139" i="3"/>
  <c r="U139" i="3" s="1"/>
  <c r="T139" i="3"/>
  <c r="M18" i="3"/>
  <c r="U18" i="3" s="1"/>
  <c r="T18" i="3"/>
  <c r="M121" i="3"/>
  <c r="U121" i="3" s="1"/>
  <c r="T121" i="3"/>
  <c r="T205" i="3"/>
  <c r="S205" i="3"/>
  <c r="U205" i="3" s="1"/>
  <c r="T122" i="3"/>
  <c r="S122" i="3"/>
  <c r="U122" i="3" s="1"/>
  <c r="M125" i="3"/>
  <c r="U125" i="3" s="1"/>
  <c r="T125" i="3"/>
  <c r="M26" i="3"/>
  <c r="U26" i="3" s="1"/>
  <c r="T26" i="3"/>
  <c r="M228" i="3"/>
  <c r="U228" i="3" s="1"/>
  <c r="T228" i="3"/>
  <c r="M199" i="3"/>
  <c r="U199" i="3" s="1"/>
  <c r="T199" i="3"/>
  <c r="M262" i="3"/>
  <c r="U262" i="3" s="1"/>
  <c r="T262" i="3"/>
  <c r="M60" i="3"/>
  <c r="U60" i="3" s="1"/>
  <c r="T60" i="3"/>
  <c r="M218" i="3"/>
  <c r="U218" i="3" s="1"/>
  <c r="T218" i="3"/>
  <c r="M51" i="3"/>
  <c r="U51" i="3" s="1"/>
  <c r="T51" i="3"/>
  <c r="M28" i="3"/>
  <c r="U28" i="3" s="1"/>
  <c r="T28" i="3"/>
  <c r="M235" i="3"/>
  <c r="U235" i="3" s="1"/>
  <c r="T235" i="3"/>
  <c r="M85" i="3"/>
  <c r="U85" i="3" s="1"/>
  <c r="T85" i="3"/>
  <c r="M140" i="3"/>
  <c r="U140" i="3" s="1"/>
  <c r="T140" i="3"/>
  <c r="M117" i="3"/>
  <c r="U117" i="3" s="1"/>
  <c r="T117" i="3"/>
  <c r="M256" i="3"/>
  <c r="U256" i="3" s="1"/>
  <c r="T256" i="3"/>
  <c r="M114" i="3"/>
  <c r="U114" i="3" s="1"/>
  <c r="T114" i="3"/>
  <c r="M200" i="3"/>
  <c r="U200" i="3" s="1"/>
  <c r="T200" i="3"/>
  <c r="M123" i="3"/>
  <c r="U123" i="3" s="1"/>
  <c r="T123" i="3"/>
  <c r="M19" i="3"/>
  <c r="U19" i="3" s="1"/>
  <c r="T19" i="3"/>
  <c r="M270" i="3"/>
  <c r="U270" i="3" s="1"/>
  <c r="T270" i="3"/>
  <c r="M190" i="3"/>
  <c r="U190" i="3" s="1"/>
  <c r="T190" i="3"/>
  <c r="M254" i="3"/>
  <c r="U254" i="3" s="1"/>
  <c r="T254" i="3"/>
  <c r="M49" i="3"/>
  <c r="U49" i="3" s="1"/>
  <c r="T49" i="3"/>
  <c r="M246" i="3"/>
  <c r="U246" i="3" s="1"/>
  <c r="T246" i="3"/>
  <c r="M63" i="3"/>
  <c r="U63" i="3" s="1"/>
  <c r="T63" i="3"/>
  <c r="M86" i="3"/>
  <c r="U86" i="3" s="1"/>
  <c r="T86" i="3"/>
  <c r="T99" i="3"/>
  <c r="S99" i="3"/>
  <c r="U99" i="3" s="1"/>
  <c r="T31" i="3"/>
  <c r="S31" i="3"/>
  <c r="U31" i="3" s="1"/>
  <c r="M59" i="3"/>
  <c r="T59" i="3"/>
  <c r="M192" i="3"/>
  <c r="U192" i="3" s="1"/>
  <c r="T192" i="3"/>
  <c r="M20" i="3"/>
  <c r="U20" i="3" s="1"/>
  <c r="T20" i="3"/>
  <c r="M128" i="3"/>
  <c r="U128" i="3" s="1"/>
  <c r="T128" i="3"/>
  <c r="M61" i="3"/>
  <c r="U61" i="3" s="1"/>
  <c r="T61" i="3"/>
  <c r="M196" i="3"/>
  <c r="U196" i="3" s="1"/>
  <c r="T196" i="3"/>
  <c r="M52" i="3"/>
  <c r="U52" i="3" s="1"/>
  <c r="T52" i="3"/>
  <c r="M241" i="3"/>
  <c r="U241" i="3" s="1"/>
  <c r="T241" i="3"/>
  <c r="M148" i="3"/>
  <c r="U148" i="3" s="1"/>
  <c r="T148" i="3"/>
  <c r="M133" i="3"/>
  <c r="U133" i="3" s="1"/>
  <c r="T133" i="3"/>
  <c r="M230" i="3"/>
  <c r="U230" i="3" s="1"/>
  <c r="T230" i="3"/>
  <c r="M69" i="3"/>
  <c r="U69" i="3" s="1"/>
  <c r="T69" i="3"/>
  <c r="U59" i="3"/>
  <c r="T50" i="3"/>
  <c r="S50" i="3"/>
  <c r="U50" i="3" s="1"/>
  <c r="M160" i="3"/>
  <c r="U160" i="3" s="1"/>
  <c r="T160" i="3"/>
  <c r="M250" i="3"/>
  <c r="U250" i="3" s="1"/>
  <c r="T250" i="3"/>
  <c r="M72" i="3"/>
  <c r="U72" i="3" s="1"/>
  <c r="T72" i="3"/>
  <c r="M97" i="3"/>
  <c r="U97" i="3" s="1"/>
  <c r="T97" i="3"/>
  <c r="M215" i="3"/>
  <c r="U215" i="3" s="1"/>
  <c r="T215" i="3"/>
  <c r="M177" i="3"/>
  <c r="U177" i="3" s="1"/>
  <c r="T177" i="3"/>
  <c r="M88" i="3"/>
  <c r="U88" i="3" s="1"/>
  <c r="T88" i="3"/>
  <c r="M217" i="3"/>
  <c r="U217" i="3" s="1"/>
  <c r="T217" i="3"/>
  <c r="M82" i="3"/>
  <c r="U82" i="3" s="1"/>
  <c r="T82" i="3"/>
  <c r="M229" i="3"/>
  <c r="U229" i="3" s="1"/>
  <c r="T229" i="3"/>
  <c r="T131" i="3"/>
  <c r="S131" i="3"/>
  <c r="U131" i="3" s="1"/>
  <c r="T96" i="3"/>
  <c r="S96" i="3"/>
  <c r="U96" i="3" s="1"/>
  <c r="T33" i="3"/>
  <c r="S33" i="3"/>
  <c r="U33" i="3" s="1"/>
  <c r="T64" i="3"/>
  <c r="S64" i="3"/>
  <c r="U64" i="3" s="1"/>
  <c r="T159" i="3"/>
  <c r="S159" i="3"/>
  <c r="U159" i="3" s="1"/>
  <c r="T142" i="3"/>
  <c r="S142" i="3"/>
  <c r="U142" i="3" s="1"/>
  <c r="M180" i="3"/>
  <c r="U180" i="3" s="1"/>
  <c r="T180" i="3"/>
  <c r="M27" i="3"/>
  <c r="U27" i="3" s="1"/>
  <c r="T27" i="3"/>
  <c r="M178" i="3"/>
  <c r="U178" i="3" s="1"/>
  <c r="T178" i="3"/>
  <c r="M224" i="3"/>
  <c r="U224" i="3" s="1"/>
  <c r="T224" i="3"/>
  <c r="M275" i="3"/>
  <c r="U275" i="3" s="1"/>
  <c r="T275" i="3"/>
  <c r="M151" i="3"/>
  <c r="U151" i="3" s="1"/>
  <c r="T151" i="3"/>
  <c r="M164" i="3"/>
  <c r="U164" i="3" s="1"/>
  <c r="T164" i="3"/>
  <c r="T47" i="3"/>
  <c r="S47" i="3"/>
  <c r="U47" i="3" s="1"/>
  <c r="T175" i="3"/>
  <c r="S175" i="3"/>
  <c r="U175" i="3" s="1"/>
  <c r="T76" i="3"/>
  <c r="S76" i="3"/>
  <c r="U76" i="3" s="1"/>
  <c r="M185" i="3"/>
  <c r="U185" i="3" s="1"/>
  <c r="T185" i="3"/>
  <c r="M155" i="3"/>
  <c r="U155" i="3" s="1"/>
  <c r="T155" i="3"/>
  <c r="M193" i="3"/>
  <c r="U193" i="3" s="1"/>
  <c r="T193" i="3"/>
  <c r="M239" i="3"/>
  <c r="U239" i="3" s="1"/>
  <c r="T239" i="3"/>
  <c r="M263" i="3"/>
  <c r="U263" i="3" s="1"/>
  <c r="T263" i="3"/>
  <c r="M130" i="3"/>
  <c r="U130" i="3" s="1"/>
  <c r="T130" i="3"/>
  <c r="M264" i="3"/>
  <c r="U264" i="3" s="1"/>
  <c r="T264" i="3"/>
  <c r="M129" i="3"/>
  <c r="U129" i="3" s="1"/>
  <c r="T129" i="3"/>
  <c r="M206" i="3"/>
  <c r="U206" i="3" s="1"/>
  <c r="T206" i="3"/>
  <c r="M220" i="3"/>
  <c r="U220" i="3" s="1"/>
  <c r="T220" i="3"/>
  <c r="M93" i="3"/>
  <c r="U93" i="3" s="1"/>
  <c r="T93" i="3"/>
  <c r="M279" i="3"/>
  <c r="U279" i="3" s="1"/>
  <c r="T279" i="3"/>
  <c r="M115" i="3"/>
  <c r="U115" i="3" s="1"/>
  <c r="T115" i="3"/>
  <c r="M222" i="3"/>
  <c r="U222" i="3" s="1"/>
  <c r="T222" i="3"/>
  <c r="T219" i="3"/>
  <c r="S219" i="3"/>
  <c r="U219" i="3" s="1"/>
  <c r="T144" i="3"/>
  <c r="S144" i="3"/>
  <c r="U144" i="3" s="1"/>
  <c r="T23" i="3"/>
  <c r="S23" i="3"/>
  <c r="U23" i="3" s="1"/>
  <c r="M183" i="3"/>
  <c r="U183" i="3" s="1"/>
  <c r="T183" i="3"/>
  <c r="M213" i="3"/>
  <c r="U213" i="3" s="1"/>
  <c r="T213" i="3"/>
  <c r="M184" i="3"/>
  <c r="U184" i="3" s="1"/>
  <c r="T184" i="3"/>
  <c r="T81" i="3"/>
  <c r="S81" i="3"/>
  <c r="U81" i="3" s="1"/>
  <c r="T22" i="3"/>
  <c r="S22" i="3"/>
  <c r="U22" i="3" s="1"/>
  <c r="T209" i="3"/>
  <c r="S209" i="3"/>
  <c r="U209" i="3" s="1"/>
  <c r="T32" i="3"/>
  <c r="S32" i="3"/>
  <c r="U32" i="3" s="1"/>
  <c r="T14" i="3"/>
  <c r="S14" i="3"/>
  <c r="U14" i="3" s="1"/>
  <c r="M233" i="3"/>
  <c r="U233" i="3" s="1"/>
  <c r="T233" i="3"/>
  <c r="M147" i="3"/>
  <c r="U147" i="3" s="1"/>
  <c r="T147" i="3"/>
  <c r="M35" i="3"/>
  <c r="U35" i="3" s="1"/>
  <c r="T35" i="3"/>
  <c r="M134" i="3"/>
  <c r="U134" i="3" s="1"/>
  <c r="T134" i="3"/>
  <c r="M66" i="3"/>
  <c r="U66" i="3" s="1"/>
  <c r="T66" i="3"/>
  <c r="M15" i="3"/>
  <c r="U15" i="3" s="1"/>
  <c r="T15" i="3"/>
  <c r="M173" i="3"/>
  <c r="U173" i="3" s="1"/>
  <c r="T173" i="3"/>
  <c r="M259" i="3"/>
  <c r="U259" i="3" s="1"/>
  <c r="T259" i="3"/>
  <c r="M101" i="3"/>
  <c r="U101" i="3" s="1"/>
  <c r="T101" i="3"/>
  <c r="T83" i="3"/>
  <c r="S83" i="3"/>
  <c r="U83" i="3" s="1"/>
  <c r="M132" i="3"/>
  <c r="U132" i="3" s="1"/>
  <c r="T132" i="3"/>
  <c r="M186" i="3"/>
  <c r="U186" i="3" s="1"/>
  <c r="T186" i="3"/>
  <c r="M98" i="3"/>
  <c r="U98" i="3" s="1"/>
  <c r="T98" i="3"/>
  <c r="M198" i="3"/>
  <c r="U198" i="3" s="1"/>
  <c r="T198" i="3"/>
  <c r="T207" i="3"/>
  <c r="S207" i="3"/>
  <c r="U207" i="3" s="1"/>
  <c r="M75" i="3"/>
  <c r="U75" i="3" s="1"/>
  <c r="T75" i="3"/>
  <c r="M119" i="3"/>
  <c r="U119" i="3" s="1"/>
  <c r="T119" i="3"/>
  <c r="M120" i="3"/>
  <c r="U120" i="3" s="1"/>
  <c r="T120" i="3"/>
  <c r="M227" i="3"/>
  <c r="U227" i="3" s="1"/>
  <c r="T227" i="3"/>
  <c r="M24" i="3"/>
  <c r="U24" i="3" s="1"/>
  <c r="T24" i="3"/>
  <c r="T77" i="3"/>
  <c r="S77" i="3"/>
  <c r="U77" i="3" s="1"/>
  <c r="T145" i="3"/>
  <c r="S145" i="3"/>
  <c r="U145" i="3" s="1"/>
  <c r="M266" i="3"/>
  <c r="U266" i="3" s="1"/>
  <c r="T266" i="3"/>
  <c r="T157" i="3"/>
  <c r="S157" i="3"/>
  <c r="U157" i="3" s="1"/>
  <c r="M80" i="3"/>
  <c r="U80" i="3" s="1"/>
  <c r="T80" i="3"/>
  <c r="M216" i="3"/>
  <c r="U216" i="3" s="1"/>
  <c r="T216" i="3"/>
  <c r="M71" i="3"/>
  <c r="U71" i="3" s="1"/>
  <c r="T71" i="3"/>
  <c r="M163" i="3"/>
  <c r="U163" i="3" s="1"/>
  <c r="T163" i="3"/>
  <c r="M37" i="3"/>
  <c r="U37" i="3" s="1"/>
  <c r="T37" i="3"/>
  <c r="M179" i="3"/>
  <c r="U179" i="3" s="1"/>
  <c r="T179" i="3"/>
  <c r="M238" i="3"/>
  <c r="U238" i="3" s="1"/>
  <c r="T238" i="3"/>
  <c r="M156" i="3"/>
  <c r="U156" i="3" s="1"/>
  <c r="T156" i="3"/>
  <c r="M267" i="3"/>
  <c r="U267" i="3" s="1"/>
  <c r="T267" i="3"/>
  <c r="M252" i="3"/>
  <c r="U252" i="3" s="1"/>
  <c r="T252" i="3"/>
  <c r="M280" i="3"/>
  <c r="U280" i="3" s="1"/>
  <c r="T280" i="3"/>
  <c r="M208" i="3"/>
  <c r="U208" i="3" s="1"/>
  <c r="T208" i="3"/>
  <c r="M124" i="3"/>
  <c r="U124" i="3" s="1"/>
  <c r="T124" i="3"/>
  <c r="M210" i="3"/>
  <c r="U210" i="3" s="1"/>
  <c r="T210" i="3"/>
  <c r="M268" i="3"/>
  <c r="U268" i="3" s="1"/>
  <c r="T268" i="3"/>
  <c r="M21" i="3"/>
  <c r="U21" i="3" s="1"/>
  <c r="T21" i="3"/>
  <c r="M136" i="3"/>
  <c r="U136" i="3" s="1"/>
  <c r="T136" i="3"/>
  <c r="M53" i="3"/>
  <c r="U53" i="3" s="1"/>
  <c r="T53" i="3"/>
  <c r="M212" i="3"/>
  <c r="U212" i="3" s="1"/>
  <c r="T212" i="3"/>
  <c r="M240" i="3"/>
  <c r="U240" i="3" s="1"/>
  <c r="T240" i="3"/>
  <c r="M62" i="3"/>
  <c r="U62" i="3" s="1"/>
  <c r="T62" i="3"/>
  <c r="M161" i="3"/>
  <c r="U161" i="3" s="1"/>
  <c r="T161" i="3"/>
  <c r="M201" i="8"/>
  <c r="U201" i="8" s="1"/>
  <c r="L7" i="9"/>
  <c r="U10" i="8"/>
  <c r="R7" i="9"/>
  <c r="R7" i="8"/>
  <c r="L7" i="8"/>
  <c r="T10" i="8"/>
  <c r="M7" i="9"/>
  <c r="U10" i="9"/>
  <c r="O220" i="5"/>
  <c r="O219" i="5"/>
  <c r="O217" i="5"/>
  <c r="O216" i="5"/>
  <c r="W216" i="5" s="1"/>
  <c r="Y216" i="5" s="1"/>
  <c r="O215" i="5"/>
  <c r="O208" i="5"/>
  <c r="O207" i="5"/>
  <c r="W207" i="5" s="1"/>
  <c r="Y207" i="5" s="1"/>
  <c r="O206" i="5"/>
  <c r="O203" i="5"/>
  <c r="W197" i="5"/>
  <c r="Y197" i="5" s="1"/>
  <c r="O188" i="5"/>
  <c r="W183" i="5"/>
  <c r="Y183" i="5" s="1"/>
  <c r="W153" i="5"/>
  <c r="Y153" i="5" s="1"/>
  <c r="O140" i="5"/>
  <c r="W137" i="5"/>
  <c r="Y137" i="5" s="1"/>
  <c r="W135" i="5"/>
  <c r="Y135" i="5" s="1"/>
  <c r="W133" i="5"/>
  <c r="Y133" i="5" s="1"/>
  <c r="W131" i="5"/>
  <c r="Y131" i="5" s="1"/>
  <c r="W127" i="5"/>
  <c r="Y127" i="5" s="1"/>
  <c r="W125" i="5"/>
  <c r="Y125" i="5" s="1"/>
  <c r="O122" i="5"/>
  <c r="O117" i="5"/>
  <c r="W117" i="5" s="1"/>
  <c r="Y117" i="5" s="1"/>
  <c r="W93" i="5"/>
  <c r="Y93" i="5" s="1"/>
  <c r="W91" i="5"/>
  <c r="Y91" i="5" s="1"/>
  <c r="W89" i="5"/>
  <c r="Y89" i="5" s="1"/>
  <c r="W85" i="5"/>
  <c r="Y85" i="5" s="1"/>
  <c r="O84" i="5"/>
  <c r="W77" i="5"/>
  <c r="Y77" i="5" s="1"/>
  <c r="W73" i="5"/>
  <c r="Y73" i="5" s="1"/>
  <c r="W71" i="5"/>
  <c r="Y71" i="5" s="1"/>
  <c r="W69" i="5"/>
  <c r="Y69" i="5" s="1"/>
  <c r="O67" i="5"/>
  <c r="W67" i="5" s="1"/>
  <c r="Y67" i="5" s="1"/>
  <c r="O34" i="5"/>
  <c r="O33" i="5"/>
  <c r="W33" i="5" s="1"/>
  <c r="Y33" i="5" s="1"/>
  <c r="O32" i="5"/>
  <c r="O31" i="5"/>
  <c r="W31" i="5" s="1"/>
  <c r="Y31" i="5" s="1"/>
  <c r="O30" i="5"/>
  <c r="O29" i="5"/>
  <c r="W29" i="5" s="1"/>
  <c r="Y29" i="5" s="1"/>
  <c r="O27" i="5"/>
  <c r="O26" i="5"/>
  <c r="O25" i="5"/>
  <c r="W25" i="5" s="1"/>
  <c r="Y25" i="5" s="1"/>
  <c r="O24" i="5"/>
  <c r="O23" i="5"/>
  <c r="W23" i="5" s="1"/>
  <c r="Y23" i="5" s="1"/>
  <c r="O22" i="5"/>
  <c r="O21" i="5"/>
  <c r="W21" i="5" s="1"/>
  <c r="Y21" i="5" s="1"/>
  <c r="O20" i="5"/>
  <c r="W20" i="5" s="1"/>
  <c r="Y20" i="5" s="1"/>
  <c r="O19" i="5"/>
  <c r="W19" i="5" s="1"/>
  <c r="Y19" i="5" s="1"/>
  <c r="O18" i="5"/>
  <c r="W18" i="5" s="1"/>
  <c r="Y18" i="5" s="1"/>
  <c r="O17" i="5"/>
  <c r="W17" i="5" s="1"/>
  <c r="Y17" i="5" s="1"/>
  <c r="O16" i="5"/>
  <c r="O15" i="5"/>
  <c r="O14" i="5"/>
  <c r="O12" i="5"/>
  <c r="O10" i="5"/>
  <c r="W10" i="5" s="1"/>
  <c r="Y10" i="5" s="1"/>
  <c r="R33" i="5" l="1"/>
  <c r="T33" i="5" s="1"/>
  <c r="R19" i="5"/>
  <c r="S19" i="5" s="1"/>
  <c r="U19" i="5" s="1"/>
  <c r="R117" i="5"/>
  <c r="S117" i="5" s="1"/>
  <c r="U117" i="5" s="1"/>
  <c r="R20" i="5"/>
  <c r="S20" i="5" s="1"/>
  <c r="U20" i="5" s="1"/>
  <c r="R31" i="5"/>
  <c r="S31" i="5" s="1"/>
  <c r="U31" i="5" s="1"/>
  <c r="R29" i="5"/>
  <c r="S29" i="5" s="1"/>
  <c r="U29" i="5" s="1"/>
  <c r="U131" i="5"/>
  <c r="R183" i="5"/>
  <c r="S183" i="5" s="1"/>
  <c r="U183" i="5" s="1"/>
  <c r="R197" i="5"/>
  <c r="T197" i="5" s="1"/>
  <c r="R125" i="5"/>
  <c r="S125" i="5" s="1"/>
  <c r="U125" i="5" s="1"/>
  <c r="R133" i="5"/>
  <c r="S133" i="5" s="1"/>
  <c r="U133" i="5" s="1"/>
  <c r="R67" i="5"/>
  <c r="T67" i="5" s="1"/>
  <c r="R91" i="5"/>
  <c r="T91" i="5" s="1"/>
  <c r="R18" i="5"/>
  <c r="S18" i="5" s="1"/>
  <c r="U18" i="5" s="1"/>
  <c r="R127" i="5"/>
  <c r="S127" i="5" s="1"/>
  <c r="U127" i="5" s="1"/>
  <c r="R77" i="5"/>
  <c r="T77" i="5" s="1"/>
  <c r="R21" i="5"/>
  <c r="S7" i="8"/>
  <c r="W84" i="5"/>
  <c r="Y84" i="5" s="1"/>
  <c r="R84" i="5"/>
  <c r="R134" i="5"/>
  <c r="W134" i="5"/>
  <c r="Y134" i="5" s="1"/>
  <c r="W200" i="5"/>
  <c r="Y200" i="5" s="1"/>
  <c r="R200" i="5"/>
  <c r="R12" i="5"/>
  <c r="W12" i="5"/>
  <c r="Y12" i="5" s="1"/>
  <c r="W70" i="5"/>
  <c r="Y70" i="5" s="1"/>
  <c r="R70" i="5"/>
  <c r="R118" i="5"/>
  <c r="W118" i="5"/>
  <c r="Y118" i="5" s="1"/>
  <c r="R158" i="5"/>
  <c r="W158" i="5"/>
  <c r="Y158" i="5" s="1"/>
  <c r="R153" i="5"/>
  <c r="R26" i="5"/>
  <c r="W26" i="5"/>
  <c r="Y26" i="5" s="1"/>
  <c r="R120" i="5"/>
  <c r="W120" i="5"/>
  <c r="Y120" i="5" s="1"/>
  <c r="R206" i="5"/>
  <c r="W206" i="5"/>
  <c r="Y206" i="5" s="1"/>
  <c r="T117" i="5"/>
  <c r="R137" i="5"/>
  <c r="W15" i="5"/>
  <c r="Y15" i="5" s="1"/>
  <c r="R15" i="5"/>
  <c r="W27" i="5"/>
  <c r="Y27" i="5" s="1"/>
  <c r="R27" i="5"/>
  <c r="W122" i="5"/>
  <c r="Y122" i="5" s="1"/>
  <c r="R122" i="5"/>
  <c r="W160" i="5"/>
  <c r="Y160" i="5" s="1"/>
  <c r="R160" i="5"/>
  <c r="R124" i="5"/>
  <c r="W124" i="5"/>
  <c r="Y124" i="5" s="1"/>
  <c r="R89" i="5"/>
  <c r="W75" i="5"/>
  <c r="Y75" i="5" s="1"/>
  <c r="R75" i="5"/>
  <c r="W188" i="5"/>
  <c r="Y188" i="5" s="1"/>
  <c r="R188" i="5"/>
  <c r="W76" i="5"/>
  <c r="Y76" i="5" s="1"/>
  <c r="R76" i="5"/>
  <c r="W92" i="5"/>
  <c r="Y92" i="5" s="1"/>
  <c r="R92" i="5"/>
  <c r="R143" i="5"/>
  <c r="W143" i="5"/>
  <c r="Y143" i="5" s="1"/>
  <c r="R215" i="5"/>
  <c r="W215" i="5"/>
  <c r="Y215" i="5" s="1"/>
  <c r="R128" i="5"/>
  <c r="W128" i="5"/>
  <c r="Y128" i="5" s="1"/>
  <c r="R194" i="5"/>
  <c r="W194" i="5"/>
  <c r="Y194" i="5" s="1"/>
  <c r="R135" i="5"/>
  <c r="R71" i="5"/>
  <c r="U202" i="5"/>
  <c r="R78" i="5"/>
  <c r="W78" i="5"/>
  <c r="Y78" i="5" s="1"/>
  <c r="W130" i="5"/>
  <c r="Y130" i="5" s="1"/>
  <c r="R130" i="5"/>
  <c r="W145" i="5"/>
  <c r="Y145" i="5" s="1"/>
  <c r="R145" i="5"/>
  <c r="W217" i="5"/>
  <c r="Y217" i="5" s="1"/>
  <c r="R217" i="5"/>
  <c r="R207" i="5"/>
  <c r="R216" i="5"/>
  <c r="T131" i="5"/>
  <c r="W88" i="5"/>
  <c r="Y88" i="5" s="1"/>
  <c r="R88" i="5"/>
  <c r="T202" i="5"/>
  <c r="R198" i="5"/>
  <c r="W198" i="5"/>
  <c r="Y198" i="5" s="1"/>
  <c r="R85" i="5"/>
  <c r="R93" i="5"/>
  <c r="R148" i="5"/>
  <c r="W148" i="5"/>
  <c r="Y148" i="5" s="1"/>
  <c r="R24" i="5"/>
  <c r="W24" i="5"/>
  <c r="Y24" i="5" s="1"/>
  <c r="R69" i="5"/>
  <c r="W86" i="5"/>
  <c r="Y86" i="5" s="1"/>
  <c r="R86" i="5"/>
  <c r="W136" i="5"/>
  <c r="Y136" i="5" s="1"/>
  <c r="R136" i="5"/>
  <c r="R203" i="5"/>
  <c r="W203" i="5"/>
  <c r="Y203" i="5" s="1"/>
  <c r="R14" i="5"/>
  <c r="W14" i="5"/>
  <c r="Y14" i="5" s="1"/>
  <c r="W72" i="5"/>
  <c r="Y72" i="5" s="1"/>
  <c r="R72" i="5"/>
  <c r="W159" i="5"/>
  <c r="Y159" i="5" s="1"/>
  <c r="R159" i="5"/>
  <c r="R25" i="5"/>
  <c r="W16" i="5"/>
  <c r="Y16" i="5" s="1"/>
  <c r="R16" i="5"/>
  <c r="W74" i="5"/>
  <c r="Y74" i="5" s="1"/>
  <c r="R74" i="5"/>
  <c r="R90" i="5"/>
  <c r="W90" i="5"/>
  <c r="Y90" i="5" s="1"/>
  <c r="R140" i="5"/>
  <c r="W140" i="5"/>
  <c r="Y140" i="5" s="1"/>
  <c r="W208" i="5"/>
  <c r="Y208" i="5" s="1"/>
  <c r="R208" i="5"/>
  <c r="R23" i="5"/>
  <c r="W30" i="5"/>
  <c r="Y30" i="5" s="1"/>
  <c r="R30" i="5"/>
  <c r="R142" i="5"/>
  <c r="W142" i="5"/>
  <c r="Y142" i="5" s="1"/>
  <c r="R214" i="5"/>
  <c r="W214" i="5"/>
  <c r="Y214" i="5" s="1"/>
  <c r="R17" i="5"/>
  <c r="R193" i="5"/>
  <c r="W193" i="5"/>
  <c r="Y193" i="5" s="1"/>
  <c r="W32" i="5"/>
  <c r="Y32" i="5" s="1"/>
  <c r="R32" i="5"/>
  <c r="R144" i="5"/>
  <c r="W144" i="5"/>
  <c r="Y144" i="5" s="1"/>
  <c r="R34" i="5"/>
  <c r="W34" i="5"/>
  <c r="Y34" i="5" s="1"/>
  <c r="W82" i="5"/>
  <c r="Y82" i="5" s="1"/>
  <c r="R82" i="5"/>
  <c r="R146" i="5"/>
  <c r="W146" i="5"/>
  <c r="Y146" i="5" s="1"/>
  <c r="W219" i="5"/>
  <c r="Y219" i="5" s="1"/>
  <c r="R219" i="5"/>
  <c r="W22" i="5"/>
  <c r="Y22" i="5" s="1"/>
  <c r="R22" i="5"/>
  <c r="R147" i="5"/>
  <c r="W147" i="5"/>
  <c r="Y147" i="5" s="1"/>
  <c r="R199" i="5"/>
  <c r="W199" i="5"/>
  <c r="Y199" i="5" s="1"/>
  <c r="R220" i="5"/>
  <c r="W220" i="5"/>
  <c r="Y220" i="5" s="1"/>
  <c r="R73" i="5"/>
  <c r="S7" i="9"/>
  <c r="T7" i="9"/>
  <c r="U7" i="8"/>
  <c r="M7" i="8"/>
  <c r="U7" i="9"/>
  <c r="T7" i="8"/>
  <c r="T19" i="5" l="1"/>
  <c r="S33" i="5"/>
  <c r="U33" i="5" s="1"/>
  <c r="T31" i="5"/>
  <c r="T29" i="5"/>
  <c r="T183" i="5"/>
  <c r="T125" i="5"/>
  <c r="T20" i="5"/>
  <c r="S197" i="5"/>
  <c r="U197" i="5" s="1"/>
  <c r="S67" i="5"/>
  <c r="U67" i="5" s="1"/>
  <c r="T18" i="5"/>
  <c r="S77" i="5"/>
  <c r="U77" i="5" s="1"/>
  <c r="S21" i="5"/>
  <c r="U21" i="5" s="1"/>
  <c r="T21" i="5"/>
  <c r="T127" i="5"/>
  <c r="Y7" i="5"/>
  <c r="Y238" i="5" s="1"/>
  <c r="Y242" i="5" s="1"/>
  <c r="S91" i="5"/>
  <c r="U91" i="5" s="1"/>
  <c r="T133" i="5"/>
  <c r="S146" i="5"/>
  <c r="U146" i="5" s="1"/>
  <c r="T146" i="5"/>
  <c r="T203" i="5"/>
  <c r="S203" i="5"/>
  <c r="U203" i="5" s="1"/>
  <c r="T15" i="5"/>
  <c r="S15" i="5"/>
  <c r="U15" i="5" s="1"/>
  <c r="S12" i="5"/>
  <c r="U12" i="5" s="1"/>
  <c r="T12" i="5"/>
  <c r="S136" i="5"/>
  <c r="U136" i="5" s="1"/>
  <c r="T136" i="5"/>
  <c r="S88" i="5"/>
  <c r="U88" i="5" s="1"/>
  <c r="T88" i="5"/>
  <c r="T147" i="5"/>
  <c r="S147" i="5"/>
  <c r="U147" i="5" s="1"/>
  <c r="S193" i="5"/>
  <c r="U193" i="5" s="1"/>
  <c r="T193" i="5"/>
  <c r="S86" i="5"/>
  <c r="U86" i="5" s="1"/>
  <c r="T86" i="5"/>
  <c r="S145" i="5"/>
  <c r="U145" i="5" s="1"/>
  <c r="T145" i="5"/>
  <c r="S158" i="5"/>
  <c r="U158" i="5" s="1"/>
  <c r="T158" i="5"/>
  <c r="T17" i="5"/>
  <c r="S17" i="5"/>
  <c r="U17" i="5" s="1"/>
  <c r="S194" i="5"/>
  <c r="U194" i="5" s="1"/>
  <c r="T194" i="5"/>
  <c r="T160" i="5"/>
  <c r="S160" i="5"/>
  <c r="U160" i="5" s="1"/>
  <c r="S140" i="5"/>
  <c r="U140" i="5" s="1"/>
  <c r="T140" i="5"/>
  <c r="S72" i="5"/>
  <c r="U72" i="5" s="1"/>
  <c r="T72" i="5"/>
  <c r="S69" i="5"/>
  <c r="U69" i="5" s="1"/>
  <c r="T69" i="5"/>
  <c r="S130" i="5"/>
  <c r="U130" i="5" s="1"/>
  <c r="T130" i="5"/>
  <c r="T137" i="5"/>
  <c r="S137" i="5"/>
  <c r="U137" i="5" s="1"/>
  <c r="S118" i="5"/>
  <c r="U118" i="5" s="1"/>
  <c r="T118" i="5"/>
  <c r="S34" i="5"/>
  <c r="U34" i="5" s="1"/>
  <c r="T34" i="5"/>
  <c r="S214" i="5"/>
  <c r="U214" i="5" s="1"/>
  <c r="T214" i="5"/>
  <c r="T93" i="5"/>
  <c r="S93" i="5"/>
  <c r="U93" i="5" s="1"/>
  <c r="S128" i="5"/>
  <c r="U128" i="5" s="1"/>
  <c r="T128" i="5"/>
  <c r="S188" i="5"/>
  <c r="U188" i="5" s="1"/>
  <c r="T188" i="5"/>
  <c r="S200" i="5"/>
  <c r="U200" i="5" s="1"/>
  <c r="T200" i="5"/>
  <c r="S22" i="5"/>
  <c r="U22" i="5" s="1"/>
  <c r="T22" i="5"/>
  <c r="S90" i="5"/>
  <c r="U90" i="5" s="1"/>
  <c r="T90" i="5"/>
  <c r="S85" i="5"/>
  <c r="U85" i="5" s="1"/>
  <c r="T85" i="5"/>
  <c r="S73" i="5"/>
  <c r="U73" i="5" s="1"/>
  <c r="T73" i="5"/>
  <c r="S144" i="5"/>
  <c r="U144" i="5" s="1"/>
  <c r="T144" i="5"/>
  <c r="S142" i="5"/>
  <c r="U142" i="5" s="1"/>
  <c r="T142" i="5"/>
  <c r="S74" i="5"/>
  <c r="U74" i="5" s="1"/>
  <c r="T74" i="5"/>
  <c r="S14" i="5"/>
  <c r="U14" i="5" s="1"/>
  <c r="T14" i="5"/>
  <c r="T75" i="5"/>
  <c r="S75" i="5"/>
  <c r="U75" i="5" s="1"/>
  <c r="S122" i="5"/>
  <c r="U122" i="5" s="1"/>
  <c r="T122" i="5"/>
  <c r="S206" i="5"/>
  <c r="U206" i="5" s="1"/>
  <c r="T206" i="5"/>
  <c r="S219" i="5"/>
  <c r="U219" i="5" s="1"/>
  <c r="T219" i="5"/>
  <c r="S32" i="5"/>
  <c r="U32" i="5" s="1"/>
  <c r="T32" i="5"/>
  <c r="T30" i="5"/>
  <c r="S30" i="5"/>
  <c r="U30" i="5" s="1"/>
  <c r="S198" i="5"/>
  <c r="U198" i="5" s="1"/>
  <c r="T198" i="5"/>
  <c r="S215" i="5"/>
  <c r="U215" i="5" s="1"/>
  <c r="T215" i="5"/>
  <c r="S70" i="5"/>
  <c r="U70" i="5" s="1"/>
  <c r="T70" i="5"/>
  <c r="S134" i="5"/>
  <c r="U134" i="5" s="1"/>
  <c r="T134" i="5"/>
  <c r="T199" i="5"/>
  <c r="S199" i="5"/>
  <c r="U199" i="5" s="1"/>
  <c r="S207" i="5"/>
  <c r="U207" i="5" s="1"/>
  <c r="T207" i="5"/>
  <c r="S92" i="5"/>
  <c r="U92" i="5" s="1"/>
  <c r="T92" i="5"/>
  <c r="S26" i="5"/>
  <c r="U26" i="5" s="1"/>
  <c r="T26" i="5"/>
  <c r="S25" i="5"/>
  <c r="U25" i="5" s="1"/>
  <c r="T25" i="5"/>
  <c r="S217" i="5"/>
  <c r="U217" i="5" s="1"/>
  <c r="T217" i="5"/>
  <c r="S71" i="5"/>
  <c r="U71" i="5" s="1"/>
  <c r="T71" i="5"/>
  <c r="T124" i="5"/>
  <c r="S124" i="5"/>
  <c r="U124" i="5" s="1"/>
  <c r="S153" i="5"/>
  <c r="U153" i="5" s="1"/>
  <c r="T153" i="5"/>
  <c r="S208" i="5"/>
  <c r="U208" i="5" s="1"/>
  <c r="T208" i="5"/>
  <c r="S148" i="5"/>
  <c r="U148" i="5" s="1"/>
  <c r="T148" i="5"/>
  <c r="S135" i="5"/>
  <c r="U135" i="5" s="1"/>
  <c r="T135" i="5"/>
  <c r="T76" i="5"/>
  <c r="S76" i="5"/>
  <c r="U76" i="5" s="1"/>
  <c r="S82" i="5"/>
  <c r="U82" i="5" s="1"/>
  <c r="T82" i="5"/>
  <c r="T159" i="5"/>
  <c r="S159" i="5"/>
  <c r="U159" i="5" s="1"/>
  <c r="S220" i="5"/>
  <c r="U220" i="5" s="1"/>
  <c r="T220" i="5"/>
  <c r="T16" i="5"/>
  <c r="S16" i="5"/>
  <c r="U16" i="5" s="1"/>
  <c r="S24" i="5"/>
  <c r="U24" i="5" s="1"/>
  <c r="T24" i="5"/>
  <c r="S216" i="5"/>
  <c r="U216" i="5" s="1"/>
  <c r="T216" i="5"/>
  <c r="T78" i="5"/>
  <c r="S78" i="5"/>
  <c r="U78" i="5" s="1"/>
  <c r="T89" i="5"/>
  <c r="S89" i="5"/>
  <c r="U89" i="5" s="1"/>
  <c r="T27" i="5"/>
  <c r="S27" i="5"/>
  <c r="U27" i="5" s="1"/>
  <c r="S120" i="5"/>
  <c r="U120" i="5" s="1"/>
  <c r="T120" i="5"/>
  <c r="S84" i="5"/>
  <c r="U84" i="5" s="1"/>
  <c r="T84" i="5"/>
  <c r="S23" i="5"/>
  <c r="U23" i="5" s="1"/>
  <c r="T23" i="5"/>
  <c r="S143" i="5"/>
  <c r="U143" i="5" s="1"/>
  <c r="T143" i="5"/>
  <c r="O11" i="3"/>
  <c r="W11" i="3" s="1"/>
  <c r="Y11" i="3" s="1"/>
  <c r="O10" i="3"/>
  <c r="W10" i="3" s="1"/>
  <c r="Y10" i="3" s="1"/>
  <c r="Y7" i="3" l="1"/>
  <c r="Y286" i="3" s="1"/>
  <c r="L10" i="5"/>
  <c r="Q10" i="5" l="1"/>
  <c r="R10" i="5" s="1"/>
  <c r="T10" i="5" l="1"/>
  <c r="Q11" i="3" l="1"/>
  <c r="R11" i="3" s="1"/>
  <c r="Q10" i="3"/>
  <c r="R10" i="3" s="1"/>
  <c r="M10" i="5" l="1"/>
  <c r="S10" i="5"/>
  <c r="S11" i="3"/>
  <c r="T11" i="3"/>
  <c r="R7" i="5"/>
  <c r="S10" i="3"/>
  <c r="R7" i="3"/>
  <c r="T10" i="3"/>
  <c r="L7" i="5"/>
  <c r="M10" i="3"/>
  <c r="L7" i="3"/>
  <c r="U11" i="3" l="1"/>
  <c r="U10" i="5"/>
  <c r="T7" i="3"/>
  <c r="T7" i="5"/>
  <c r="S7" i="5"/>
  <c r="S7" i="3"/>
  <c r="U10" i="3"/>
  <c r="M7" i="3"/>
  <c r="M7" i="5"/>
  <c r="U7" i="3" l="1"/>
  <c r="U7" i="5"/>
</calcChain>
</file>

<file path=xl/sharedStrings.xml><?xml version="1.0" encoding="utf-8"?>
<sst xmlns="http://schemas.openxmlformats.org/spreadsheetml/2006/main" count="4558" uniqueCount="519">
  <si>
    <t>灯数</t>
    <rPh sb="0" eb="2">
      <t>トウスウ</t>
    </rPh>
    <phoneticPr fontId="1"/>
  </si>
  <si>
    <t>器具数</t>
    <rPh sb="0" eb="2">
      <t>キグ</t>
    </rPh>
    <rPh sb="2" eb="3">
      <t>スウ</t>
    </rPh>
    <phoneticPr fontId="1"/>
  </si>
  <si>
    <t>誘導灯</t>
    <rPh sb="0" eb="3">
      <t>ユウドウトウ</t>
    </rPh>
    <phoneticPr fontId="1"/>
  </si>
  <si>
    <t>普通教室1</t>
    <rPh sb="0" eb="2">
      <t>フツウ</t>
    </rPh>
    <rPh sb="2" eb="4">
      <t>キョウシツ</t>
    </rPh>
    <phoneticPr fontId="1"/>
  </si>
  <si>
    <t>普通教室2</t>
    <rPh sb="0" eb="2">
      <t>フツウ</t>
    </rPh>
    <rPh sb="2" eb="4">
      <t>キョウシツ</t>
    </rPh>
    <phoneticPr fontId="1"/>
  </si>
  <si>
    <t>普通教室4</t>
    <rPh sb="0" eb="2">
      <t>フツウ</t>
    </rPh>
    <rPh sb="2" eb="4">
      <t>キョウシツ</t>
    </rPh>
    <phoneticPr fontId="1"/>
  </si>
  <si>
    <t>普通教室6</t>
    <rPh sb="0" eb="2">
      <t>フツウ</t>
    </rPh>
    <rPh sb="2" eb="4">
      <t>キョウシツ</t>
    </rPh>
    <phoneticPr fontId="1"/>
  </si>
  <si>
    <t>普通教室7</t>
    <rPh sb="0" eb="2">
      <t>フツウ</t>
    </rPh>
    <rPh sb="2" eb="4">
      <t>キョウシツ</t>
    </rPh>
    <phoneticPr fontId="1"/>
  </si>
  <si>
    <t>普通教室8</t>
    <rPh sb="0" eb="2">
      <t>フツウ</t>
    </rPh>
    <rPh sb="2" eb="4">
      <t>キョウシツ</t>
    </rPh>
    <phoneticPr fontId="1"/>
  </si>
  <si>
    <t>校舎1　1F</t>
    <rPh sb="0" eb="2">
      <t>コウシャ</t>
    </rPh>
    <phoneticPr fontId="1"/>
  </si>
  <si>
    <t>照明種別</t>
    <rPh sb="0" eb="2">
      <t>ショウメイ</t>
    </rPh>
    <rPh sb="2" eb="4">
      <t>シュベツ</t>
    </rPh>
    <phoneticPr fontId="1"/>
  </si>
  <si>
    <t>保健室</t>
    <rPh sb="0" eb="3">
      <t>ホケンシツ</t>
    </rPh>
    <phoneticPr fontId="1"/>
  </si>
  <si>
    <t>教育相談室</t>
    <rPh sb="0" eb="2">
      <t>キョウイク</t>
    </rPh>
    <rPh sb="2" eb="4">
      <t>ソウダン</t>
    </rPh>
    <rPh sb="4" eb="5">
      <t>シツ</t>
    </rPh>
    <phoneticPr fontId="1"/>
  </si>
  <si>
    <t>廊下</t>
    <rPh sb="0" eb="2">
      <t>ロウカ</t>
    </rPh>
    <phoneticPr fontId="1"/>
  </si>
  <si>
    <t>校舎1　2F</t>
    <rPh sb="0" eb="2">
      <t>コウシャ</t>
    </rPh>
    <phoneticPr fontId="1"/>
  </si>
  <si>
    <t>普通教室9</t>
    <rPh sb="0" eb="2">
      <t>フツウ</t>
    </rPh>
    <rPh sb="2" eb="4">
      <t>キョウシツ</t>
    </rPh>
    <phoneticPr fontId="1"/>
  </si>
  <si>
    <t>普通教室10</t>
    <rPh sb="0" eb="2">
      <t>フツウ</t>
    </rPh>
    <rPh sb="2" eb="4">
      <t>キョウシツ</t>
    </rPh>
    <phoneticPr fontId="1"/>
  </si>
  <si>
    <t>普通教室11</t>
    <rPh sb="0" eb="2">
      <t>フツウ</t>
    </rPh>
    <rPh sb="2" eb="4">
      <t>キョウシツ</t>
    </rPh>
    <phoneticPr fontId="1"/>
  </si>
  <si>
    <t>教材室</t>
    <rPh sb="0" eb="2">
      <t>キョウザイ</t>
    </rPh>
    <rPh sb="2" eb="3">
      <t>シツ</t>
    </rPh>
    <phoneticPr fontId="1"/>
  </si>
  <si>
    <t>職員室</t>
    <rPh sb="0" eb="3">
      <t>ショクインシツ</t>
    </rPh>
    <phoneticPr fontId="1"/>
  </si>
  <si>
    <t>放送室</t>
    <rPh sb="0" eb="3">
      <t>ホウソウシツ</t>
    </rPh>
    <phoneticPr fontId="1"/>
  </si>
  <si>
    <t>校長室</t>
    <rPh sb="0" eb="3">
      <t>コウチョウシツ</t>
    </rPh>
    <phoneticPr fontId="1"/>
  </si>
  <si>
    <t>玄関</t>
    <rPh sb="0" eb="2">
      <t>ゲンカン</t>
    </rPh>
    <phoneticPr fontId="1"/>
  </si>
  <si>
    <t>事務室</t>
    <rPh sb="0" eb="3">
      <t>ジムシツ</t>
    </rPh>
    <phoneticPr fontId="1"/>
  </si>
  <si>
    <t>更衣室</t>
    <rPh sb="0" eb="3">
      <t>コウイシツ</t>
    </rPh>
    <phoneticPr fontId="1"/>
  </si>
  <si>
    <t>配膳室</t>
    <rPh sb="0" eb="3">
      <t>ハイゼンシツ</t>
    </rPh>
    <phoneticPr fontId="1"/>
  </si>
  <si>
    <t>印刷室</t>
    <rPh sb="0" eb="3">
      <t>インサツシツ</t>
    </rPh>
    <phoneticPr fontId="1"/>
  </si>
  <si>
    <t>外灯A</t>
    <rPh sb="0" eb="2">
      <t>ガイトウ</t>
    </rPh>
    <phoneticPr fontId="1"/>
  </si>
  <si>
    <t>外灯B</t>
    <rPh sb="0" eb="2">
      <t>ガイトウ</t>
    </rPh>
    <phoneticPr fontId="1"/>
  </si>
  <si>
    <t>体育館</t>
    <rPh sb="0" eb="3">
      <t>タイイクカン</t>
    </rPh>
    <phoneticPr fontId="1"/>
  </si>
  <si>
    <t>図書準備室</t>
    <rPh sb="0" eb="2">
      <t>トショ</t>
    </rPh>
    <rPh sb="2" eb="5">
      <t>ジュンビシツ</t>
    </rPh>
    <phoneticPr fontId="1"/>
  </si>
  <si>
    <t>音楽室</t>
    <rPh sb="0" eb="3">
      <t>オンガクシツ</t>
    </rPh>
    <phoneticPr fontId="1"/>
  </si>
  <si>
    <t>プール付属棟</t>
    <rPh sb="3" eb="5">
      <t>フゾク</t>
    </rPh>
    <rPh sb="5" eb="6">
      <t>トウ</t>
    </rPh>
    <phoneticPr fontId="1"/>
  </si>
  <si>
    <t>校舎</t>
    <rPh sb="0" eb="2">
      <t>コウシャ</t>
    </rPh>
    <phoneticPr fontId="1"/>
  </si>
  <si>
    <t>プール付属棟</t>
    <rPh sb="3" eb="6">
      <t>フゾクトウ</t>
    </rPh>
    <phoneticPr fontId="1"/>
  </si>
  <si>
    <t>視聴覚室</t>
    <rPh sb="0" eb="3">
      <t>シチョウカク</t>
    </rPh>
    <rPh sb="3" eb="4">
      <t>シツ</t>
    </rPh>
    <phoneticPr fontId="1"/>
  </si>
  <si>
    <t>機械室</t>
    <rPh sb="0" eb="3">
      <t>キカイシツ</t>
    </rPh>
    <phoneticPr fontId="1"/>
  </si>
  <si>
    <t>倉庫</t>
    <rPh sb="0" eb="2">
      <t>ソウコ</t>
    </rPh>
    <phoneticPr fontId="1"/>
  </si>
  <si>
    <t>学童クラブ</t>
    <rPh sb="0" eb="2">
      <t>ガクドウ</t>
    </rPh>
    <phoneticPr fontId="1"/>
  </si>
  <si>
    <t>校舎1　3F</t>
    <rPh sb="0" eb="2">
      <t>コウシャ</t>
    </rPh>
    <phoneticPr fontId="1"/>
  </si>
  <si>
    <t>図書室</t>
    <rPh sb="0" eb="3">
      <t>トショシツ</t>
    </rPh>
    <phoneticPr fontId="1"/>
  </si>
  <si>
    <t>第2音楽室</t>
    <rPh sb="0" eb="1">
      <t>ダイ</t>
    </rPh>
    <rPh sb="2" eb="5">
      <t>オンガクシツ</t>
    </rPh>
    <phoneticPr fontId="1"/>
  </si>
  <si>
    <t>昇降口2</t>
    <rPh sb="0" eb="3">
      <t>ショウコウグチ</t>
    </rPh>
    <phoneticPr fontId="1"/>
  </si>
  <si>
    <t>PTA会議室</t>
    <rPh sb="3" eb="6">
      <t>カイギシツ</t>
    </rPh>
    <phoneticPr fontId="1"/>
  </si>
  <si>
    <t>図工室</t>
    <rPh sb="0" eb="3">
      <t>ズコウシツ</t>
    </rPh>
    <phoneticPr fontId="1"/>
  </si>
  <si>
    <t>理科室</t>
    <rPh sb="0" eb="3">
      <t>リカシツ</t>
    </rPh>
    <phoneticPr fontId="1"/>
  </si>
  <si>
    <t>家庭科室</t>
    <rPh sb="0" eb="4">
      <t>カテイカシツ</t>
    </rPh>
    <phoneticPr fontId="1"/>
  </si>
  <si>
    <t>屋上</t>
    <rPh sb="0" eb="2">
      <t>オクジョウ</t>
    </rPh>
    <phoneticPr fontId="1"/>
  </si>
  <si>
    <t>器具庫</t>
    <rPh sb="0" eb="3">
      <t>キグコ</t>
    </rPh>
    <phoneticPr fontId="1"/>
  </si>
  <si>
    <t>控室1（通路・階段含）</t>
    <rPh sb="0" eb="2">
      <t>ヒカエシツ</t>
    </rPh>
    <rPh sb="4" eb="6">
      <t>ツウロ</t>
    </rPh>
    <rPh sb="7" eb="9">
      <t>カイダン</t>
    </rPh>
    <rPh sb="9" eb="10">
      <t>ガン</t>
    </rPh>
    <phoneticPr fontId="1"/>
  </si>
  <si>
    <t>ステージ</t>
    <phoneticPr fontId="1"/>
  </si>
  <si>
    <t>1F</t>
    <phoneticPr fontId="1"/>
  </si>
  <si>
    <t>2F</t>
    <phoneticPr fontId="1"/>
  </si>
  <si>
    <t>卓球室</t>
    <rPh sb="0" eb="2">
      <t>タッキュウ</t>
    </rPh>
    <rPh sb="2" eb="3">
      <t>シツ</t>
    </rPh>
    <phoneticPr fontId="1"/>
  </si>
  <si>
    <t>ポンプ室</t>
    <rPh sb="3" eb="4">
      <t>シツ</t>
    </rPh>
    <phoneticPr fontId="1"/>
  </si>
  <si>
    <t>武道場</t>
    <rPh sb="0" eb="3">
      <t>ブドウジョウ</t>
    </rPh>
    <phoneticPr fontId="1"/>
  </si>
  <si>
    <t>FL15W</t>
    <phoneticPr fontId="1"/>
  </si>
  <si>
    <t>型番</t>
    <rPh sb="0" eb="2">
      <t>カタバン</t>
    </rPh>
    <phoneticPr fontId="1"/>
  </si>
  <si>
    <t>器具数</t>
    <rPh sb="0" eb="3">
      <t>キグスウ</t>
    </rPh>
    <phoneticPr fontId="1"/>
  </si>
  <si>
    <t>器具当たり消費電力</t>
    <rPh sb="0" eb="3">
      <t>キグア</t>
    </rPh>
    <rPh sb="5" eb="9">
      <t>ショウヒデンリョク</t>
    </rPh>
    <phoneticPr fontId="1"/>
  </si>
  <si>
    <t>単価</t>
    <rPh sb="0" eb="2">
      <t>タンカ</t>
    </rPh>
    <phoneticPr fontId="1"/>
  </si>
  <si>
    <t>総額</t>
    <rPh sb="0" eb="2">
      <t>ソウガク</t>
    </rPh>
    <phoneticPr fontId="1"/>
  </si>
  <si>
    <t>更新費</t>
    <rPh sb="0" eb="3">
      <t>コウシンヒ</t>
    </rPh>
    <phoneticPr fontId="1"/>
  </si>
  <si>
    <t>取付費</t>
    <rPh sb="0" eb="3">
      <t>トリツケヒ</t>
    </rPh>
    <phoneticPr fontId="1"/>
  </si>
  <si>
    <t>室・箇所名</t>
    <rPh sb="0" eb="1">
      <t>シツ</t>
    </rPh>
    <rPh sb="2" eb="4">
      <t>カショ</t>
    </rPh>
    <rPh sb="4" eb="5">
      <t>メイ</t>
    </rPh>
    <phoneticPr fontId="1"/>
  </si>
  <si>
    <t>室・箇所名</t>
    <rPh sb="0" eb="1">
      <t>シツ</t>
    </rPh>
    <rPh sb="2" eb="5">
      <t>カショメイ</t>
    </rPh>
    <phoneticPr fontId="1"/>
  </si>
  <si>
    <t>取付方式</t>
    <rPh sb="0" eb="4">
      <t>トリツケホウシキ</t>
    </rPh>
    <phoneticPr fontId="1"/>
  </si>
  <si>
    <t>灯具種別</t>
    <rPh sb="0" eb="4">
      <t>トウグシュベツ</t>
    </rPh>
    <phoneticPr fontId="1"/>
  </si>
  <si>
    <t>照明仕様</t>
    <rPh sb="0" eb="2">
      <t>ショウメイ</t>
    </rPh>
    <rPh sb="2" eb="4">
      <t>シヨウ</t>
    </rPh>
    <phoneticPr fontId="1"/>
  </si>
  <si>
    <t>規格</t>
    <rPh sb="0" eb="2">
      <t>キカク</t>
    </rPh>
    <phoneticPr fontId="1"/>
  </si>
  <si>
    <t>既設照明</t>
    <rPh sb="0" eb="2">
      <t>キセツ</t>
    </rPh>
    <rPh sb="2" eb="4">
      <t>ショウメイ</t>
    </rPh>
    <phoneticPr fontId="1"/>
  </si>
  <si>
    <t>投光器</t>
    <rPh sb="0" eb="3">
      <t>トウコウキ</t>
    </rPh>
    <phoneticPr fontId="1"/>
  </si>
  <si>
    <t>提案LED照明</t>
    <rPh sb="0" eb="2">
      <t>テイアン</t>
    </rPh>
    <rPh sb="5" eb="7">
      <t>ショウメイ</t>
    </rPh>
    <phoneticPr fontId="1"/>
  </si>
  <si>
    <t>ランニングコスト</t>
    <phoneticPr fontId="1"/>
  </si>
  <si>
    <t>器具費</t>
    <rPh sb="0" eb="3">
      <t>キグヒ</t>
    </rPh>
    <phoneticPr fontId="1"/>
  </si>
  <si>
    <t>直接工事費</t>
    <rPh sb="0" eb="5">
      <t>チョクセツコウジヒ</t>
    </rPh>
    <phoneticPr fontId="1"/>
  </si>
  <si>
    <t>既設照明</t>
    <rPh sb="0" eb="4">
      <t>キセツショウメイ</t>
    </rPh>
    <phoneticPr fontId="1"/>
  </si>
  <si>
    <t>電力単価</t>
    <phoneticPr fontId="1"/>
  </si>
  <si>
    <t>電力単価</t>
    <rPh sb="0" eb="4">
      <t>デンリョクタンカ</t>
    </rPh>
    <phoneticPr fontId="1"/>
  </si>
  <si>
    <t>校舎A1</t>
    <rPh sb="0" eb="2">
      <t>コウシャ</t>
    </rPh>
    <phoneticPr fontId="1"/>
  </si>
  <si>
    <t>校舎B</t>
  </si>
  <si>
    <t>校舎B</t>
    <rPh sb="0" eb="2">
      <t>コウシャ</t>
    </rPh>
    <phoneticPr fontId="1"/>
  </si>
  <si>
    <t>校舎G1</t>
    <rPh sb="0" eb="2">
      <t>コウシャ</t>
    </rPh>
    <phoneticPr fontId="1"/>
  </si>
  <si>
    <t>校舎G2</t>
  </si>
  <si>
    <t>校舎D1</t>
    <rPh sb="0" eb="2">
      <t>コウシャ</t>
    </rPh>
    <phoneticPr fontId="1"/>
  </si>
  <si>
    <t>体育館C</t>
  </si>
  <si>
    <t>体育館E1</t>
  </si>
  <si>
    <t>体育館E1</t>
    <rPh sb="0" eb="2">
      <t>タイイクカン</t>
    </rPh>
    <phoneticPr fontId="1"/>
  </si>
  <si>
    <t>体育館E2</t>
  </si>
  <si>
    <t>体育館E2</t>
    <rPh sb="0" eb="2">
      <t>タイイクカン</t>
    </rPh>
    <phoneticPr fontId="1"/>
  </si>
  <si>
    <t>体育館D1</t>
    <rPh sb="0" eb="3">
      <t>タイイクカン</t>
    </rPh>
    <phoneticPr fontId="1"/>
  </si>
  <si>
    <t>体育館G2</t>
    <rPh sb="0" eb="3">
      <t>タイイクカン</t>
    </rPh>
    <phoneticPr fontId="1"/>
  </si>
  <si>
    <t>体育館G1</t>
  </si>
  <si>
    <t>体育館A</t>
    <rPh sb="0" eb="3">
      <t>タイイクカン</t>
    </rPh>
    <phoneticPr fontId="1"/>
  </si>
  <si>
    <t>体育館F</t>
    <rPh sb="0" eb="3">
      <t>タイイクカン</t>
    </rPh>
    <phoneticPr fontId="1"/>
  </si>
  <si>
    <t>校舎Y</t>
  </si>
  <si>
    <t>武道場B</t>
    <rPh sb="0" eb="3">
      <t>ブドウジョウ</t>
    </rPh>
    <phoneticPr fontId="1"/>
  </si>
  <si>
    <t>武道場H</t>
  </si>
  <si>
    <t>武道場D</t>
  </si>
  <si>
    <t>プールE</t>
    <phoneticPr fontId="1"/>
  </si>
  <si>
    <t>プールB</t>
  </si>
  <si>
    <t>プールA</t>
  </si>
  <si>
    <t>プールD</t>
  </si>
  <si>
    <t>プールC</t>
  </si>
  <si>
    <t>機械室A</t>
  </si>
  <si>
    <t>校舎D2</t>
  </si>
  <si>
    <t>校舎I</t>
  </si>
  <si>
    <t>校舎L</t>
  </si>
  <si>
    <t>校舎F2</t>
  </si>
  <si>
    <t>校舎J2</t>
  </si>
  <si>
    <t>校舎A2</t>
  </si>
  <si>
    <t>校舎G3</t>
  </si>
  <si>
    <t>校舎C</t>
  </si>
  <si>
    <t>校舎O2</t>
  </si>
  <si>
    <t>校舎Q</t>
  </si>
  <si>
    <t>校舎T</t>
  </si>
  <si>
    <t>校舎U</t>
  </si>
  <si>
    <t>校舎V</t>
  </si>
  <si>
    <t>校舎P2</t>
  </si>
  <si>
    <t>校舎E2</t>
  </si>
  <si>
    <t>校舎E3</t>
  </si>
  <si>
    <t>校舎M1</t>
    <phoneticPr fontId="1"/>
  </si>
  <si>
    <t>校舎F1</t>
    <phoneticPr fontId="1"/>
  </si>
  <si>
    <t>校舎A1</t>
    <phoneticPr fontId="1"/>
  </si>
  <si>
    <t>校舎P1</t>
    <phoneticPr fontId="1"/>
  </si>
  <si>
    <t>校舎D1</t>
    <phoneticPr fontId="1"/>
  </si>
  <si>
    <t>校舎O1</t>
    <phoneticPr fontId="1"/>
  </si>
  <si>
    <t>校舎L1</t>
    <rPh sb="0" eb="2">
      <t>コウシャ</t>
    </rPh>
    <phoneticPr fontId="1"/>
  </si>
  <si>
    <t>校舎N1</t>
    <rPh sb="0" eb="2">
      <t>コウシャ</t>
    </rPh>
    <phoneticPr fontId="1"/>
  </si>
  <si>
    <t>校舎I1</t>
    <rPh sb="0" eb="2">
      <t>コウシャ</t>
    </rPh>
    <phoneticPr fontId="1"/>
  </si>
  <si>
    <t>校舎D</t>
  </si>
  <si>
    <t>校舎J</t>
  </si>
  <si>
    <t>校舎A3</t>
  </si>
  <si>
    <t>校舎B2</t>
  </si>
  <si>
    <t>校舎K</t>
  </si>
  <si>
    <t>校舎N2</t>
  </si>
  <si>
    <t>校舎β</t>
  </si>
  <si>
    <t>校舎L2</t>
  </si>
  <si>
    <t>校舎I2</t>
  </si>
  <si>
    <t>校舎γ</t>
  </si>
  <si>
    <t>校舎R</t>
  </si>
  <si>
    <t>校舎P</t>
  </si>
  <si>
    <t>校舎S</t>
  </si>
  <si>
    <t>校舎U2</t>
  </si>
  <si>
    <t>校舎Z</t>
  </si>
  <si>
    <t>校舎M</t>
  </si>
  <si>
    <t>校舎U1</t>
    <rPh sb="0" eb="2">
      <t>コウシャ</t>
    </rPh>
    <phoneticPr fontId="1"/>
  </si>
  <si>
    <t>校舎L1</t>
    <phoneticPr fontId="1"/>
  </si>
  <si>
    <t>増築棟A</t>
  </si>
  <si>
    <t>増築棟C</t>
  </si>
  <si>
    <t>増築棟B</t>
  </si>
  <si>
    <t>体育館D</t>
  </si>
  <si>
    <t>体育館H</t>
  </si>
  <si>
    <t>体育館I1</t>
  </si>
  <si>
    <t>プールA1</t>
  </si>
  <si>
    <t>プールA2</t>
  </si>
  <si>
    <t>校舎G1</t>
    <phoneticPr fontId="1"/>
  </si>
  <si>
    <t>更新費計</t>
    <rPh sb="0" eb="3">
      <t>コウシンヒ</t>
    </rPh>
    <rPh sb="3" eb="4">
      <t>ケイ</t>
    </rPh>
    <phoneticPr fontId="1"/>
  </si>
  <si>
    <t>既設照明撤去費</t>
    <rPh sb="0" eb="4">
      <t>キセツショウメイ</t>
    </rPh>
    <rPh sb="4" eb="7">
      <t>テッキョヒ</t>
    </rPh>
    <phoneticPr fontId="1"/>
  </si>
  <si>
    <t>既設照明処分費</t>
    <rPh sb="0" eb="7">
      <t>キセツショウメイショブンヒ</t>
    </rPh>
    <phoneticPr fontId="1"/>
  </si>
  <si>
    <t>直接仮設費</t>
    <rPh sb="0" eb="5">
      <t>チョクセツカセツヒ</t>
    </rPh>
    <phoneticPr fontId="1"/>
  </si>
  <si>
    <t>器具更新費</t>
    <rPh sb="0" eb="5">
      <t>キグコウシンヒ</t>
    </rPh>
    <phoneticPr fontId="1"/>
  </si>
  <si>
    <t>合計</t>
    <rPh sb="0" eb="2">
      <t>ゴウケイ</t>
    </rPh>
    <phoneticPr fontId="1"/>
  </si>
  <si>
    <t>（第９号様式）施設別照明リスト　兼　電力削減量及び電力使用料金削減額算出表</t>
    <rPh sb="1" eb="2">
      <t>ダイ</t>
    </rPh>
    <rPh sb="3" eb="4">
      <t>ゴウ</t>
    </rPh>
    <rPh sb="4" eb="6">
      <t>ヨウシキ</t>
    </rPh>
    <rPh sb="7" eb="9">
      <t>シセツ</t>
    </rPh>
    <rPh sb="9" eb="10">
      <t>ベツ</t>
    </rPh>
    <rPh sb="10" eb="12">
      <t>ショウメイ</t>
    </rPh>
    <rPh sb="16" eb="17">
      <t>ケン</t>
    </rPh>
    <rPh sb="18" eb="20">
      <t>デンリョク</t>
    </rPh>
    <rPh sb="20" eb="22">
      <t>サクゲン</t>
    </rPh>
    <rPh sb="22" eb="23">
      <t>リョウ</t>
    </rPh>
    <rPh sb="23" eb="24">
      <t>オヨ</t>
    </rPh>
    <rPh sb="25" eb="27">
      <t>デンリョク</t>
    </rPh>
    <rPh sb="27" eb="29">
      <t>シヨウ</t>
    </rPh>
    <rPh sb="29" eb="31">
      <t>リョウキン</t>
    </rPh>
    <rPh sb="31" eb="33">
      <t>サクゲン</t>
    </rPh>
    <rPh sb="33" eb="34">
      <t>ガク</t>
    </rPh>
    <rPh sb="34" eb="36">
      <t>サンシュツ</t>
    </rPh>
    <rPh sb="36" eb="37">
      <t>ヒョウ</t>
    </rPh>
    <phoneticPr fontId="1"/>
  </si>
  <si>
    <t>※：外部の照明は、防水型　／　誘導灯はすべて電源内蔵型</t>
    <rPh sb="2" eb="4">
      <t>ガイブ</t>
    </rPh>
    <rPh sb="5" eb="7">
      <t>ショウメイ</t>
    </rPh>
    <rPh sb="9" eb="11">
      <t>ボウスイ</t>
    </rPh>
    <rPh sb="11" eb="12">
      <t>ガタ</t>
    </rPh>
    <rPh sb="15" eb="18">
      <t>ユウドウトウ</t>
    </rPh>
    <rPh sb="22" eb="24">
      <t>デンゲン</t>
    </rPh>
    <rPh sb="24" eb="27">
      <t>ナイゾウガタ</t>
    </rPh>
    <phoneticPr fontId="1"/>
  </si>
  <si>
    <t>※黄色に着色のセルに入力してください。表の最下段に直接工事費を算出するためのセルもあるので、忘れずに記入してください。</t>
    <rPh sb="1" eb="3">
      <t>キイロ</t>
    </rPh>
    <rPh sb="4" eb="6">
      <t>チャクショク</t>
    </rPh>
    <rPh sb="10" eb="12">
      <t>ニュウリョク</t>
    </rPh>
    <rPh sb="19" eb="20">
      <t>オモテ</t>
    </rPh>
    <rPh sb="21" eb="24">
      <t>サイカダン</t>
    </rPh>
    <rPh sb="25" eb="27">
      <t>チョクセツ</t>
    </rPh>
    <rPh sb="27" eb="30">
      <t>コウジヒ</t>
    </rPh>
    <rPh sb="31" eb="33">
      <t>サンシュツ</t>
    </rPh>
    <rPh sb="46" eb="47">
      <t>ワス</t>
    </rPh>
    <rPh sb="50" eb="52">
      <t>キニュウ</t>
    </rPh>
    <phoneticPr fontId="1"/>
  </si>
  <si>
    <t>備考（※）</t>
    <rPh sb="0" eb="2">
      <t>ビコウ</t>
    </rPh>
    <phoneticPr fontId="1"/>
  </si>
  <si>
    <t>普通教室3</t>
    <rPh sb="0" eb="2">
      <t>フツウ</t>
    </rPh>
    <rPh sb="2" eb="4">
      <t>キョウシツ</t>
    </rPh>
    <phoneticPr fontId="1"/>
  </si>
  <si>
    <t>資料室</t>
    <rPh sb="0" eb="2">
      <t>シリョウ</t>
    </rPh>
    <rPh sb="2" eb="3">
      <t>シツ</t>
    </rPh>
    <phoneticPr fontId="1"/>
  </si>
  <si>
    <t>普通教室5</t>
    <rPh sb="0" eb="2">
      <t>フツウ</t>
    </rPh>
    <rPh sb="2" eb="4">
      <t>キョウシツ</t>
    </rPh>
    <phoneticPr fontId="1"/>
  </si>
  <si>
    <t>特別活動室1</t>
    <rPh sb="0" eb="2">
      <t>トクベツ</t>
    </rPh>
    <rPh sb="2" eb="4">
      <t>カツドウ</t>
    </rPh>
    <rPh sb="4" eb="5">
      <t>シツ</t>
    </rPh>
    <phoneticPr fontId="1"/>
  </si>
  <si>
    <t>特別活動室2</t>
    <rPh sb="0" eb="2">
      <t>トクベツ</t>
    </rPh>
    <rPh sb="2" eb="4">
      <t>カツドウ</t>
    </rPh>
    <rPh sb="4" eb="5">
      <t>シツ</t>
    </rPh>
    <phoneticPr fontId="1"/>
  </si>
  <si>
    <t>特別活動室3</t>
    <rPh sb="0" eb="2">
      <t>トクベツ</t>
    </rPh>
    <rPh sb="2" eb="4">
      <t>カツドウ</t>
    </rPh>
    <rPh sb="4" eb="5">
      <t>シツ</t>
    </rPh>
    <phoneticPr fontId="1"/>
  </si>
  <si>
    <t>特別活動室4</t>
    <rPh sb="0" eb="2">
      <t>トクベツ</t>
    </rPh>
    <rPh sb="2" eb="4">
      <t>カツドウ</t>
    </rPh>
    <rPh sb="4" eb="5">
      <t>シツ</t>
    </rPh>
    <phoneticPr fontId="1"/>
  </si>
  <si>
    <t>特別活動室5</t>
    <rPh sb="0" eb="2">
      <t>トクベツ</t>
    </rPh>
    <rPh sb="2" eb="4">
      <t>カツドウ</t>
    </rPh>
    <rPh sb="4" eb="5">
      <t>シツ</t>
    </rPh>
    <phoneticPr fontId="1"/>
  </si>
  <si>
    <t>P列の器具数については、既設の器具数と同数を想定していますが、変更することも可能です。ただし、別紙仕様書に記載の照度基準を満たす必要があります。</t>
    <rPh sb="1" eb="2">
      <t>レツ</t>
    </rPh>
    <rPh sb="3" eb="6">
      <t>キグスウ</t>
    </rPh>
    <rPh sb="12" eb="14">
      <t>キセツ</t>
    </rPh>
    <rPh sb="15" eb="19">
      <t>キグ</t>
    </rPh>
    <rPh sb="19" eb="21">
      <t>ドウスウ</t>
    </rPh>
    <rPh sb="22" eb="24">
      <t>ソウテイ</t>
    </rPh>
    <rPh sb="31" eb="33">
      <t>ヘンコウ</t>
    </rPh>
    <rPh sb="38" eb="40">
      <t>カノウ</t>
    </rPh>
    <rPh sb="47" eb="49">
      <t>ベッシ</t>
    </rPh>
    <rPh sb="49" eb="52">
      <t>シヨウショ</t>
    </rPh>
    <rPh sb="53" eb="55">
      <t>キサイ</t>
    </rPh>
    <rPh sb="56" eb="58">
      <t>ショウド</t>
    </rPh>
    <rPh sb="58" eb="60">
      <t>キジュン</t>
    </rPh>
    <rPh sb="61" eb="62">
      <t>ミ</t>
    </rPh>
    <rPh sb="64" eb="66">
      <t>ヒツヨウ</t>
    </rPh>
    <phoneticPr fontId="1"/>
  </si>
  <si>
    <t>P列の器具数については、既設の器具数と同数を基本としていますが、変更することも可能です。ただし、別紙仕様書に記載の照度基準を満たす必要があります。</t>
    <rPh sb="1" eb="2">
      <t>レツ</t>
    </rPh>
    <rPh sb="3" eb="6">
      <t>キグスウ</t>
    </rPh>
    <rPh sb="12" eb="14">
      <t>キセツ</t>
    </rPh>
    <rPh sb="15" eb="19">
      <t>キグ</t>
    </rPh>
    <rPh sb="19" eb="21">
      <t>ドウスウ</t>
    </rPh>
    <rPh sb="22" eb="24">
      <t>キホン</t>
    </rPh>
    <rPh sb="32" eb="34">
      <t>ヘンコウ</t>
    </rPh>
    <rPh sb="39" eb="41">
      <t>カノウ</t>
    </rPh>
    <rPh sb="48" eb="50">
      <t>ベッシ</t>
    </rPh>
    <rPh sb="50" eb="53">
      <t>シヨウショ</t>
    </rPh>
    <rPh sb="54" eb="56">
      <t>キサイ</t>
    </rPh>
    <rPh sb="57" eb="59">
      <t>ショウド</t>
    </rPh>
    <rPh sb="59" eb="61">
      <t>キジュン</t>
    </rPh>
    <rPh sb="62" eb="63">
      <t>ミ</t>
    </rPh>
    <rPh sb="65" eb="67">
      <t>ヒツヨウ</t>
    </rPh>
    <phoneticPr fontId="1"/>
  </si>
  <si>
    <t>昇降口1</t>
    <rPh sb="0" eb="3">
      <t>ショウコウグチ</t>
    </rPh>
    <phoneticPr fontId="1"/>
  </si>
  <si>
    <t>準備室</t>
    <rPh sb="0" eb="3">
      <t>ジュンビシツ</t>
    </rPh>
    <phoneticPr fontId="1"/>
  </si>
  <si>
    <t>美術室1</t>
    <rPh sb="0" eb="3">
      <t>ビジュツシツ</t>
    </rPh>
    <phoneticPr fontId="1"/>
  </si>
  <si>
    <t>美術室2</t>
    <rPh sb="0" eb="2">
      <t>ビジュツ</t>
    </rPh>
    <rPh sb="2" eb="3">
      <t>シツ</t>
    </rPh>
    <phoneticPr fontId="1"/>
  </si>
  <si>
    <t>配膳室</t>
    <rPh sb="0" eb="2">
      <t>ハイゼン</t>
    </rPh>
    <rPh sb="2" eb="3">
      <t>シツ</t>
    </rPh>
    <phoneticPr fontId="1"/>
  </si>
  <si>
    <t>だれでもトイレ</t>
    <phoneticPr fontId="1"/>
  </si>
  <si>
    <t>　</t>
    <phoneticPr fontId="1"/>
  </si>
  <si>
    <t>技術室1</t>
    <rPh sb="0" eb="2">
      <t>ギジュツ</t>
    </rPh>
    <rPh sb="2" eb="3">
      <t>シツ</t>
    </rPh>
    <phoneticPr fontId="1"/>
  </si>
  <si>
    <t>技術室2</t>
    <rPh sb="0" eb="2">
      <t>ギジュツ</t>
    </rPh>
    <rPh sb="2" eb="3">
      <t>シツ</t>
    </rPh>
    <phoneticPr fontId="1"/>
  </si>
  <si>
    <t>外国語教室</t>
    <rPh sb="0" eb="3">
      <t>ガイコクゴ</t>
    </rPh>
    <rPh sb="3" eb="5">
      <t>キョウシツ</t>
    </rPh>
    <phoneticPr fontId="1"/>
  </si>
  <si>
    <t>校長室</t>
    <rPh sb="0" eb="2">
      <t>コウチョウ</t>
    </rPh>
    <rPh sb="2" eb="3">
      <t>シツ</t>
    </rPh>
    <phoneticPr fontId="1"/>
  </si>
  <si>
    <t>職員室</t>
    <rPh sb="0" eb="2">
      <t>ショクイン</t>
    </rPh>
    <rPh sb="2" eb="3">
      <t>シツ</t>
    </rPh>
    <phoneticPr fontId="1"/>
  </si>
  <si>
    <t>第２理科室</t>
    <rPh sb="0" eb="1">
      <t>ダイ</t>
    </rPh>
    <rPh sb="2" eb="5">
      <t>リカシツ</t>
    </rPh>
    <phoneticPr fontId="1"/>
  </si>
  <si>
    <t>第１理科室</t>
    <rPh sb="0" eb="1">
      <t>ダイ</t>
    </rPh>
    <rPh sb="2" eb="5">
      <t>リカシツ</t>
    </rPh>
    <phoneticPr fontId="1"/>
  </si>
  <si>
    <t>印刷室</t>
    <rPh sb="0" eb="2">
      <t>インサツ</t>
    </rPh>
    <rPh sb="2" eb="3">
      <t>シツ</t>
    </rPh>
    <phoneticPr fontId="1"/>
  </si>
  <si>
    <t>第１音楽室</t>
    <rPh sb="0" eb="1">
      <t>ダイ</t>
    </rPh>
    <rPh sb="2" eb="4">
      <t>オンガク</t>
    </rPh>
    <rPh sb="4" eb="5">
      <t>シツ</t>
    </rPh>
    <phoneticPr fontId="1"/>
  </si>
  <si>
    <t>特別活動室6</t>
    <rPh sb="0" eb="2">
      <t>トクベツ</t>
    </rPh>
    <rPh sb="2" eb="4">
      <t>カツドウ</t>
    </rPh>
    <rPh sb="4" eb="5">
      <t>シツ</t>
    </rPh>
    <phoneticPr fontId="1"/>
  </si>
  <si>
    <t>特別活動室7</t>
    <rPh sb="0" eb="2">
      <t>トクベツ</t>
    </rPh>
    <rPh sb="2" eb="4">
      <t>カツドウ</t>
    </rPh>
    <rPh sb="4" eb="5">
      <t>シツ</t>
    </rPh>
    <phoneticPr fontId="1"/>
  </si>
  <si>
    <t>特別活動室8</t>
    <rPh sb="0" eb="2">
      <t>トクベツ</t>
    </rPh>
    <rPh sb="2" eb="4">
      <t>カツドウ</t>
    </rPh>
    <rPh sb="4" eb="5">
      <t>シツ</t>
    </rPh>
    <phoneticPr fontId="1"/>
  </si>
  <si>
    <t>特別活動室10</t>
    <rPh sb="0" eb="2">
      <t>トクベツ</t>
    </rPh>
    <rPh sb="2" eb="4">
      <t>カツドウ</t>
    </rPh>
    <rPh sb="4" eb="5">
      <t>シツ</t>
    </rPh>
    <phoneticPr fontId="1"/>
  </si>
  <si>
    <t>備品倉庫</t>
    <rPh sb="0" eb="2">
      <t>ビヒン</t>
    </rPh>
    <rPh sb="2" eb="4">
      <t>ソウコ</t>
    </rPh>
    <phoneticPr fontId="1"/>
  </si>
  <si>
    <t>特別活動室11</t>
    <rPh sb="0" eb="2">
      <t>トクベツ</t>
    </rPh>
    <rPh sb="2" eb="4">
      <t>カツドウ</t>
    </rPh>
    <rPh sb="4" eb="5">
      <t>シツ</t>
    </rPh>
    <phoneticPr fontId="1"/>
  </si>
  <si>
    <t>特別活動室12</t>
    <rPh sb="0" eb="2">
      <t>トクベツ</t>
    </rPh>
    <rPh sb="2" eb="4">
      <t>カツドウ</t>
    </rPh>
    <rPh sb="4" eb="5">
      <t>シツ</t>
    </rPh>
    <phoneticPr fontId="1"/>
  </si>
  <si>
    <t>作法室</t>
    <rPh sb="0" eb="2">
      <t>サホウ</t>
    </rPh>
    <rPh sb="2" eb="3">
      <t>シツ</t>
    </rPh>
    <phoneticPr fontId="1"/>
  </si>
  <si>
    <t>校舎1　4F</t>
    <rPh sb="0" eb="2">
      <t>コウシャ</t>
    </rPh>
    <phoneticPr fontId="1"/>
  </si>
  <si>
    <t>特別活動室13</t>
    <rPh sb="0" eb="2">
      <t>トクベツ</t>
    </rPh>
    <rPh sb="2" eb="4">
      <t>カツドウ</t>
    </rPh>
    <rPh sb="4" eb="5">
      <t>シツ</t>
    </rPh>
    <phoneticPr fontId="1"/>
  </si>
  <si>
    <t>コンピューター室</t>
    <rPh sb="7" eb="8">
      <t>シツ</t>
    </rPh>
    <phoneticPr fontId="1"/>
  </si>
  <si>
    <t>管理室</t>
    <rPh sb="0" eb="3">
      <t>カンリシツ</t>
    </rPh>
    <phoneticPr fontId="1"/>
  </si>
  <si>
    <t>普通教室1</t>
    <rPh sb="0" eb="4">
      <t>フツウキョウシツ</t>
    </rPh>
    <phoneticPr fontId="1"/>
  </si>
  <si>
    <t>普通教室2</t>
    <rPh sb="0" eb="4">
      <t>フツウキョウシツ</t>
    </rPh>
    <phoneticPr fontId="1"/>
  </si>
  <si>
    <t>普通教室3</t>
    <rPh sb="0" eb="4">
      <t>フツウキョウシツ</t>
    </rPh>
    <phoneticPr fontId="1"/>
  </si>
  <si>
    <t>普通教室4</t>
    <rPh sb="0" eb="4">
      <t>フツウキョウシツ</t>
    </rPh>
    <phoneticPr fontId="1"/>
  </si>
  <si>
    <t>PTA室</t>
    <rPh sb="3" eb="4">
      <t>シツ</t>
    </rPh>
    <phoneticPr fontId="1"/>
  </si>
  <si>
    <t>保健室</t>
    <rPh sb="0" eb="2">
      <t>ホケン</t>
    </rPh>
    <rPh sb="2" eb="3">
      <t>シツ</t>
    </rPh>
    <phoneticPr fontId="1"/>
  </si>
  <si>
    <t>女子便所1</t>
    <rPh sb="0" eb="2">
      <t>ジョシ</t>
    </rPh>
    <rPh sb="2" eb="4">
      <t>ベンジョ</t>
    </rPh>
    <phoneticPr fontId="1"/>
  </si>
  <si>
    <t>男子便所1</t>
    <rPh sb="0" eb="2">
      <t>ダンシ</t>
    </rPh>
    <rPh sb="2" eb="4">
      <t>ベンジョ</t>
    </rPh>
    <phoneticPr fontId="1"/>
  </si>
  <si>
    <t>女子便所2</t>
    <rPh sb="0" eb="2">
      <t>ジョシ</t>
    </rPh>
    <rPh sb="2" eb="4">
      <t>ベンジョ</t>
    </rPh>
    <phoneticPr fontId="1"/>
  </si>
  <si>
    <t>男子便所2</t>
    <rPh sb="0" eb="2">
      <t>ダンシ</t>
    </rPh>
    <rPh sb="2" eb="4">
      <t>ベンジョ</t>
    </rPh>
    <phoneticPr fontId="1"/>
  </si>
  <si>
    <t>普通教室5</t>
    <rPh sb="0" eb="4">
      <t>フツウキョウシツ</t>
    </rPh>
    <phoneticPr fontId="1"/>
  </si>
  <si>
    <t>普通教室6</t>
    <rPh sb="0" eb="4">
      <t>フツウキョウシツ</t>
    </rPh>
    <phoneticPr fontId="1"/>
  </si>
  <si>
    <t>家庭科室</t>
    <rPh sb="0" eb="3">
      <t>カテイカ</t>
    </rPh>
    <rPh sb="3" eb="4">
      <t>シツ</t>
    </rPh>
    <phoneticPr fontId="1"/>
  </si>
  <si>
    <t>通級職員室</t>
    <rPh sb="0" eb="2">
      <t>ツウキュウ</t>
    </rPh>
    <rPh sb="2" eb="5">
      <t>ショクインシツ</t>
    </rPh>
    <phoneticPr fontId="1"/>
  </si>
  <si>
    <t>待合室</t>
    <rPh sb="0" eb="2">
      <t>マチアイ</t>
    </rPh>
    <rPh sb="2" eb="3">
      <t>シツ</t>
    </rPh>
    <phoneticPr fontId="1"/>
  </si>
  <si>
    <t>普通教室12</t>
    <rPh sb="0" eb="2">
      <t>フツウ</t>
    </rPh>
    <rPh sb="2" eb="4">
      <t>キョウシツ</t>
    </rPh>
    <phoneticPr fontId="1"/>
  </si>
  <si>
    <t>第九小学校</t>
    <rPh sb="0" eb="1">
      <t>ダイ</t>
    </rPh>
    <rPh sb="1" eb="2">
      <t>キュウ</t>
    </rPh>
    <rPh sb="2" eb="5">
      <t>ショウガッコウ</t>
    </rPh>
    <phoneticPr fontId="1"/>
  </si>
  <si>
    <t>第八小学校</t>
    <rPh sb="0" eb="1">
      <t>ダイ</t>
    </rPh>
    <rPh sb="1" eb="2">
      <t>ハチ</t>
    </rPh>
    <rPh sb="2" eb="5">
      <t>ショウガッコウ</t>
    </rPh>
    <phoneticPr fontId="1"/>
  </si>
  <si>
    <t>昇降口3</t>
    <rPh sb="0" eb="3">
      <t>ショウコウグチ</t>
    </rPh>
    <phoneticPr fontId="1"/>
  </si>
  <si>
    <t>特別支援職員室</t>
    <rPh sb="0" eb="2">
      <t>トクベツ</t>
    </rPh>
    <rPh sb="2" eb="4">
      <t>シエン</t>
    </rPh>
    <rPh sb="4" eb="6">
      <t>ショクイン</t>
    </rPh>
    <rPh sb="6" eb="7">
      <t>シツ</t>
    </rPh>
    <phoneticPr fontId="1"/>
  </si>
  <si>
    <t>普通教室13</t>
    <rPh sb="0" eb="2">
      <t>フツウ</t>
    </rPh>
    <rPh sb="2" eb="4">
      <t>キョウシツ</t>
    </rPh>
    <phoneticPr fontId="1"/>
  </si>
  <si>
    <t>普通教室14</t>
    <rPh sb="0" eb="2">
      <t>フツウ</t>
    </rPh>
    <rPh sb="2" eb="4">
      <t>キョウシツ</t>
    </rPh>
    <phoneticPr fontId="1"/>
  </si>
  <si>
    <t>普通教室15</t>
    <rPh sb="0" eb="2">
      <t>フツウ</t>
    </rPh>
    <rPh sb="2" eb="4">
      <t>キョウシツ</t>
    </rPh>
    <phoneticPr fontId="1"/>
  </si>
  <si>
    <t>普通教室16</t>
    <rPh sb="0" eb="2">
      <t>フツウ</t>
    </rPh>
    <rPh sb="2" eb="4">
      <t>キョウシツ</t>
    </rPh>
    <phoneticPr fontId="1"/>
  </si>
  <si>
    <t>普通教室17</t>
    <rPh sb="0" eb="2">
      <t>フツウ</t>
    </rPh>
    <rPh sb="2" eb="4">
      <t>キョウシツ</t>
    </rPh>
    <phoneticPr fontId="1"/>
  </si>
  <si>
    <t>普通教室18</t>
    <rPh sb="0" eb="2">
      <t>フツウ</t>
    </rPh>
    <rPh sb="2" eb="4">
      <t>キョウシツ</t>
    </rPh>
    <phoneticPr fontId="1"/>
  </si>
  <si>
    <t>普通教室19</t>
    <rPh sb="0" eb="2">
      <t>フツウ</t>
    </rPh>
    <rPh sb="2" eb="4">
      <t>キョウシツ</t>
    </rPh>
    <phoneticPr fontId="1"/>
  </si>
  <si>
    <t>普通教室20</t>
    <rPh sb="0" eb="2">
      <t>フツウ</t>
    </rPh>
    <rPh sb="2" eb="4">
      <t>キョウシツ</t>
    </rPh>
    <phoneticPr fontId="1"/>
  </si>
  <si>
    <t>公民館</t>
    <rPh sb="0" eb="2">
      <t>コウミン</t>
    </rPh>
    <rPh sb="2" eb="3">
      <t>カン</t>
    </rPh>
    <phoneticPr fontId="1"/>
  </si>
  <si>
    <t>学童クラブ1</t>
    <rPh sb="0" eb="2">
      <t>ガクドウ</t>
    </rPh>
    <phoneticPr fontId="1"/>
  </si>
  <si>
    <t>学童クラブ2</t>
    <rPh sb="0" eb="2">
      <t>ガクドウ</t>
    </rPh>
    <phoneticPr fontId="1"/>
  </si>
  <si>
    <t>ホール</t>
    <phoneticPr fontId="1"/>
  </si>
  <si>
    <t>事務所</t>
    <rPh sb="0" eb="2">
      <t>ジム</t>
    </rPh>
    <rPh sb="2" eb="3">
      <t>ショ</t>
    </rPh>
    <phoneticPr fontId="1"/>
  </si>
  <si>
    <t>階段</t>
    <rPh sb="0" eb="2">
      <t>カイダン</t>
    </rPh>
    <phoneticPr fontId="1"/>
  </si>
  <si>
    <t>和室</t>
    <rPh sb="0" eb="2">
      <t>ワシツ</t>
    </rPh>
    <phoneticPr fontId="1"/>
  </si>
  <si>
    <t>放送室</t>
    <rPh sb="0" eb="2">
      <t>ホウソウ</t>
    </rPh>
    <rPh sb="2" eb="3">
      <t>シツ</t>
    </rPh>
    <phoneticPr fontId="1"/>
  </si>
  <si>
    <t>外国語室</t>
    <rPh sb="0" eb="3">
      <t>ガイコクゴ</t>
    </rPh>
    <rPh sb="3" eb="4">
      <t>シツ</t>
    </rPh>
    <phoneticPr fontId="1"/>
  </si>
  <si>
    <t>オープンスペース</t>
    <phoneticPr fontId="1"/>
  </si>
  <si>
    <t>音楽室</t>
    <rPh sb="0" eb="2">
      <t>オンガク</t>
    </rPh>
    <rPh sb="2" eb="3">
      <t>シツ</t>
    </rPh>
    <phoneticPr fontId="1"/>
  </si>
  <si>
    <t>音楽練習室</t>
    <rPh sb="0" eb="2">
      <t>オンガク</t>
    </rPh>
    <rPh sb="2" eb="4">
      <t>レンシュウ</t>
    </rPh>
    <rPh sb="4" eb="5">
      <t>シツ</t>
    </rPh>
    <phoneticPr fontId="1"/>
  </si>
  <si>
    <t>普通教室21</t>
    <rPh sb="0" eb="2">
      <t>フツウ</t>
    </rPh>
    <rPh sb="2" eb="4">
      <t>キョウシツ</t>
    </rPh>
    <phoneticPr fontId="1"/>
  </si>
  <si>
    <t>吊下げ</t>
    <rPh sb="0" eb="1">
      <t>ツ</t>
    </rPh>
    <rPh sb="1" eb="2">
      <t>サ</t>
    </rPh>
    <phoneticPr fontId="1"/>
  </si>
  <si>
    <t>直管型</t>
    <rPh sb="0" eb="1">
      <t>チョク</t>
    </rPh>
    <rPh sb="1" eb="2">
      <t>カン</t>
    </rPh>
    <rPh sb="2" eb="3">
      <t>ガタ</t>
    </rPh>
    <phoneticPr fontId="1"/>
  </si>
  <si>
    <t>オワン</t>
    <phoneticPr fontId="1"/>
  </si>
  <si>
    <t>FLR40S</t>
    <phoneticPr fontId="1"/>
  </si>
  <si>
    <t>直付け</t>
    <rPh sb="0" eb="1">
      <t>ジカ</t>
    </rPh>
    <rPh sb="1" eb="2">
      <t>ツ</t>
    </rPh>
    <phoneticPr fontId="1"/>
  </si>
  <si>
    <t>フナ</t>
    <phoneticPr fontId="1"/>
  </si>
  <si>
    <t>コップ灯</t>
    <rPh sb="3" eb="4">
      <t>トウ</t>
    </rPh>
    <phoneticPr fontId="1"/>
  </si>
  <si>
    <t>便所1　女子</t>
    <rPh sb="0" eb="2">
      <t>ベンジョ</t>
    </rPh>
    <rPh sb="4" eb="6">
      <t>ジョシ</t>
    </rPh>
    <phoneticPr fontId="1"/>
  </si>
  <si>
    <t>便所1　男子</t>
    <rPh sb="0" eb="2">
      <t>ベンジョ</t>
    </rPh>
    <rPh sb="4" eb="6">
      <t>ダンシ</t>
    </rPh>
    <phoneticPr fontId="1"/>
  </si>
  <si>
    <t>便所2　女子</t>
    <rPh sb="0" eb="2">
      <t>ベンジョ</t>
    </rPh>
    <rPh sb="4" eb="6">
      <t>ジョシ</t>
    </rPh>
    <phoneticPr fontId="1"/>
  </si>
  <si>
    <t>便所2　男子</t>
    <rPh sb="0" eb="2">
      <t>ベンジョ</t>
    </rPh>
    <rPh sb="4" eb="6">
      <t>ダンシ</t>
    </rPh>
    <phoneticPr fontId="1"/>
  </si>
  <si>
    <t>技術助手室</t>
    <rPh sb="0" eb="2">
      <t>ギジュツ</t>
    </rPh>
    <rPh sb="2" eb="4">
      <t>ジョシュ</t>
    </rPh>
    <rPh sb="4" eb="5">
      <t>シツ</t>
    </rPh>
    <phoneticPr fontId="1"/>
  </si>
  <si>
    <t>FL20SS</t>
    <phoneticPr fontId="1"/>
  </si>
  <si>
    <t>シーリング</t>
    <phoneticPr fontId="1"/>
  </si>
  <si>
    <t>階段1</t>
    <rPh sb="0" eb="2">
      <t>カイダン</t>
    </rPh>
    <phoneticPr fontId="1"/>
  </si>
  <si>
    <t>階段2</t>
    <rPh sb="0" eb="2">
      <t>カイダン</t>
    </rPh>
    <phoneticPr fontId="1"/>
  </si>
  <si>
    <t>階段下倉庫</t>
    <rPh sb="0" eb="2">
      <t>カイダン</t>
    </rPh>
    <rPh sb="2" eb="3">
      <t>シタ</t>
    </rPh>
    <rPh sb="3" eb="5">
      <t>ソウコ</t>
    </rPh>
    <phoneticPr fontId="1"/>
  </si>
  <si>
    <t>白熱灯</t>
    <rPh sb="0" eb="2">
      <t>ハクネツ</t>
    </rPh>
    <rPh sb="2" eb="3">
      <t>トウ</t>
    </rPh>
    <phoneticPr fontId="1"/>
  </si>
  <si>
    <t>カバー付き</t>
    <rPh sb="3" eb="4">
      <t>ツ</t>
    </rPh>
    <phoneticPr fontId="1"/>
  </si>
  <si>
    <t>清掃用具倉庫</t>
    <rPh sb="0" eb="2">
      <t>セイソウ</t>
    </rPh>
    <rPh sb="2" eb="4">
      <t>ヨウグ</t>
    </rPh>
    <rPh sb="4" eb="6">
      <t>ソウコ</t>
    </rPh>
    <phoneticPr fontId="1"/>
  </si>
  <si>
    <t>LW110V60W</t>
    <phoneticPr fontId="1"/>
  </si>
  <si>
    <t>便所3　女子</t>
    <rPh sb="0" eb="2">
      <t>ベンジョ</t>
    </rPh>
    <rPh sb="4" eb="6">
      <t>ジョシ</t>
    </rPh>
    <phoneticPr fontId="1"/>
  </si>
  <si>
    <t>便所3　男子</t>
    <rPh sb="0" eb="2">
      <t>ベンジョ</t>
    </rPh>
    <rPh sb="4" eb="6">
      <t>ダンシ</t>
    </rPh>
    <phoneticPr fontId="1"/>
  </si>
  <si>
    <t>FLR20SD/M</t>
    <phoneticPr fontId="1"/>
  </si>
  <si>
    <t>埋込</t>
    <rPh sb="0" eb="2">
      <t>ウメコミ</t>
    </rPh>
    <phoneticPr fontId="1"/>
  </si>
  <si>
    <t>カバー付き　LED</t>
    <rPh sb="3" eb="4">
      <t>ツ</t>
    </rPh>
    <phoneticPr fontId="1"/>
  </si>
  <si>
    <t>体育準備室/行事倉庫</t>
    <rPh sb="0" eb="2">
      <t>タイイク</t>
    </rPh>
    <rPh sb="2" eb="4">
      <t>ジュンビ</t>
    </rPh>
    <rPh sb="4" eb="5">
      <t>シツ</t>
    </rPh>
    <rPh sb="6" eb="8">
      <t>ギョウジ</t>
    </rPh>
    <rPh sb="8" eb="10">
      <t>ソウコ</t>
    </rPh>
    <phoneticPr fontId="1"/>
  </si>
  <si>
    <t>LED</t>
    <phoneticPr fontId="1"/>
  </si>
  <si>
    <t>男子職員更衣室</t>
    <rPh sb="0" eb="2">
      <t>ダンシ</t>
    </rPh>
    <rPh sb="2" eb="4">
      <t>ショクイン</t>
    </rPh>
    <rPh sb="4" eb="7">
      <t>コウイシツ</t>
    </rPh>
    <phoneticPr fontId="1"/>
  </si>
  <si>
    <t>女子職員更衣室</t>
    <rPh sb="0" eb="2">
      <t>ジョシ</t>
    </rPh>
    <rPh sb="2" eb="4">
      <t>ショクイン</t>
    </rPh>
    <rPh sb="4" eb="7">
      <t>コウイシツ</t>
    </rPh>
    <phoneticPr fontId="1"/>
  </si>
  <si>
    <t>半埋</t>
    <rPh sb="0" eb="1">
      <t>ハン</t>
    </rPh>
    <rPh sb="1" eb="2">
      <t>マイ</t>
    </rPh>
    <phoneticPr fontId="1"/>
  </si>
  <si>
    <t>薬品庫</t>
    <rPh sb="0" eb="2">
      <t>ヤクヒン</t>
    </rPh>
    <rPh sb="2" eb="3">
      <t>コ</t>
    </rPh>
    <phoneticPr fontId="1"/>
  </si>
  <si>
    <t>理科準備室</t>
    <rPh sb="0" eb="2">
      <t>リカ</t>
    </rPh>
    <rPh sb="2" eb="5">
      <t>ジュンビシツ</t>
    </rPh>
    <phoneticPr fontId="1"/>
  </si>
  <si>
    <t>理科準備室（暗室）</t>
    <rPh sb="0" eb="2">
      <t>リカ</t>
    </rPh>
    <rPh sb="2" eb="5">
      <t>ジュンビシツ</t>
    </rPh>
    <rPh sb="6" eb="8">
      <t>アンシツ</t>
    </rPh>
    <phoneticPr fontId="1"/>
  </si>
  <si>
    <t>女子更衣室</t>
    <rPh sb="0" eb="2">
      <t>ジョシ</t>
    </rPh>
    <rPh sb="2" eb="5">
      <t>コウイシツ</t>
    </rPh>
    <phoneticPr fontId="1"/>
  </si>
  <si>
    <t>男子更衣室</t>
    <rPh sb="0" eb="2">
      <t>ダンシ</t>
    </rPh>
    <rPh sb="2" eb="5">
      <t>コウイシツ</t>
    </rPh>
    <phoneticPr fontId="1"/>
  </si>
  <si>
    <t>便所2　女子職員</t>
    <rPh sb="0" eb="2">
      <t>ベンジョ</t>
    </rPh>
    <rPh sb="4" eb="6">
      <t>ジョシ</t>
    </rPh>
    <rPh sb="6" eb="8">
      <t>ショクイン</t>
    </rPh>
    <phoneticPr fontId="1"/>
  </si>
  <si>
    <t>便所2　男子職員</t>
    <rPh sb="0" eb="2">
      <t>ベンジョ</t>
    </rPh>
    <rPh sb="4" eb="6">
      <t>ダンシ</t>
    </rPh>
    <rPh sb="6" eb="8">
      <t>ショクイン</t>
    </rPh>
    <phoneticPr fontId="1"/>
  </si>
  <si>
    <t>FHF16EX</t>
    <phoneticPr fontId="1"/>
  </si>
  <si>
    <t>FHF32EX</t>
    <phoneticPr fontId="1"/>
  </si>
  <si>
    <t>音楽準備室</t>
    <rPh sb="0" eb="2">
      <t>オンガク</t>
    </rPh>
    <rPh sb="2" eb="5">
      <t>ジュンビシツ</t>
    </rPh>
    <phoneticPr fontId="1"/>
  </si>
  <si>
    <t>CF137</t>
    <phoneticPr fontId="1"/>
  </si>
  <si>
    <t>職員WC前</t>
    <rPh sb="0" eb="2">
      <t>ショクイン</t>
    </rPh>
    <rPh sb="4" eb="5">
      <t>マエ</t>
    </rPh>
    <phoneticPr fontId="1"/>
  </si>
  <si>
    <t>白熱灯　丸型</t>
    <rPh sb="0" eb="2">
      <t>ハクネツ</t>
    </rPh>
    <rPh sb="2" eb="3">
      <t>トウ</t>
    </rPh>
    <rPh sb="4" eb="5">
      <t>マル</t>
    </rPh>
    <rPh sb="5" eb="6">
      <t>カタ</t>
    </rPh>
    <phoneticPr fontId="1"/>
  </si>
  <si>
    <t>渡り廊下（外）</t>
    <rPh sb="0" eb="1">
      <t>ワタ</t>
    </rPh>
    <rPh sb="2" eb="4">
      <t>ロウカ</t>
    </rPh>
    <rPh sb="5" eb="6">
      <t>ソト</t>
    </rPh>
    <phoneticPr fontId="1"/>
  </si>
  <si>
    <t>DL</t>
    <phoneticPr fontId="1"/>
  </si>
  <si>
    <t>BFR150</t>
    <phoneticPr fontId="1"/>
  </si>
  <si>
    <t>家庭科室1（ 調理室）</t>
    <rPh sb="0" eb="3">
      <t>カテイカ</t>
    </rPh>
    <rPh sb="3" eb="4">
      <t>シツ</t>
    </rPh>
    <rPh sb="7" eb="10">
      <t>チョウリシツ</t>
    </rPh>
    <phoneticPr fontId="1"/>
  </si>
  <si>
    <t>家庭科室2（被服室）</t>
    <rPh sb="0" eb="3">
      <t>カテイカ</t>
    </rPh>
    <rPh sb="3" eb="4">
      <t>シツ</t>
    </rPh>
    <rPh sb="6" eb="8">
      <t>ヒフク</t>
    </rPh>
    <rPh sb="8" eb="9">
      <t>シツ</t>
    </rPh>
    <phoneticPr fontId="1"/>
  </si>
  <si>
    <t>男子更衣室</t>
    <rPh sb="0" eb="2">
      <t>ダンシ</t>
    </rPh>
    <rPh sb="2" eb="3">
      <t>ギヌ</t>
    </rPh>
    <rPh sb="3" eb="4">
      <t>シツ</t>
    </rPh>
    <phoneticPr fontId="1"/>
  </si>
  <si>
    <t>視聴覚準備室</t>
    <rPh sb="0" eb="3">
      <t>シチョウカク</t>
    </rPh>
    <rPh sb="3" eb="6">
      <t>ジュンビシツ</t>
    </rPh>
    <phoneticPr fontId="1"/>
  </si>
  <si>
    <t>生徒会室</t>
    <rPh sb="0" eb="3">
      <t>セイトカイ</t>
    </rPh>
    <rPh sb="3" eb="4">
      <t>シツ</t>
    </rPh>
    <phoneticPr fontId="1"/>
  </si>
  <si>
    <t>コンピューター準備室</t>
    <rPh sb="7" eb="10">
      <t>ジュンビシツ</t>
    </rPh>
    <phoneticPr fontId="1"/>
  </si>
  <si>
    <t>屋上（東）</t>
    <rPh sb="0" eb="2">
      <t>オクジョウ</t>
    </rPh>
    <rPh sb="3" eb="4">
      <t>ヒガシ</t>
    </rPh>
    <phoneticPr fontId="1"/>
  </si>
  <si>
    <t>学習室</t>
    <rPh sb="0" eb="3">
      <t>ガクシュウシツ</t>
    </rPh>
    <phoneticPr fontId="1"/>
  </si>
  <si>
    <t>家庭科準備室</t>
    <rPh sb="0" eb="3">
      <t>カテイカ</t>
    </rPh>
    <rPh sb="3" eb="6">
      <t>ジュンビシツ</t>
    </rPh>
    <phoneticPr fontId="1"/>
  </si>
  <si>
    <t>体育館渡り廊下</t>
    <rPh sb="0" eb="3">
      <t>タイイクカン</t>
    </rPh>
    <rPh sb="3" eb="4">
      <t>ワタ</t>
    </rPh>
    <rPh sb="5" eb="7">
      <t>ロウカ</t>
    </rPh>
    <phoneticPr fontId="1"/>
  </si>
  <si>
    <t>2F小部屋</t>
    <rPh sb="2" eb="5">
      <t>コベヤ</t>
    </rPh>
    <phoneticPr fontId="1"/>
  </si>
  <si>
    <t>アリーナ</t>
    <phoneticPr fontId="1"/>
  </si>
  <si>
    <t>体育準備室</t>
    <rPh sb="0" eb="2">
      <t>タイイク</t>
    </rPh>
    <rPh sb="2" eb="5">
      <t>ジュンビシツ</t>
    </rPh>
    <phoneticPr fontId="1"/>
  </si>
  <si>
    <t>控室2（通路・階段含）</t>
    <rPh sb="0" eb="2">
      <t>ヒカエシツ</t>
    </rPh>
    <rPh sb="4" eb="6">
      <t>ツウロ</t>
    </rPh>
    <rPh sb="7" eb="9">
      <t>カイダン</t>
    </rPh>
    <rPh sb="9" eb="10">
      <t>ガン</t>
    </rPh>
    <phoneticPr fontId="1"/>
  </si>
  <si>
    <t>2F放送室</t>
    <rPh sb="2" eb="5">
      <t>ホウソウシツ</t>
    </rPh>
    <phoneticPr fontId="1"/>
  </si>
  <si>
    <t>ステージ上</t>
    <rPh sb="4" eb="5">
      <t>ウエ</t>
    </rPh>
    <phoneticPr fontId="1"/>
  </si>
  <si>
    <t>2F控室</t>
    <rPh sb="2" eb="4">
      <t>ヒカエシツ</t>
    </rPh>
    <phoneticPr fontId="1"/>
  </si>
  <si>
    <t>女子便所</t>
    <rPh sb="0" eb="2">
      <t>ジョシ</t>
    </rPh>
    <rPh sb="2" eb="4">
      <t>ベンジョ</t>
    </rPh>
    <phoneticPr fontId="1"/>
  </si>
  <si>
    <t>男子便所</t>
    <rPh sb="0" eb="2">
      <t>ダンシ</t>
    </rPh>
    <rPh sb="2" eb="4">
      <t>ベンジョ</t>
    </rPh>
    <phoneticPr fontId="1"/>
  </si>
  <si>
    <t>多目的便所</t>
    <rPh sb="0" eb="3">
      <t>タモクテキ</t>
    </rPh>
    <rPh sb="3" eb="5">
      <t>ベンジョ</t>
    </rPh>
    <phoneticPr fontId="1"/>
  </si>
  <si>
    <t>便所前</t>
    <rPh sb="0" eb="2">
      <t>ベンジョ</t>
    </rPh>
    <rPh sb="2" eb="3">
      <t>マエ</t>
    </rPh>
    <phoneticPr fontId="1"/>
  </si>
  <si>
    <t>男子外便所</t>
    <rPh sb="0" eb="2">
      <t>ダンシ</t>
    </rPh>
    <rPh sb="2" eb="3">
      <t>ソト</t>
    </rPh>
    <rPh sb="3" eb="5">
      <t>ベンジョ</t>
    </rPh>
    <phoneticPr fontId="1"/>
  </si>
  <si>
    <t>女子外便所</t>
    <rPh sb="0" eb="2">
      <t>ジョシ</t>
    </rPh>
    <rPh sb="2" eb="3">
      <t>ソト</t>
    </rPh>
    <rPh sb="3" eb="5">
      <t>ベンジョ</t>
    </rPh>
    <phoneticPr fontId="1"/>
  </si>
  <si>
    <t>プールまわり</t>
    <phoneticPr fontId="1"/>
  </si>
  <si>
    <t>外まわり</t>
    <rPh sb="0" eb="1">
      <t>ソト</t>
    </rPh>
    <phoneticPr fontId="1"/>
  </si>
  <si>
    <t>外回り</t>
    <rPh sb="0" eb="2">
      <t>ソトマワ</t>
    </rPh>
    <phoneticPr fontId="1"/>
  </si>
  <si>
    <t>街路灯</t>
    <rPh sb="0" eb="3">
      <t>ガイロトウ</t>
    </rPh>
    <phoneticPr fontId="1"/>
  </si>
  <si>
    <t>図工準備室</t>
    <rPh sb="0" eb="2">
      <t>ズコウ</t>
    </rPh>
    <rPh sb="2" eb="5">
      <t>ジュンビシツ</t>
    </rPh>
    <phoneticPr fontId="1"/>
  </si>
  <si>
    <t>女子職員便所</t>
    <rPh sb="0" eb="2">
      <t>ジョシ</t>
    </rPh>
    <rPh sb="2" eb="4">
      <t>ショクイン</t>
    </rPh>
    <rPh sb="4" eb="6">
      <t>ベンジョ</t>
    </rPh>
    <phoneticPr fontId="1"/>
  </si>
  <si>
    <t>男子職員便所</t>
    <rPh sb="0" eb="2">
      <t>ダンシ</t>
    </rPh>
    <rPh sb="2" eb="4">
      <t>ショクイン</t>
    </rPh>
    <rPh sb="4" eb="6">
      <t>ベンジョ</t>
    </rPh>
    <phoneticPr fontId="1"/>
  </si>
  <si>
    <t>事務室えのき</t>
    <rPh sb="0" eb="3">
      <t>ジムシツ</t>
    </rPh>
    <phoneticPr fontId="1"/>
  </si>
  <si>
    <t>LW110V40W</t>
    <phoneticPr fontId="1"/>
  </si>
  <si>
    <t>1連</t>
    <rPh sb="1" eb="2">
      <t>レン</t>
    </rPh>
    <phoneticPr fontId="1"/>
  </si>
  <si>
    <t>高天</t>
    <rPh sb="0" eb="1">
      <t>タカ</t>
    </rPh>
    <rPh sb="1" eb="2">
      <t>テン</t>
    </rPh>
    <phoneticPr fontId="1"/>
  </si>
  <si>
    <t>MF300X</t>
    <phoneticPr fontId="1"/>
  </si>
  <si>
    <t>リモコン</t>
    <phoneticPr fontId="1"/>
  </si>
  <si>
    <t>カバー付き</t>
    <rPh sb="2" eb="3">
      <t>ツ</t>
    </rPh>
    <phoneticPr fontId="1"/>
  </si>
  <si>
    <t>HF400X</t>
    <phoneticPr fontId="1"/>
  </si>
  <si>
    <t>HF700X</t>
    <phoneticPr fontId="1"/>
  </si>
  <si>
    <t>HF1000X</t>
    <phoneticPr fontId="1"/>
  </si>
  <si>
    <t>天井カバーLED</t>
    <rPh sb="0" eb="2">
      <t>テンジョウ</t>
    </rPh>
    <phoneticPr fontId="1"/>
  </si>
  <si>
    <t>天井</t>
    <rPh sb="0" eb="2">
      <t>テンジョウ</t>
    </rPh>
    <phoneticPr fontId="1"/>
  </si>
  <si>
    <t>BRF150</t>
    <phoneticPr fontId="1"/>
  </si>
  <si>
    <t>DL LED</t>
    <phoneticPr fontId="1"/>
  </si>
  <si>
    <t>非常用照明</t>
    <rPh sb="0" eb="3">
      <t>ヒジョウヨウ</t>
    </rPh>
    <rPh sb="3" eb="5">
      <t>ショウメイ</t>
    </rPh>
    <phoneticPr fontId="1"/>
  </si>
  <si>
    <t>JB9</t>
    <phoneticPr fontId="1"/>
  </si>
  <si>
    <t>HF250X</t>
    <phoneticPr fontId="1"/>
  </si>
  <si>
    <t>スポット　LED</t>
    <phoneticPr fontId="1"/>
  </si>
  <si>
    <t>校舎まわり（2階玄関前）</t>
    <rPh sb="0" eb="2">
      <t>コウシャ</t>
    </rPh>
    <rPh sb="7" eb="8">
      <t>カイ</t>
    </rPh>
    <rPh sb="8" eb="10">
      <t>ゲンカン</t>
    </rPh>
    <rPh sb="10" eb="11">
      <t>マエ</t>
    </rPh>
    <phoneticPr fontId="1"/>
  </si>
  <si>
    <t>校舎まわり（昇降口前天井）</t>
    <rPh sb="0" eb="2">
      <t>コウシャ</t>
    </rPh>
    <rPh sb="6" eb="9">
      <t>ショウコウグチ</t>
    </rPh>
    <rPh sb="9" eb="10">
      <t>マエ</t>
    </rPh>
    <rPh sb="10" eb="12">
      <t>テンジョウ</t>
    </rPh>
    <phoneticPr fontId="1"/>
  </si>
  <si>
    <t>校舎まわり（1階西側）</t>
    <rPh sb="0" eb="2">
      <t>コウシャ</t>
    </rPh>
    <rPh sb="7" eb="8">
      <t>カイ</t>
    </rPh>
    <rPh sb="8" eb="9">
      <t>ニシ</t>
    </rPh>
    <rPh sb="9" eb="10">
      <t>ガワ</t>
    </rPh>
    <phoneticPr fontId="1"/>
  </si>
  <si>
    <t>学童クラブ3（職員室）</t>
    <rPh sb="0" eb="2">
      <t>ガクドウ</t>
    </rPh>
    <rPh sb="7" eb="10">
      <t>ショクインシツ</t>
    </rPh>
    <phoneticPr fontId="1"/>
  </si>
  <si>
    <t>流し</t>
    <rPh sb="0" eb="1">
      <t>ナガ</t>
    </rPh>
    <phoneticPr fontId="1"/>
  </si>
  <si>
    <t>オワン　LED</t>
    <phoneticPr fontId="1"/>
  </si>
  <si>
    <t>階段1（西）</t>
    <rPh sb="0" eb="2">
      <t>カイダン</t>
    </rPh>
    <rPh sb="4" eb="5">
      <t>ニシ</t>
    </rPh>
    <phoneticPr fontId="1"/>
  </si>
  <si>
    <t>男子便所1</t>
    <rPh sb="0" eb="2">
      <t>ダンシ</t>
    </rPh>
    <phoneticPr fontId="1"/>
  </si>
  <si>
    <t>シーリング　LED</t>
    <phoneticPr fontId="1"/>
  </si>
  <si>
    <t>FCL30N/28</t>
    <phoneticPr fontId="1"/>
  </si>
  <si>
    <t>倉庫（中央）</t>
    <rPh sb="0" eb="2">
      <t>ソウコ</t>
    </rPh>
    <rPh sb="3" eb="5">
      <t>チュウオウ</t>
    </rPh>
    <phoneticPr fontId="1"/>
  </si>
  <si>
    <t>給食室</t>
    <rPh sb="0" eb="2">
      <t>キュウショク</t>
    </rPh>
    <rPh sb="2" eb="3">
      <t>シツ</t>
    </rPh>
    <phoneticPr fontId="1"/>
  </si>
  <si>
    <t>階段2（中央）</t>
    <rPh sb="0" eb="2">
      <t>カイダン</t>
    </rPh>
    <rPh sb="4" eb="6">
      <t>チュウオウ</t>
    </rPh>
    <phoneticPr fontId="1"/>
  </si>
  <si>
    <t>男子便所2</t>
    <rPh sb="0" eb="2">
      <t>ダンシ</t>
    </rPh>
    <phoneticPr fontId="1"/>
  </si>
  <si>
    <t>男子便所3</t>
    <rPh sb="0" eb="2">
      <t>ダンシ</t>
    </rPh>
    <rPh sb="2" eb="4">
      <t>ベンジョ</t>
    </rPh>
    <phoneticPr fontId="1"/>
  </si>
  <si>
    <t>女子便所3</t>
    <rPh sb="0" eb="2">
      <t>ジョシ</t>
    </rPh>
    <rPh sb="2" eb="4">
      <t>ベンジョ</t>
    </rPh>
    <phoneticPr fontId="1"/>
  </si>
  <si>
    <t>階段1（東）</t>
    <rPh sb="0" eb="2">
      <t>カイダン</t>
    </rPh>
    <rPh sb="4" eb="5">
      <t>ヒガシ</t>
    </rPh>
    <phoneticPr fontId="1"/>
  </si>
  <si>
    <t>表示灯</t>
    <rPh sb="0" eb="2">
      <t>ヒョウジ</t>
    </rPh>
    <rPh sb="2" eb="3">
      <t>トウ</t>
    </rPh>
    <phoneticPr fontId="1"/>
  </si>
  <si>
    <t>使用中</t>
    <rPh sb="0" eb="3">
      <t>シヨウチュウ</t>
    </rPh>
    <phoneticPr fontId="1"/>
  </si>
  <si>
    <t>特別活動室（生活科室）</t>
    <rPh sb="0" eb="5">
      <t>トクベツカツドウシツ</t>
    </rPh>
    <rPh sb="6" eb="8">
      <t>セイカツ</t>
    </rPh>
    <rPh sb="8" eb="9">
      <t>カ</t>
    </rPh>
    <rPh sb="9" eb="10">
      <t>シツ</t>
    </rPh>
    <phoneticPr fontId="1"/>
  </si>
  <si>
    <t>暗室</t>
    <rPh sb="0" eb="2">
      <t>アンシツ</t>
    </rPh>
    <phoneticPr fontId="1"/>
  </si>
  <si>
    <t>階段3（東）</t>
    <rPh sb="0" eb="2">
      <t>カイダン</t>
    </rPh>
    <rPh sb="4" eb="5">
      <t>ヒガシ</t>
    </rPh>
    <phoneticPr fontId="1"/>
  </si>
  <si>
    <t>男子便所3</t>
    <rPh sb="0" eb="2">
      <t>ダンシ</t>
    </rPh>
    <phoneticPr fontId="1"/>
  </si>
  <si>
    <t>放送中</t>
    <rPh sb="0" eb="3">
      <t>ホウソウチュウ</t>
    </rPh>
    <phoneticPr fontId="1"/>
  </si>
  <si>
    <t>使用中</t>
    <rPh sb="0" eb="2">
      <t>シヨウ</t>
    </rPh>
    <rPh sb="2" eb="3">
      <t>チュウ</t>
    </rPh>
    <phoneticPr fontId="1"/>
  </si>
  <si>
    <t>開館　LED</t>
    <rPh sb="0" eb="2">
      <t>カイカン</t>
    </rPh>
    <phoneticPr fontId="1"/>
  </si>
  <si>
    <t>校舎まわり（外階段等）</t>
    <rPh sb="0" eb="2">
      <t>コウシャ</t>
    </rPh>
    <rPh sb="6" eb="7">
      <t>ソト</t>
    </rPh>
    <rPh sb="7" eb="9">
      <t>カイダン</t>
    </rPh>
    <rPh sb="9" eb="10">
      <t>ナド</t>
    </rPh>
    <phoneticPr fontId="1"/>
  </si>
  <si>
    <t>KR100V90W</t>
    <phoneticPr fontId="1"/>
  </si>
  <si>
    <t>2連</t>
    <rPh sb="1" eb="2">
      <t>レン</t>
    </rPh>
    <phoneticPr fontId="1"/>
  </si>
  <si>
    <t>FDL18EX-L/2</t>
    <phoneticPr fontId="1"/>
  </si>
  <si>
    <t>FDL13EX-L/2</t>
    <phoneticPr fontId="1"/>
  </si>
  <si>
    <t>FPL36EX</t>
    <phoneticPr fontId="1"/>
  </si>
  <si>
    <t>JB30</t>
    <phoneticPr fontId="1"/>
  </si>
  <si>
    <t>JB13</t>
    <phoneticPr fontId="1"/>
  </si>
  <si>
    <t>研修室</t>
    <rPh sb="0" eb="3">
      <t>ケンシュウシツ</t>
    </rPh>
    <phoneticPr fontId="1"/>
  </si>
  <si>
    <t>外</t>
    <rPh sb="0" eb="1">
      <t>ソト</t>
    </rPh>
    <phoneticPr fontId="1"/>
  </si>
  <si>
    <t>軒下</t>
    <rPh sb="0" eb="2">
      <t>ノキシタ</t>
    </rPh>
    <phoneticPr fontId="1"/>
  </si>
  <si>
    <t>外通路</t>
    <rPh sb="0" eb="1">
      <t>ソト</t>
    </rPh>
    <rPh sb="1" eb="3">
      <t>ツウロ</t>
    </rPh>
    <phoneticPr fontId="1"/>
  </si>
  <si>
    <t>外まわりカベ</t>
    <rPh sb="0" eb="1">
      <t>ソト</t>
    </rPh>
    <phoneticPr fontId="1"/>
  </si>
  <si>
    <t>外階段</t>
    <rPh sb="0" eb="1">
      <t>ソト</t>
    </rPh>
    <rPh sb="1" eb="3">
      <t>カイダン</t>
    </rPh>
    <phoneticPr fontId="1"/>
  </si>
  <si>
    <t>防犯灯</t>
    <rPh sb="0" eb="3">
      <t>ボウハントウ</t>
    </rPh>
    <phoneticPr fontId="1"/>
  </si>
  <si>
    <t>家庭科準備室</t>
    <rPh sb="0" eb="2">
      <t>カテイ</t>
    </rPh>
    <rPh sb="2" eb="3">
      <t>カ</t>
    </rPh>
    <rPh sb="3" eb="6">
      <t>ジュンビシツ</t>
    </rPh>
    <phoneticPr fontId="1"/>
  </si>
  <si>
    <t>CF210</t>
    <phoneticPr fontId="1"/>
  </si>
  <si>
    <t>フナ　LED</t>
    <phoneticPr fontId="1"/>
  </si>
  <si>
    <t>音楽室前</t>
    <rPh sb="0" eb="3">
      <t>オンガクシツ</t>
    </rPh>
    <rPh sb="3" eb="4">
      <t>マエ</t>
    </rPh>
    <phoneticPr fontId="1"/>
  </si>
  <si>
    <t>階段1（西　屋上）</t>
    <rPh sb="0" eb="2">
      <t>カイダン</t>
    </rPh>
    <rPh sb="4" eb="5">
      <t>ニシ</t>
    </rPh>
    <rPh sb="6" eb="8">
      <t>オクジョウ</t>
    </rPh>
    <phoneticPr fontId="1"/>
  </si>
  <si>
    <t>階段3（東　屋上）</t>
    <rPh sb="0" eb="2">
      <t>カイダン</t>
    </rPh>
    <rPh sb="4" eb="5">
      <t>ヒガシ</t>
    </rPh>
    <rPh sb="6" eb="8">
      <t>オクジョウ</t>
    </rPh>
    <phoneticPr fontId="1"/>
  </si>
  <si>
    <t>BRF100V75W</t>
    <phoneticPr fontId="1"/>
  </si>
  <si>
    <t>DL　LED</t>
    <phoneticPr fontId="1"/>
  </si>
  <si>
    <t>更衣室前通路</t>
    <rPh sb="0" eb="3">
      <t>コウイシツ</t>
    </rPh>
    <rPh sb="3" eb="4">
      <t>マエ</t>
    </rPh>
    <rPh sb="4" eb="6">
      <t>ツウロ</t>
    </rPh>
    <phoneticPr fontId="1"/>
  </si>
  <si>
    <t>HF200X</t>
    <phoneticPr fontId="1"/>
  </si>
  <si>
    <t>機械室（西）</t>
    <rPh sb="0" eb="3">
      <t>キカイシツ</t>
    </rPh>
    <rPh sb="4" eb="5">
      <t>ニシ</t>
    </rPh>
    <phoneticPr fontId="1"/>
  </si>
  <si>
    <t>消火ポンプ室</t>
    <rPh sb="0" eb="2">
      <t>ショウカ</t>
    </rPh>
    <rPh sb="5" eb="6">
      <t>シツ</t>
    </rPh>
    <phoneticPr fontId="1"/>
  </si>
  <si>
    <t>機械室（東）</t>
    <rPh sb="0" eb="3">
      <t>キカイシツ</t>
    </rPh>
    <rPh sb="4" eb="5">
      <t>ヒガシ</t>
    </rPh>
    <phoneticPr fontId="1"/>
  </si>
  <si>
    <t>焼釜庫</t>
    <rPh sb="0" eb="1">
      <t>ヤキ</t>
    </rPh>
    <rPh sb="1" eb="2">
      <t>カマ</t>
    </rPh>
    <rPh sb="2" eb="3">
      <t>コ</t>
    </rPh>
    <phoneticPr fontId="1"/>
  </si>
  <si>
    <t>校舎まわり</t>
    <rPh sb="0" eb="2">
      <t>コウシャ</t>
    </rPh>
    <phoneticPr fontId="1"/>
  </si>
  <si>
    <t>防犯灯　LED</t>
    <rPh sb="0" eb="3">
      <t>ボウハントウ</t>
    </rPh>
    <phoneticPr fontId="1"/>
  </si>
  <si>
    <t>体育館渡り</t>
    <rPh sb="0" eb="3">
      <t>タイイクカン</t>
    </rPh>
    <rPh sb="3" eb="4">
      <t>ワタ</t>
    </rPh>
    <phoneticPr fontId="1"/>
  </si>
  <si>
    <t>防犯灯</t>
    <rPh sb="0" eb="2">
      <t>ボウハン</t>
    </rPh>
    <phoneticPr fontId="1"/>
  </si>
  <si>
    <t>FML36EX-N</t>
    <phoneticPr fontId="1"/>
  </si>
  <si>
    <t>体育館まわり</t>
    <rPh sb="0" eb="3">
      <t>タイイクカン</t>
    </rPh>
    <phoneticPr fontId="1"/>
  </si>
  <si>
    <t>LW110V100W</t>
    <phoneticPr fontId="1"/>
  </si>
  <si>
    <t>多目的便所（だれでもトイレ）</t>
    <rPh sb="0" eb="3">
      <t>タモクテキ</t>
    </rPh>
    <rPh sb="3" eb="5">
      <t>ベンジョ</t>
    </rPh>
    <phoneticPr fontId="1"/>
  </si>
  <si>
    <t>ダクトレールスポット黒</t>
    <rPh sb="10" eb="11">
      <t>クロ</t>
    </rPh>
    <phoneticPr fontId="1"/>
  </si>
  <si>
    <t>ダクトレールスポット白</t>
    <rPh sb="10" eb="11">
      <t>シロ</t>
    </rPh>
    <phoneticPr fontId="1"/>
  </si>
  <si>
    <t>BRF110V100W</t>
    <phoneticPr fontId="1"/>
  </si>
  <si>
    <t>放送中録音中</t>
    <rPh sb="0" eb="3">
      <t>ホウソウチュウ</t>
    </rPh>
    <rPh sb="3" eb="6">
      <t>ロクオンチュウ</t>
    </rPh>
    <phoneticPr fontId="1"/>
  </si>
  <si>
    <t>特別活動室3（算数教室）</t>
    <rPh sb="0" eb="2">
      <t>トクベツ</t>
    </rPh>
    <rPh sb="2" eb="4">
      <t>カツドウ</t>
    </rPh>
    <rPh sb="4" eb="5">
      <t>シツ</t>
    </rPh>
    <rPh sb="7" eb="9">
      <t>サンスウ</t>
    </rPh>
    <rPh sb="9" eb="11">
      <t>キョウシツ</t>
    </rPh>
    <phoneticPr fontId="1"/>
  </si>
  <si>
    <t>特別活動室4（さわやかルーム）</t>
    <rPh sb="0" eb="2">
      <t>トクベツ</t>
    </rPh>
    <rPh sb="2" eb="4">
      <t>カツドウ</t>
    </rPh>
    <rPh sb="4" eb="5">
      <t>シツ</t>
    </rPh>
    <phoneticPr fontId="1"/>
  </si>
  <si>
    <t>階段2（東）</t>
    <rPh sb="0" eb="2">
      <t>カイダン</t>
    </rPh>
    <rPh sb="4" eb="5">
      <t>ヒガシ</t>
    </rPh>
    <phoneticPr fontId="1"/>
  </si>
  <si>
    <t>特別活動室5（第2指導教室）</t>
    <rPh sb="0" eb="2">
      <t>トクベツ</t>
    </rPh>
    <rPh sb="2" eb="4">
      <t>カツドウ</t>
    </rPh>
    <rPh sb="4" eb="5">
      <t>シツ</t>
    </rPh>
    <rPh sb="7" eb="8">
      <t>ダイ</t>
    </rPh>
    <rPh sb="9" eb="11">
      <t>シドウ</t>
    </rPh>
    <rPh sb="11" eb="13">
      <t>キョウシツ</t>
    </rPh>
    <phoneticPr fontId="1"/>
  </si>
  <si>
    <t>特別活動室6（検査室）</t>
    <rPh sb="0" eb="2">
      <t>トクベツ</t>
    </rPh>
    <rPh sb="2" eb="4">
      <t>カツドウ</t>
    </rPh>
    <rPh sb="4" eb="5">
      <t>シツ</t>
    </rPh>
    <rPh sb="7" eb="10">
      <t>ケンサシツ</t>
    </rPh>
    <phoneticPr fontId="1"/>
  </si>
  <si>
    <t>特別活動室7（第1指導室）</t>
    <rPh sb="0" eb="2">
      <t>トクベツ</t>
    </rPh>
    <rPh sb="2" eb="4">
      <t>カツドウ</t>
    </rPh>
    <rPh sb="4" eb="5">
      <t>シツ</t>
    </rPh>
    <rPh sb="7" eb="8">
      <t>ダイ</t>
    </rPh>
    <rPh sb="9" eb="12">
      <t>シドウシツ</t>
    </rPh>
    <phoneticPr fontId="1"/>
  </si>
  <si>
    <t>特別活動室8（プレールーム）</t>
    <rPh sb="0" eb="2">
      <t>トクベツ</t>
    </rPh>
    <rPh sb="2" eb="4">
      <t>カツドウ</t>
    </rPh>
    <rPh sb="4" eb="5">
      <t>シツ</t>
    </rPh>
    <phoneticPr fontId="1"/>
  </si>
  <si>
    <t>特別活動室9（第３指導室）</t>
    <rPh sb="0" eb="2">
      <t>トクベツ</t>
    </rPh>
    <rPh sb="2" eb="4">
      <t>カツドウ</t>
    </rPh>
    <rPh sb="4" eb="5">
      <t>シツ</t>
    </rPh>
    <rPh sb="7" eb="8">
      <t>ダイ</t>
    </rPh>
    <rPh sb="9" eb="12">
      <t>シドウシツ</t>
    </rPh>
    <phoneticPr fontId="1"/>
  </si>
  <si>
    <t>プラケット</t>
    <phoneticPr fontId="1"/>
  </si>
  <si>
    <t>2連3路</t>
    <rPh sb="1" eb="2">
      <t>レン</t>
    </rPh>
    <rPh sb="3" eb="4">
      <t>ロ</t>
    </rPh>
    <phoneticPr fontId="1"/>
  </si>
  <si>
    <t>BRF100V100W</t>
    <phoneticPr fontId="1"/>
  </si>
  <si>
    <t>EFA25EN/21-R</t>
    <phoneticPr fontId="1"/>
  </si>
  <si>
    <t>フランジスポット</t>
    <phoneticPr fontId="1"/>
  </si>
  <si>
    <t>録音中</t>
    <rPh sb="0" eb="2">
      <t>ロクオン</t>
    </rPh>
    <rPh sb="2" eb="3">
      <t>チュウ</t>
    </rPh>
    <phoneticPr fontId="1"/>
  </si>
  <si>
    <t>HF300X</t>
    <phoneticPr fontId="1"/>
  </si>
  <si>
    <t>ステージ横1</t>
    <rPh sb="4" eb="5">
      <t>ヨコ</t>
    </rPh>
    <phoneticPr fontId="1"/>
  </si>
  <si>
    <t>ステージ横2</t>
    <rPh sb="4" eb="5">
      <t>ヨコ</t>
    </rPh>
    <phoneticPr fontId="1"/>
  </si>
  <si>
    <t>ステージ2F①</t>
    <phoneticPr fontId="1"/>
  </si>
  <si>
    <t>コップ灯</t>
    <rPh sb="2" eb="3">
      <t>トウ</t>
    </rPh>
    <phoneticPr fontId="1"/>
  </si>
  <si>
    <t>ステージ2F②</t>
    <phoneticPr fontId="1"/>
  </si>
  <si>
    <t>プールカベ</t>
    <phoneticPr fontId="1"/>
  </si>
  <si>
    <t>外便所</t>
    <rPh sb="0" eb="1">
      <t>ソト</t>
    </rPh>
    <rPh sb="1" eb="3">
      <t>ベンジョ</t>
    </rPh>
    <phoneticPr fontId="1"/>
  </si>
  <si>
    <t>外便所前</t>
    <rPh sb="0" eb="1">
      <t>ソト</t>
    </rPh>
    <rPh sb="1" eb="3">
      <t>ベンジョ</t>
    </rPh>
    <rPh sb="3" eb="4">
      <t>マエ</t>
    </rPh>
    <phoneticPr fontId="1"/>
  </si>
  <si>
    <t>やきもの小屋</t>
    <rPh sb="4" eb="6">
      <t>コヤ</t>
    </rPh>
    <phoneticPr fontId="1"/>
  </si>
  <si>
    <t>HF100X</t>
    <phoneticPr fontId="1"/>
  </si>
  <si>
    <t>便所1　女子</t>
    <rPh sb="0" eb="1">
      <t>ベン</t>
    </rPh>
    <rPh sb="3" eb="5">
      <t>ジョシ</t>
    </rPh>
    <phoneticPr fontId="1"/>
  </si>
  <si>
    <t>ゆうぎ室</t>
    <rPh sb="3" eb="4">
      <t>シツ</t>
    </rPh>
    <phoneticPr fontId="1"/>
  </si>
  <si>
    <t>学童カベ</t>
    <rPh sb="0" eb="2">
      <t>ガクドウ</t>
    </rPh>
    <phoneticPr fontId="1"/>
  </si>
  <si>
    <t>プラケット　LED</t>
    <phoneticPr fontId="1"/>
  </si>
  <si>
    <t>男子便所</t>
    <rPh sb="0" eb="1">
      <t>オトコ</t>
    </rPh>
    <rPh sb="2" eb="4">
      <t>ベンジョ</t>
    </rPh>
    <phoneticPr fontId="1"/>
  </si>
  <si>
    <t>機械室</t>
    <rPh sb="0" eb="2">
      <t>キカイ</t>
    </rPh>
    <rPh sb="2" eb="3">
      <t>シツ</t>
    </rPh>
    <phoneticPr fontId="1"/>
  </si>
  <si>
    <t>女子便所</t>
    <rPh sb="0" eb="1">
      <t>オンナ</t>
    </rPh>
    <rPh sb="2" eb="4">
      <t>ベンジョ</t>
    </rPh>
    <phoneticPr fontId="1"/>
  </si>
  <si>
    <t>育成室</t>
    <rPh sb="0" eb="2">
      <t>イクセイ</t>
    </rPh>
    <rPh sb="2" eb="3">
      <t>シツ</t>
    </rPh>
    <phoneticPr fontId="1"/>
  </si>
  <si>
    <t>機械室（小）</t>
    <rPh sb="0" eb="3">
      <t>キカイシツ</t>
    </rPh>
    <rPh sb="4" eb="5">
      <t>ショウ</t>
    </rPh>
    <phoneticPr fontId="1"/>
  </si>
  <si>
    <t>機械室（大）</t>
    <rPh sb="0" eb="3">
      <t>キカイシツ</t>
    </rPh>
    <rPh sb="4" eb="5">
      <t>ダイ</t>
    </rPh>
    <phoneticPr fontId="1"/>
  </si>
  <si>
    <t>焼釜庫</t>
    <rPh sb="0" eb="1">
      <t>ヤ</t>
    </rPh>
    <rPh sb="1" eb="2">
      <t>カマ</t>
    </rPh>
    <rPh sb="2" eb="3">
      <t>コ</t>
    </rPh>
    <phoneticPr fontId="1"/>
  </si>
  <si>
    <t>増築棟シャッター庫</t>
    <rPh sb="0" eb="2">
      <t>ゾウチク</t>
    </rPh>
    <rPh sb="2" eb="3">
      <t>トウ</t>
    </rPh>
    <rPh sb="8" eb="9">
      <t>コ</t>
    </rPh>
    <phoneticPr fontId="1"/>
  </si>
  <si>
    <t>玄関①</t>
    <rPh sb="0" eb="2">
      <t>ゲンカン</t>
    </rPh>
    <phoneticPr fontId="1"/>
  </si>
  <si>
    <t>LED電球</t>
    <rPh sb="3" eb="5">
      <t>デンキュウ</t>
    </rPh>
    <phoneticPr fontId="1"/>
  </si>
  <si>
    <t>玄関②</t>
    <rPh sb="0" eb="2">
      <t>ゲンカン</t>
    </rPh>
    <phoneticPr fontId="1"/>
  </si>
  <si>
    <t>ステージ横①</t>
    <rPh sb="4" eb="5">
      <t>ヨコ</t>
    </rPh>
    <phoneticPr fontId="1"/>
  </si>
  <si>
    <t>ステージ横②</t>
    <rPh sb="4" eb="5">
      <t>ヨコ</t>
    </rPh>
    <phoneticPr fontId="1"/>
  </si>
  <si>
    <t>2F倉庫</t>
    <rPh sb="2" eb="4">
      <t>ソウコ</t>
    </rPh>
    <phoneticPr fontId="1"/>
  </si>
  <si>
    <t>パソコン教室</t>
    <rPh sb="4" eb="6">
      <t>キョウシツ</t>
    </rPh>
    <phoneticPr fontId="1"/>
  </si>
  <si>
    <t>手洗場</t>
    <rPh sb="0" eb="2">
      <t>テアラ</t>
    </rPh>
    <rPh sb="2" eb="3">
      <t>バ</t>
    </rPh>
    <phoneticPr fontId="1"/>
  </si>
  <si>
    <t>階段3</t>
    <rPh sb="0" eb="2">
      <t>カイダン</t>
    </rPh>
    <phoneticPr fontId="1"/>
  </si>
  <si>
    <t>表示灯</t>
    <rPh sb="0" eb="3">
      <t>ヒョウジトウ</t>
    </rPh>
    <phoneticPr fontId="1"/>
  </si>
  <si>
    <t>相談室</t>
    <rPh sb="0" eb="2">
      <t>ソウダン</t>
    </rPh>
    <rPh sb="2" eb="3">
      <t>シツ</t>
    </rPh>
    <phoneticPr fontId="1"/>
  </si>
  <si>
    <t>放送室</t>
    <phoneticPr fontId="1"/>
  </si>
  <si>
    <t>校舎1　屋上</t>
    <rPh sb="0" eb="2">
      <t>コウシャ</t>
    </rPh>
    <rPh sb="4" eb="6">
      <t>オクジョウ</t>
    </rPh>
    <phoneticPr fontId="1"/>
  </si>
  <si>
    <t>女子更衣室①</t>
    <rPh sb="0" eb="2">
      <t>ジョシ</t>
    </rPh>
    <rPh sb="2" eb="5">
      <t>コウイシツ</t>
    </rPh>
    <phoneticPr fontId="1"/>
  </si>
  <si>
    <t>女子更衣室②</t>
    <rPh sb="0" eb="2">
      <t>ジョシ</t>
    </rPh>
    <rPh sb="2" eb="5">
      <t>コウイシツ</t>
    </rPh>
    <phoneticPr fontId="1"/>
  </si>
  <si>
    <t>のびのび</t>
    <phoneticPr fontId="1"/>
  </si>
  <si>
    <t>技術助手室</t>
    <rPh sb="0" eb="5">
      <t>ギジュツジョシュシツ</t>
    </rPh>
    <phoneticPr fontId="1"/>
  </si>
  <si>
    <t>スクエア</t>
    <phoneticPr fontId="1"/>
  </si>
  <si>
    <t>特別活動室4（会議室）</t>
    <rPh sb="0" eb="2">
      <t>トクベツ</t>
    </rPh>
    <rPh sb="2" eb="4">
      <t>カツドウ</t>
    </rPh>
    <rPh sb="4" eb="5">
      <t>シツ</t>
    </rPh>
    <rPh sb="7" eb="9">
      <t>カイギ</t>
    </rPh>
    <rPh sb="9" eb="10">
      <t>シツ</t>
    </rPh>
    <phoneticPr fontId="1"/>
  </si>
  <si>
    <t>特別活動室5（算数教室②）</t>
    <rPh sb="0" eb="2">
      <t>トクベツ</t>
    </rPh>
    <rPh sb="2" eb="4">
      <t>カツドウ</t>
    </rPh>
    <rPh sb="4" eb="5">
      <t>シツ</t>
    </rPh>
    <rPh sb="7" eb="9">
      <t>サンスウ</t>
    </rPh>
    <rPh sb="9" eb="11">
      <t>キョウシツ</t>
    </rPh>
    <phoneticPr fontId="1"/>
  </si>
  <si>
    <t>便所5(女子)</t>
    <rPh sb="0" eb="2">
      <t>ベンジョ</t>
    </rPh>
    <rPh sb="4" eb="6">
      <t>ジョシ</t>
    </rPh>
    <phoneticPr fontId="1"/>
  </si>
  <si>
    <t>便所6（男子）</t>
    <rPh sb="0" eb="2">
      <t>ベンジョ</t>
    </rPh>
    <rPh sb="4" eb="6">
      <t>ダンシ</t>
    </rPh>
    <phoneticPr fontId="1"/>
  </si>
  <si>
    <t>便所4（男子）</t>
    <rPh sb="0" eb="2">
      <t>ベンジョ</t>
    </rPh>
    <rPh sb="4" eb="6">
      <t>ダンシ</t>
    </rPh>
    <phoneticPr fontId="1"/>
  </si>
  <si>
    <t>便所3（女子）</t>
    <rPh sb="0" eb="2">
      <t>ベンジョ</t>
    </rPh>
    <rPh sb="4" eb="6">
      <t>ジョシ</t>
    </rPh>
    <phoneticPr fontId="1"/>
  </si>
  <si>
    <t>便所2（男子）</t>
    <rPh sb="0" eb="2">
      <t>ベンジョ</t>
    </rPh>
    <rPh sb="4" eb="6">
      <t>ダンシ</t>
    </rPh>
    <phoneticPr fontId="1"/>
  </si>
  <si>
    <t>便所1（女子）</t>
    <rPh sb="0" eb="2">
      <t>ベンジョ</t>
    </rPh>
    <rPh sb="4" eb="6">
      <t>ジョシ</t>
    </rPh>
    <phoneticPr fontId="1"/>
  </si>
  <si>
    <t>別棟</t>
    <rPh sb="0" eb="1">
      <t>ベツ</t>
    </rPh>
    <rPh sb="1" eb="2">
      <t>トウ</t>
    </rPh>
    <phoneticPr fontId="1"/>
  </si>
  <si>
    <t>便所5（女子）</t>
    <rPh sb="0" eb="2">
      <t>ベンジョ</t>
    </rPh>
    <rPh sb="4" eb="6">
      <t>ジョシ</t>
    </rPh>
    <phoneticPr fontId="1"/>
  </si>
  <si>
    <t>廊下（1階）</t>
    <rPh sb="0" eb="2">
      <t>ロウカ</t>
    </rPh>
    <rPh sb="4" eb="5">
      <t>カイ</t>
    </rPh>
    <phoneticPr fontId="1"/>
  </si>
  <si>
    <t>廊下（2階）</t>
    <rPh sb="0" eb="2">
      <t>ロウカ</t>
    </rPh>
    <rPh sb="4" eb="5">
      <t>カイ</t>
    </rPh>
    <phoneticPr fontId="1"/>
  </si>
  <si>
    <t>ガード付き</t>
    <rPh sb="3" eb="4">
      <t>ツ</t>
    </rPh>
    <phoneticPr fontId="1"/>
  </si>
  <si>
    <t>非常口</t>
    <rPh sb="0" eb="2">
      <t>ヒジョウ</t>
    </rPh>
    <rPh sb="2" eb="3">
      <t>クチ</t>
    </rPh>
    <phoneticPr fontId="1"/>
  </si>
  <si>
    <t>特別活動室2（教材室）</t>
    <rPh sb="7" eb="9">
      <t>キョウザイ</t>
    </rPh>
    <rPh sb="9" eb="10">
      <t>シツ</t>
    </rPh>
    <phoneticPr fontId="1"/>
  </si>
  <si>
    <t>フナ　非常口</t>
    <rPh sb="3" eb="5">
      <t>ヒジョウ</t>
    </rPh>
    <rPh sb="5" eb="6">
      <t>グチ</t>
    </rPh>
    <phoneticPr fontId="1"/>
  </si>
  <si>
    <t>非常口</t>
    <rPh sb="0" eb="2">
      <t>ヒジョウ</t>
    </rPh>
    <rPh sb="2" eb="3">
      <t>グチ</t>
    </rPh>
    <phoneticPr fontId="1"/>
  </si>
  <si>
    <t>パソコン室</t>
    <rPh sb="4" eb="5">
      <t>シツ</t>
    </rPh>
    <phoneticPr fontId="1"/>
  </si>
  <si>
    <t>視聴覚準備室</t>
    <rPh sb="0" eb="3">
      <t>シチョウカク</t>
    </rPh>
    <rPh sb="3" eb="5">
      <t>ジュンビ</t>
    </rPh>
    <rPh sb="5" eb="6">
      <t>シツ</t>
    </rPh>
    <phoneticPr fontId="1"/>
  </si>
  <si>
    <t>視聴覚準備室（暗室）</t>
    <rPh sb="0" eb="3">
      <t>シチョウカク</t>
    </rPh>
    <rPh sb="3" eb="6">
      <t>ジュンビシツ</t>
    </rPh>
    <rPh sb="7" eb="9">
      <t>アンシツ</t>
    </rPh>
    <phoneticPr fontId="1"/>
  </si>
  <si>
    <t>美術準備室</t>
    <rPh sb="0" eb="2">
      <t>ビジュツ</t>
    </rPh>
    <rPh sb="2" eb="5">
      <t>ジュンビシツ</t>
    </rPh>
    <phoneticPr fontId="1"/>
  </si>
  <si>
    <t>技術準備室</t>
    <rPh sb="0" eb="2">
      <t>ギジュツ</t>
    </rPh>
    <rPh sb="2" eb="5">
      <t>ジュンビシツ</t>
    </rPh>
    <phoneticPr fontId="1"/>
  </si>
  <si>
    <t>ナショナルYF31427</t>
    <phoneticPr fontId="1"/>
  </si>
  <si>
    <t>図書準備室（廊下）</t>
    <rPh sb="0" eb="2">
      <t>トショ</t>
    </rPh>
    <rPh sb="2" eb="5">
      <t>ジュンビシツ</t>
    </rPh>
    <phoneticPr fontId="1"/>
  </si>
  <si>
    <t>機械室（大）ポンプ室</t>
    <rPh sb="0" eb="2">
      <t>キカイ</t>
    </rPh>
    <rPh sb="2" eb="3">
      <t>シツ</t>
    </rPh>
    <rPh sb="4" eb="5">
      <t>ダイ</t>
    </rPh>
    <rPh sb="9" eb="10">
      <t>シツ</t>
    </rPh>
    <phoneticPr fontId="1"/>
  </si>
  <si>
    <t>使用ランプ</t>
    <rPh sb="0" eb="2">
      <t>シヨウ</t>
    </rPh>
    <phoneticPr fontId="1"/>
  </si>
  <si>
    <t>FCL32+30</t>
    <phoneticPr fontId="1"/>
  </si>
  <si>
    <t>SSW18+20W</t>
    <phoneticPr fontId="1"/>
  </si>
  <si>
    <t>MF300･L-J/BH</t>
  </si>
  <si>
    <t>RF110V270W HC</t>
    <phoneticPr fontId="1"/>
  </si>
  <si>
    <t>RF110V150WN K</t>
    <phoneticPr fontId="1"/>
  </si>
  <si>
    <t>FL10W(15)</t>
    <phoneticPr fontId="1"/>
  </si>
  <si>
    <t>FL10W(13)</t>
    <phoneticPr fontId="1"/>
  </si>
  <si>
    <t>FCL30N</t>
    <phoneticPr fontId="1"/>
  </si>
  <si>
    <t>FCL32N</t>
    <phoneticPr fontId="1"/>
  </si>
  <si>
    <t>2F通路</t>
    <rPh sb="2" eb="4">
      <t>ツウロ</t>
    </rPh>
    <phoneticPr fontId="1"/>
  </si>
  <si>
    <t>大南学園第七小学校</t>
    <rPh sb="0" eb="2">
      <t>オオミナミ</t>
    </rPh>
    <rPh sb="2" eb="4">
      <t>ガクエン</t>
    </rPh>
    <rPh sb="4" eb="5">
      <t>ダイ</t>
    </rPh>
    <rPh sb="5" eb="6">
      <t>ナナ</t>
    </rPh>
    <rPh sb="6" eb="9">
      <t>ショウガッコウ</t>
    </rPh>
    <phoneticPr fontId="1"/>
  </si>
  <si>
    <t>大南学園第四中学校</t>
    <rPh sb="0" eb="2">
      <t>オオミナミ</t>
    </rPh>
    <rPh sb="2" eb="4">
      <t>ガクエン</t>
    </rPh>
    <rPh sb="4" eb="5">
      <t>ダイ</t>
    </rPh>
    <rPh sb="5" eb="6">
      <t>ヨン</t>
    </rPh>
    <rPh sb="6" eb="9">
      <t>チュウガッコウ</t>
    </rPh>
    <phoneticPr fontId="1"/>
  </si>
  <si>
    <t>年間消費電力（kWh/年）</t>
    <rPh sb="0" eb="2">
      <t>ネンカン</t>
    </rPh>
    <rPh sb="2" eb="4">
      <t>ショウヒ</t>
    </rPh>
    <rPh sb="4" eb="6">
      <t>デンリョク</t>
    </rPh>
    <rPh sb="11" eb="12">
      <t>ネン</t>
    </rPh>
    <phoneticPr fontId="1"/>
  </si>
  <si>
    <t>器具当たり
消費電力
（W/台）</t>
    <rPh sb="0" eb="2">
      <t>キグ</t>
    </rPh>
    <rPh sb="2" eb="3">
      <t>ア</t>
    </rPh>
    <rPh sb="6" eb="8">
      <t>ショウヒ</t>
    </rPh>
    <rPh sb="8" eb="10">
      <t>デンリョク</t>
    </rPh>
    <rPh sb="14" eb="15">
      <t>ダイ</t>
    </rPh>
    <phoneticPr fontId="1"/>
  </si>
  <si>
    <t>年間点灯時間（h/年）</t>
    <rPh sb="0" eb="2">
      <t>ネンカン</t>
    </rPh>
    <rPh sb="2" eb="4">
      <t>テントウ</t>
    </rPh>
    <rPh sb="4" eb="6">
      <t>ジカン</t>
    </rPh>
    <rPh sb="9" eb="10">
      <t>ネン</t>
    </rPh>
    <phoneticPr fontId="1"/>
  </si>
  <si>
    <t>年間電気料金（円/年）</t>
    <rPh sb="0" eb="2">
      <t>ネンカン</t>
    </rPh>
    <rPh sb="2" eb="4">
      <t>デンキ</t>
    </rPh>
    <rPh sb="4" eb="6">
      <t>リョウキン</t>
    </rPh>
    <rPh sb="7" eb="8">
      <t>エン</t>
    </rPh>
    <rPh sb="9" eb="10">
      <t>ネン</t>
    </rPh>
    <phoneticPr fontId="1"/>
  </si>
  <si>
    <t>電力使用削減量（kWh/年）</t>
    <rPh sb="0" eb="7">
      <t>デンリョクシヨウサクゲンリョウ</t>
    </rPh>
    <rPh sb="12" eb="13">
      <t>ネン</t>
    </rPh>
    <phoneticPr fontId="1"/>
  </si>
  <si>
    <t>電気代削減額
（円/年）</t>
    <rPh sb="0" eb="3">
      <t>デンキダイ</t>
    </rPh>
    <rPh sb="3" eb="6">
      <t>サクゲンガク</t>
    </rPh>
    <rPh sb="8" eb="9">
      <t>エン</t>
    </rPh>
    <rPh sb="10" eb="11">
      <t>ネン</t>
    </rPh>
    <phoneticPr fontId="1"/>
  </si>
  <si>
    <t>校舎　4F</t>
    <rPh sb="0" eb="2">
      <t>コウシャ</t>
    </rPh>
    <phoneticPr fontId="1"/>
  </si>
  <si>
    <t>校舎　3F</t>
    <rPh sb="0" eb="2">
      <t>コウシャ</t>
    </rPh>
    <phoneticPr fontId="1"/>
  </si>
  <si>
    <t>校舎　2F</t>
    <rPh sb="0" eb="2">
      <t>コウシャ</t>
    </rPh>
    <phoneticPr fontId="1"/>
  </si>
  <si>
    <t>校舎　1F</t>
    <rPh sb="0" eb="2">
      <t>コウシャ</t>
    </rPh>
    <phoneticPr fontId="1"/>
  </si>
  <si>
    <t>2F控室（北）</t>
    <rPh sb="2" eb="4">
      <t>ヒカエシツ</t>
    </rPh>
    <rPh sb="5" eb="6">
      <t>キタ</t>
    </rPh>
    <phoneticPr fontId="1"/>
  </si>
  <si>
    <t>2F控室（南）</t>
    <rPh sb="2" eb="4">
      <t>ヒカエシツ</t>
    </rPh>
    <rPh sb="5" eb="6">
      <t>ミナミ</t>
    </rPh>
    <phoneticPr fontId="1"/>
  </si>
  <si>
    <t>控室（北）</t>
    <rPh sb="0" eb="2">
      <t>ヒカエシツ</t>
    </rPh>
    <rPh sb="3" eb="4">
      <t>キタ</t>
    </rPh>
    <phoneticPr fontId="1"/>
  </si>
  <si>
    <t>控室（南）</t>
    <rPh sb="0" eb="2">
      <t>ヒカエシツ</t>
    </rPh>
    <rPh sb="3" eb="4">
      <t>ミナミ</t>
    </rPh>
    <phoneticPr fontId="1"/>
  </si>
  <si>
    <t>器具当たり
消費電力
（W/台）</t>
  </si>
  <si>
    <t>年間点灯時間（h/年）</t>
  </si>
  <si>
    <t>特別活動室9</t>
    <rPh sb="0" eb="2">
      <t>トクベツ</t>
    </rPh>
    <rPh sb="2" eb="4">
      <t>カツドウ</t>
    </rPh>
    <rPh sb="4" eb="5">
      <t>シツ</t>
    </rPh>
    <phoneticPr fontId="1"/>
  </si>
  <si>
    <t>調光器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</si>
</sst>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trike/>
      <sz val="10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BB3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2" fillId="0" borderId="3" xfId="1" applyFont="1" applyBorder="1" applyAlignment="1">
      <alignment horizontal="right" vertical="center"/>
    </xf>
    <xf numFmtId="38" fontId="2" fillId="0" borderId="3" xfId="1" quotePrefix="1" applyFont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38" fontId="2" fillId="0" borderId="3" xfId="0" applyNumberFormat="1" applyFont="1" applyBorder="1" applyAlignment="1">
      <alignment vertical="center"/>
    </xf>
    <xf numFmtId="11" fontId="2" fillId="0" borderId="3" xfId="0" quotePrefix="1" applyNumberFormat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>
      <alignment vertical="center" wrapText="1"/>
    </xf>
    <xf numFmtId="38" fontId="2" fillId="0" borderId="4" xfId="1" applyFont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4" fillId="0" borderId="3" xfId="1" applyFont="1" applyBorder="1" applyAlignment="1">
      <alignment vertical="center" wrapText="1"/>
    </xf>
    <xf numFmtId="38" fontId="2" fillId="0" borderId="3" xfId="1" applyFont="1" applyBorder="1" applyAlignment="1">
      <alignment vertical="center" shrinkToFit="1"/>
    </xf>
    <xf numFmtId="38" fontId="2" fillId="2" borderId="11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38" fontId="2" fillId="2" borderId="0" xfId="1" applyFont="1" applyFill="1" applyAlignment="1">
      <alignment vertical="center"/>
    </xf>
    <xf numFmtId="38" fontId="2" fillId="2" borderId="3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Alignment="1">
      <alignment horizontal="right" vertical="center"/>
    </xf>
    <xf numFmtId="38" fontId="4" fillId="0" borderId="4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2" fontId="2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38" fontId="2" fillId="0" borderId="14" xfId="1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4" borderId="8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1" fontId="2" fillId="0" borderId="7" xfId="0" quotePrefix="1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0" fontId="5" fillId="0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 shrinkToFit="1"/>
    </xf>
    <xf numFmtId="0" fontId="2" fillId="2" borderId="26" xfId="0" applyFont="1" applyFill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3" xfId="0" quotePrefix="1" applyFont="1" applyFill="1" applyBorder="1" applyAlignment="1">
      <alignment horizontal="left" vertical="center"/>
    </xf>
    <xf numFmtId="11" fontId="2" fillId="0" borderId="3" xfId="0" quotePrefix="1" applyNumberFormat="1" applyFont="1" applyFill="1" applyBorder="1" applyAlignment="1">
      <alignment horizontal="left" vertical="center"/>
    </xf>
    <xf numFmtId="38" fontId="2" fillId="0" borderId="3" xfId="1" quotePrefix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3" fillId="8" borderId="8" xfId="0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3" fillId="9" borderId="8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9" borderId="24" xfId="0" applyFont="1" applyFill="1" applyBorder="1" applyAlignment="1">
      <alignment vertical="center"/>
    </xf>
    <xf numFmtId="0" fontId="2" fillId="0" borderId="3" xfId="0" quotePrefix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/>
    </xf>
    <xf numFmtId="0" fontId="5" fillId="5" borderId="23" xfId="0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31" xfId="1" applyFont="1" applyBorder="1" applyAlignment="1">
      <alignment vertical="center"/>
    </xf>
    <xf numFmtId="38" fontId="2" fillId="0" borderId="32" xfId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0" fontId="2" fillId="10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38" fontId="2" fillId="0" borderId="3" xfId="1" applyFont="1" applyFill="1" applyBorder="1" applyAlignment="1">
      <alignment vertical="center" shrinkToFit="1"/>
    </xf>
    <xf numFmtId="0" fontId="2" fillId="0" borderId="3" xfId="0" quotePrefix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38" fontId="2" fillId="0" borderId="3" xfId="1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left" vertical="center"/>
    </xf>
    <xf numFmtId="0" fontId="2" fillId="11" borderId="3" xfId="0" applyFont="1" applyFill="1" applyBorder="1" applyAlignment="1">
      <alignment horizontal="right" vertical="center"/>
    </xf>
    <xf numFmtId="38" fontId="2" fillId="11" borderId="3" xfId="1" applyFont="1" applyFill="1" applyBorder="1" applyAlignment="1">
      <alignment horizontal="right" vertical="center"/>
    </xf>
    <xf numFmtId="38" fontId="2" fillId="11" borderId="3" xfId="0" applyNumberFormat="1" applyFont="1" applyFill="1" applyBorder="1" applyAlignment="1">
      <alignment vertical="center"/>
    </xf>
    <xf numFmtId="38" fontId="2" fillId="11" borderId="3" xfId="1" applyFont="1" applyFill="1" applyBorder="1" applyAlignment="1">
      <alignment vertical="center"/>
    </xf>
    <xf numFmtId="38" fontId="2" fillId="11" borderId="4" xfId="1" applyFont="1" applyFill="1" applyBorder="1" applyAlignment="1">
      <alignment vertical="center"/>
    </xf>
    <xf numFmtId="0" fontId="2" fillId="11" borderId="3" xfId="0" quotePrefix="1" applyFont="1" applyFill="1" applyBorder="1" applyAlignment="1">
      <alignment horizontal="left" vertical="center"/>
    </xf>
    <xf numFmtId="0" fontId="2" fillId="11" borderId="3" xfId="0" quotePrefix="1" applyFont="1" applyFill="1" applyBorder="1" applyAlignment="1">
      <alignment horizontal="right" vertical="center"/>
    </xf>
    <xf numFmtId="11" fontId="2" fillId="11" borderId="3" xfId="0" quotePrefix="1" applyNumberFormat="1" applyFont="1" applyFill="1" applyBorder="1" applyAlignment="1">
      <alignment horizontal="left" vertical="center"/>
    </xf>
    <xf numFmtId="0" fontId="2" fillId="11" borderId="3" xfId="0" applyFont="1" applyFill="1" applyBorder="1" applyAlignment="1">
      <alignment horizontal="left" vertical="center" indent="1"/>
    </xf>
    <xf numFmtId="38" fontId="2" fillId="11" borderId="3" xfId="1" applyFont="1" applyFill="1" applyBorder="1" applyAlignment="1">
      <alignment vertical="center" shrinkToFit="1"/>
    </xf>
    <xf numFmtId="0" fontId="2" fillId="11" borderId="3" xfId="0" applyFont="1" applyFill="1" applyBorder="1" applyAlignment="1">
      <alignment horizontal="right" vertical="center" shrinkToFit="1"/>
    </xf>
    <xf numFmtId="0" fontId="2" fillId="11" borderId="3" xfId="0" applyFont="1" applyFill="1" applyBorder="1" applyAlignment="1">
      <alignment vertical="center" shrinkToFit="1"/>
    </xf>
    <xf numFmtId="0" fontId="4" fillId="11" borderId="3" xfId="0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2" fillId="11" borderId="5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right" vertical="center"/>
    </xf>
    <xf numFmtId="0" fontId="4" fillId="11" borderId="5" xfId="0" applyFont="1" applyFill="1" applyBorder="1" applyAlignment="1">
      <alignment vertical="center"/>
    </xf>
    <xf numFmtId="0" fontId="2" fillId="11" borderId="0" xfId="0" applyFont="1" applyFill="1" applyAlignment="1">
      <alignment horizontal="left" vertical="center"/>
    </xf>
    <xf numFmtId="38" fontId="2" fillId="11" borderId="14" xfId="1" applyFont="1" applyFill="1" applyBorder="1" applyAlignment="1">
      <alignment horizontal="right" vertical="center"/>
    </xf>
    <xf numFmtId="0" fontId="2" fillId="11" borderId="0" xfId="0" applyFont="1" applyFill="1" applyBorder="1" applyAlignment="1">
      <alignment vertical="center"/>
    </xf>
    <xf numFmtId="0" fontId="2" fillId="11" borderId="8" xfId="0" applyFont="1" applyFill="1" applyBorder="1" applyAlignment="1">
      <alignment horizontal="left" vertical="center"/>
    </xf>
    <xf numFmtId="0" fontId="2" fillId="11" borderId="8" xfId="0" applyFont="1" applyFill="1" applyBorder="1" applyAlignment="1">
      <alignment vertical="center"/>
    </xf>
    <xf numFmtId="0" fontId="2" fillId="11" borderId="14" xfId="0" applyFont="1" applyFill="1" applyBorder="1" applyAlignment="1">
      <alignment vertical="center"/>
    </xf>
    <xf numFmtId="0" fontId="2" fillId="11" borderId="26" xfId="0" applyFont="1" applyFill="1" applyBorder="1" applyAlignment="1">
      <alignment vertical="center"/>
    </xf>
    <xf numFmtId="38" fontId="2" fillId="5" borderId="3" xfId="1" applyFont="1" applyFill="1" applyBorder="1" applyAlignment="1">
      <alignment horizontal="right" vertical="center"/>
    </xf>
    <xf numFmtId="38" fontId="2" fillId="5" borderId="3" xfId="0" applyNumberFormat="1" applyFont="1" applyFill="1" applyBorder="1" applyAlignment="1">
      <alignment vertical="center"/>
    </xf>
    <xf numFmtId="38" fontId="2" fillId="5" borderId="3" xfId="1" applyFont="1" applyFill="1" applyBorder="1" applyAlignment="1">
      <alignment vertical="center"/>
    </xf>
    <xf numFmtId="38" fontId="2" fillId="5" borderId="4" xfId="1" applyFont="1" applyFill="1" applyBorder="1" applyAlignment="1">
      <alignment vertical="center"/>
    </xf>
    <xf numFmtId="38" fontId="2" fillId="9" borderId="3" xfId="1" applyFont="1" applyFill="1" applyBorder="1" applyAlignment="1">
      <alignment horizontal="right" vertical="center"/>
    </xf>
    <xf numFmtId="38" fontId="2" fillId="9" borderId="3" xfId="0" applyNumberFormat="1" applyFont="1" applyFill="1" applyBorder="1" applyAlignment="1">
      <alignment vertical="center"/>
    </xf>
    <xf numFmtId="38" fontId="2" fillId="9" borderId="3" xfId="1" applyFont="1" applyFill="1" applyBorder="1" applyAlignment="1">
      <alignment vertical="center"/>
    </xf>
    <xf numFmtId="38" fontId="2" fillId="9" borderId="4" xfId="1" applyFont="1" applyFill="1" applyBorder="1" applyAlignment="1">
      <alignment vertical="center"/>
    </xf>
    <xf numFmtId="38" fontId="2" fillId="0" borderId="5" xfId="1" applyFont="1" applyBorder="1" applyAlignment="1">
      <alignment horizontal="right" vertical="center"/>
    </xf>
    <xf numFmtId="38" fontId="2" fillId="0" borderId="5" xfId="0" applyNumberFormat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4" borderId="8" xfId="1" applyFont="1" applyFill="1" applyBorder="1" applyAlignment="1">
      <alignment horizontal="right" vertical="center"/>
    </xf>
    <xf numFmtId="38" fontId="2" fillId="4" borderId="8" xfId="0" applyNumberFormat="1" applyFont="1" applyFill="1" applyBorder="1" applyAlignment="1">
      <alignment vertical="center"/>
    </xf>
    <xf numFmtId="38" fontId="2" fillId="4" borderId="8" xfId="1" applyFont="1" applyFill="1" applyBorder="1" applyAlignment="1">
      <alignment vertical="center"/>
    </xf>
    <xf numFmtId="38" fontId="2" fillId="4" borderId="10" xfId="1" applyFont="1" applyFill="1" applyBorder="1" applyAlignment="1">
      <alignment vertical="center"/>
    </xf>
    <xf numFmtId="38" fontId="2" fillId="5" borderId="8" xfId="1" applyFont="1" applyFill="1" applyBorder="1" applyAlignment="1">
      <alignment horizontal="right" vertical="center"/>
    </xf>
    <xf numFmtId="38" fontId="2" fillId="5" borderId="8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38" fontId="2" fillId="5" borderId="8" xfId="1" applyFont="1" applyFill="1" applyBorder="1" applyAlignment="1">
      <alignment vertical="center"/>
    </xf>
    <xf numFmtId="38" fontId="2" fillId="5" borderId="10" xfId="1" applyFont="1" applyFill="1" applyBorder="1" applyAlignment="1">
      <alignment vertical="center"/>
    </xf>
    <xf numFmtId="38" fontId="2" fillId="9" borderId="8" xfId="1" applyFont="1" applyFill="1" applyBorder="1" applyAlignment="1">
      <alignment horizontal="right" vertical="center"/>
    </xf>
    <xf numFmtId="38" fontId="2" fillId="9" borderId="8" xfId="0" applyNumberFormat="1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38" fontId="2" fillId="9" borderId="8" xfId="1" applyFont="1" applyFill="1" applyBorder="1" applyAlignment="1">
      <alignment vertical="center"/>
    </xf>
    <xf numFmtId="38" fontId="2" fillId="9" borderId="10" xfId="1" applyFont="1" applyFill="1" applyBorder="1" applyAlignment="1">
      <alignment vertical="center"/>
    </xf>
    <xf numFmtId="38" fontId="2" fillId="2" borderId="5" xfId="1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38" fontId="2" fillId="7" borderId="8" xfId="1" applyFont="1" applyFill="1" applyBorder="1" applyAlignment="1">
      <alignment horizontal="right" vertical="center"/>
    </xf>
    <xf numFmtId="38" fontId="2" fillId="7" borderId="8" xfId="0" applyNumberFormat="1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38" fontId="2" fillId="7" borderId="8" xfId="1" applyFont="1" applyFill="1" applyBorder="1" applyAlignment="1">
      <alignment vertical="center"/>
    </xf>
    <xf numFmtId="38" fontId="2" fillId="7" borderId="10" xfId="1" applyFont="1" applyFill="1" applyBorder="1" applyAlignment="1">
      <alignment vertical="center"/>
    </xf>
    <xf numFmtId="38" fontId="2" fillId="11" borderId="5" xfId="1" applyFont="1" applyFill="1" applyBorder="1" applyAlignment="1">
      <alignment horizontal="right" vertical="center"/>
    </xf>
    <xf numFmtId="38" fontId="2" fillId="11" borderId="5" xfId="0" applyNumberFormat="1" applyFont="1" applyFill="1" applyBorder="1" applyAlignment="1">
      <alignment vertical="center"/>
    </xf>
    <xf numFmtId="38" fontId="2" fillId="11" borderId="5" xfId="1" applyFont="1" applyFill="1" applyBorder="1" applyAlignment="1">
      <alignment vertical="center"/>
    </xf>
    <xf numFmtId="38" fontId="2" fillId="11" borderId="6" xfId="1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3" fillId="5" borderId="30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2" fillId="9" borderId="12" xfId="0" applyFont="1" applyFill="1" applyBorder="1" applyAlignment="1">
      <alignment vertical="center"/>
    </xf>
    <xf numFmtId="0" fontId="2" fillId="9" borderId="9" xfId="0" applyFont="1" applyFill="1" applyBorder="1" applyAlignment="1">
      <alignment vertical="center"/>
    </xf>
    <xf numFmtId="0" fontId="2" fillId="7" borderId="33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/>
    </xf>
    <xf numFmtId="38" fontId="2" fillId="3" borderId="8" xfId="1" applyFont="1" applyFill="1" applyBorder="1" applyAlignment="1">
      <alignment vertical="center" shrinkToFit="1"/>
    </xf>
    <xf numFmtId="38" fontId="2" fillId="3" borderId="8" xfId="1" applyFont="1" applyFill="1" applyBorder="1" applyAlignment="1">
      <alignment horizontal="right" vertical="center"/>
    </xf>
    <xf numFmtId="38" fontId="2" fillId="3" borderId="8" xfId="0" applyNumberFormat="1" applyFont="1" applyFill="1" applyBorder="1" applyAlignment="1">
      <alignment vertical="center"/>
    </xf>
    <xf numFmtId="38" fontId="2" fillId="3" borderId="8" xfId="1" applyFont="1" applyFill="1" applyBorder="1" applyAlignment="1">
      <alignment vertical="center"/>
    </xf>
    <xf numFmtId="38" fontId="2" fillId="3" borderId="10" xfId="1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2" xfId="0" applyFont="1" applyFill="1" applyBorder="1" applyAlignment="1">
      <alignment vertical="center"/>
    </xf>
    <xf numFmtId="0" fontId="2" fillId="9" borderId="20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2" fillId="9" borderId="33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38" fontId="2" fillId="8" borderId="8" xfId="1" applyFont="1" applyFill="1" applyBorder="1" applyAlignment="1">
      <alignment horizontal="right" vertical="center"/>
    </xf>
    <xf numFmtId="38" fontId="2" fillId="8" borderId="8" xfId="0" applyNumberFormat="1" applyFont="1" applyFill="1" applyBorder="1" applyAlignment="1">
      <alignment vertical="center"/>
    </xf>
    <xf numFmtId="38" fontId="2" fillId="8" borderId="8" xfId="1" applyFont="1" applyFill="1" applyBorder="1" applyAlignment="1">
      <alignment vertical="center"/>
    </xf>
    <xf numFmtId="38" fontId="2" fillId="8" borderId="10" xfId="1" applyFont="1" applyFill="1" applyBorder="1" applyAlignment="1">
      <alignment vertical="center"/>
    </xf>
    <xf numFmtId="0" fontId="3" fillId="8" borderId="30" xfId="0" applyFont="1" applyFill="1" applyBorder="1" applyAlignment="1">
      <alignment vertical="center"/>
    </xf>
    <xf numFmtId="0" fontId="2" fillId="8" borderId="12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3" fillId="9" borderId="12" xfId="0" applyFont="1" applyFill="1" applyBorder="1" applyAlignment="1">
      <alignment vertical="center"/>
    </xf>
    <xf numFmtId="0" fontId="3" fillId="9" borderId="33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38" fontId="2" fillId="6" borderId="8" xfId="1" applyFont="1" applyFill="1" applyBorder="1" applyAlignment="1">
      <alignment horizontal="right" vertical="center"/>
    </xf>
    <xf numFmtId="38" fontId="2" fillId="6" borderId="8" xfId="0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38" fontId="2" fillId="6" borderId="8" xfId="1" applyFont="1" applyFill="1" applyBorder="1" applyAlignment="1">
      <alignment vertical="center"/>
    </xf>
    <xf numFmtId="38" fontId="2" fillId="6" borderId="10" xfId="1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right" vertical="center"/>
    </xf>
    <xf numFmtId="0" fontId="2" fillId="7" borderId="7" xfId="0" applyFont="1" applyFill="1" applyBorder="1" applyAlignment="1">
      <alignment vertical="center"/>
    </xf>
    <xf numFmtId="0" fontId="3" fillId="7" borderId="30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38" fontId="2" fillId="0" borderId="3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left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wrapText="1"/>
    </xf>
    <xf numFmtId="38" fontId="2" fillId="0" borderId="29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3" fillId="6" borderId="34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B050"/>
      <color rgb="FFFBB3E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2331-9D5E-48A7-8D6E-B494A8933EED}">
  <sheetPr>
    <pageSetUpPr fitToPage="1"/>
  </sheetPr>
  <dimension ref="A1:Z356"/>
  <sheetViews>
    <sheetView view="pageBreakPreview" topLeftCell="J4" zoomScale="90" zoomScaleNormal="70" zoomScaleSheetLayoutView="90" workbookViewId="0">
      <selection activeCell="G3" sqref="G3"/>
    </sheetView>
  </sheetViews>
  <sheetFormatPr defaultRowHeight="18" customHeight="1"/>
  <cols>
    <col min="1" max="1" width="3.5" style="1" customWidth="1"/>
    <col min="2" max="2" width="16.375" style="1" customWidth="1"/>
    <col min="3" max="3" width="0" style="62" hidden="1" customWidth="1"/>
    <col min="4" max="4" width="11.375" style="1" customWidth="1"/>
    <col min="5" max="5" width="10" style="1" customWidth="1"/>
    <col min="6" max="6" width="13.625" style="62" customWidth="1"/>
    <col min="7" max="7" width="9" style="2" customWidth="1"/>
    <col min="8" max="8" width="9" style="1" customWidth="1"/>
    <col min="9" max="9" width="7.25" style="1" customWidth="1"/>
    <col min="10" max="12" width="9" style="1"/>
    <col min="13" max="13" width="10" style="1" customWidth="1"/>
    <col min="14" max="14" width="16.375" style="34" customWidth="1"/>
    <col min="15" max="15" width="7.25" style="1" customWidth="1"/>
    <col min="16" max="16" width="8" style="34" customWidth="1"/>
    <col min="17" max="20" width="9" style="1"/>
    <col min="21" max="21" width="10.125" style="1" customWidth="1"/>
    <col min="22" max="22" width="9" style="36"/>
    <col min="23" max="23" width="9" style="4"/>
    <col min="24" max="24" width="9" style="36"/>
    <col min="25" max="25" width="10" style="4" customWidth="1"/>
    <col min="26" max="16384" width="9" style="1"/>
  </cols>
  <sheetData>
    <row r="1" spans="1:25" ht="18" customHeight="1">
      <c r="A1" s="17" t="s">
        <v>163</v>
      </c>
      <c r="I1" s="1" t="s">
        <v>165</v>
      </c>
      <c r="N1" s="1"/>
      <c r="P1" s="1"/>
      <c r="V1" s="38"/>
      <c r="W1" s="38"/>
      <c r="X1" s="38"/>
      <c r="Y1" s="38"/>
    </row>
    <row r="2" spans="1:25" ht="18" customHeight="1" thickBot="1">
      <c r="A2" s="1" t="s">
        <v>499</v>
      </c>
      <c r="I2" s="1" t="s">
        <v>176</v>
      </c>
      <c r="N2" s="1"/>
      <c r="P2" s="1"/>
      <c r="V2" s="38"/>
      <c r="W2" s="38"/>
      <c r="X2" s="38"/>
      <c r="Y2" s="38"/>
    </row>
    <row r="3" spans="1:25" ht="18" customHeight="1">
      <c r="A3" s="279" t="s">
        <v>78</v>
      </c>
      <c r="B3" s="280"/>
      <c r="C3" s="280"/>
      <c r="D3" s="54">
        <v>24.332000000000001</v>
      </c>
      <c r="N3" s="1"/>
      <c r="P3" s="1"/>
      <c r="V3" s="38"/>
      <c r="W3" s="38"/>
      <c r="X3" s="38"/>
      <c r="Y3" s="39"/>
    </row>
    <row r="4" spans="1:25" ht="24" customHeight="1">
      <c r="A4" s="283" t="s">
        <v>64</v>
      </c>
      <c r="B4" s="284"/>
      <c r="C4" s="289" t="s">
        <v>10</v>
      </c>
      <c r="D4" s="289" t="s">
        <v>76</v>
      </c>
      <c r="E4" s="289"/>
      <c r="F4" s="289"/>
      <c r="G4" s="289"/>
      <c r="H4" s="289"/>
      <c r="I4" s="289"/>
      <c r="J4" s="289"/>
      <c r="K4" s="289"/>
      <c r="L4" s="289"/>
      <c r="M4" s="289"/>
      <c r="N4" s="289" t="s">
        <v>72</v>
      </c>
      <c r="O4" s="289"/>
      <c r="P4" s="289"/>
      <c r="Q4" s="289"/>
      <c r="R4" s="289"/>
      <c r="S4" s="289"/>
      <c r="T4" s="289"/>
      <c r="U4" s="289"/>
      <c r="V4" s="294" t="s">
        <v>161</v>
      </c>
      <c r="W4" s="294"/>
      <c r="X4" s="294"/>
      <c r="Y4" s="295"/>
    </row>
    <row r="5" spans="1:25" ht="24" customHeight="1">
      <c r="A5" s="285"/>
      <c r="B5" s="286"/>
      <c r="C5" s="281"/>
      <c r="D5" s="281" t="s">
        <v>68</v>
      </c>
      <c r="E5" s="281"/>
      <c r="F5" s="281"/>
      <c r="G5" s="281"/>
      <c r="H5" s="281" t="s">
        <v>0</v>
      </c>
      <c r="I5" s="281" t="s">
        <v>1</v>
      </c>
      <c r="J5" s="282" t="s">
        <v>515</v>
      </c>
      <c r="K5" s="290" t="s">
        <v>516</v>
      </c>
      <c r="L5" s="281" t="s">
        <v>73</v>
      </c>
      <c r="M5" s="281"/>
      <c r="N5" s="281" t="s">
        <v>57</v>
      </c>
      <c r="O5" s="281" t="s">
        <v>58</v>
      </c>
      <c r="P5" s="290" t="s">
        <v>59</v>
      </c>
      <c r="Q5" s="290" t="s">
        <v>503</v>
      </c>
      <c r="R5" s="281" t="s">
        <v>73</v>
      </c>
      <c r="S5" s="281"/>
      <c r="T5" s="9"/>
      <c r="U5" s="9"/>
      <c r="V5" s="296" t="s">
        <v>74</v>
      </c>
      <c r="W5" s="296"/>
      <c r="X5" s="297" t="s">
        <v>63</v>
      </c>
      <c r="Y5" s="291" t="s">
        <v>157</v>
      </c>
    </row>
    <row r="6" spans="1:25" ht="26.25" customHeight="1">
      <c r="A6" s="285"/>
      <c r="B6" s="286"/>
      <c r="C6" s="281"/>
      <c r="D6" s="281"/>
      <c r="E6" s="281"/>
      <c r="F6" s="281"/>
      <c r="G6" s="281"/>
      <c r="H6" s="281"/>
      <c r="I6" s="281"/>
      <c r="J6" s="282"/>
      <c r="K6" s="290"/>
      <c r="L6" s="22" t="s">
        <v>501</v>
      </c>
      <c r="M6" s="22" t="s">
        <v>504</v>
      </c>
      <c r="N6" s="281"/>
      <c r="O6" s="281"/>
      <c r="P6" s="290"/>
      <c r="Q6" s="290"/>
      <c r="R6" s="22" t="s">
        <v>501</v>
      </c>
      <c r="S6" s="22" t="s">
        <v>504</v>
      </c>
      <c r="T6" s="22" t="s">
        <v>505</v>
      </c>
      <c r="U6" s="22" t="s">
        <v>506</v>
      </c>
      <c r="V6" s="59" t="s">
        <v>60</v>
      </c>
      <c r="W6" s="59" t="s">
        <v>61</v>
      </c>
      <c r="X6" s="296"/>
      <c r="Y6" s="291"/>
    </row>
    <row r="7" spans="1:25" ht="26.25" customHeight="1">
      <c r="A7" s="287"/>
      <c r="B7" s="288"/>
      <c r="C7" s="61"/>
      <c r="D7" s="9" t="s">
        <v>66</v>
      </c>
      <c r="E7" s="60" t="s">
        <v>67</v>
      </c>
      <c r="F7" s="60" t="s">
        <v>166</v>
      </c>
      <c r="G7" s="60" t="s">
        <v>69</v>
      </c>
      <c r="H7" s="60"/>
      <c r="I7" s="60"/>
      <c r="J7" s="27"/>
      <c r="K7" s="27"/>
      <c r="L7" s="31">
        <f>SUM(L10:L349)</f>
        <v>46677.843500000017</v>
      </c>
      <c r="M7" s="31">
        <f>SUM(M10:M349)</f>
        <v>1135765.2880420014</v>
      </c>
      <c r="N7" s="9"/>
      <c r="O7" s="9"/>
      <c r="P7" s="9"/>
      <c r="Q7" s="9"/>
      <c r="R7" s="9">
        <f>SUM(R10:R349)</f>
        <v>0</v>
      </c>
      <c r="S7" s="9">
        <f>SUM(S10:S349)</f>
        <v>0</v>
      </c>
      <c r="T7" s="49">
        <f>SUM(T10:T349)</f>
        <v>46677.843500000017</v>
      </c>
      <c r="U7" s="49">
        <f>SUM(U10:U349)</f>
        <v>1135765.2880420014</v>
      </c>
      <c r="V7" s="29"/>
      <c r="W7" s="29"/>
      <c r="X7" s="29"/>
      <c r="Y7" s="40">
        <f>SUM(Y9:Y349)</f>
        <v>5000</v>
      </c>
    </row>
    <row r="8" spans="1:25" ht="18" customHeight="1">
      <c r="A8" s="303" t="s">
        <v>33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</row>
    <row r="9" spans="1:25" ht="18" customHeight="1">
      <c r="A9" s="223" t="s">
        <v>510</v>
      </c>
      <c r="B9" s="228"/>
      <c r="C9" s="227"/>
      <c r="D9" s="228"/>
      <c r="E9" s="229"/>
      <c r="F9" s="227"/>
      <c r="G9" s="229"/>
      <c r="H9" s="229"/>
      <c r="I9" s="229"/>
      <c r="J9" s="231"/>
      <c r="K9" s="231"/>
      <c r="L9" s="231"/>
      <c r="M9" s="231"/>
      <c r="N9" s="228"/>
      <c r="O9" s="228"/>
      <c r="P9" s="228"/>
      <c r="Q9" s="228"/>
      <c r="R9" s="228"/>
      <c r="S9" s="228"/>
      <c r="T9" s="228"/>
      <c r="U9" s="228"/>
      <c r="V9" s="233"/>
      <c r="W9" s="233"/>
      <c r="X9" s="233"/>
      <c r="Y9" s="234"/>
    </row>
    <row r="10" spans="1:25" ht="18" customHeight="1">
      <c r="A10" s="224"/>
      <c r="B10" s="9" t="s">
        <v>177</v>
      </c>
      <c r="C10" s="120" t="s">
        <v>112</v>
      </c>
      <c r="D10" s="9" t="s">
        <v>246</v>
      </c>
      <c r="E10" s="9" t="s">
        <v>247</v>
      </c>
      <c r="F10" s="120" t="s">
        <v>248</v>
      </c>
      <c r="G10" s="14" t="s">
        <v>249</v>
      </c>
      <c r="H10" s="14">
        <v>2</v>
      </c>
      <c r="I10" s="14">
        <v>4</v>
      </c>
      <c r="J10" s="18">
        <v>73</v>
      </c>
      <c r="K10" s="18">
        <v>420</v>
      </c>
      <c r="L10" s="18">
        <f>(I10*J10*K10)/1000</f>
        <v>122.64</v>
      </c>
      <c r="M10" s="18">
        <f>L10*$D$3</f>
        <v>2984.0764800000002</v>
      </c>
      <c r="N10" s="11"/>
      <c r="O10" s="23">
        <f>I10</f>
        <v>4</v>
      </c>
      <c r="P10" s="11"/>
      <c r="Q10" s="23">
        <f>K10</f>
        <v>420</v>
      </c>
      <c r="R10" s="23">
        <f>O10*P10*Q10</f>
        <v>0</v>
      </c>
      <c r="S10" s="9">
        <f>$D$3*R10</f>
        <v>0</v>
      </c>
      <c r="T10" s="23">
        <f>L10-R10</f>
        <v>122.64</v>
      </c>
      <c r="U10" s="23">
        <f>M10-S10</f>
        <v>2984.0764800000002</v>
      </c>
      <c r="V10" s="37">
        <v>1000</v>
      </c>
      <c r="W10" s="26">
        <f>O10*V10</f>
        <v>4000</v>
      </c>
      <c r="X10" s="37">
        <v>1000</v>
      </c>
      <c r="Y10" s="28">
        <f>W10+X10</f>
        <v>5000</v>
      </c>
    </row>
    <row r="11" spans="1:25" ht="18" customHeight="1">
      <c r="A11" s="224"/>
      <c r="B11" s="9" t="s">
        <v>42</v>
      </c>
      <c r="C11" s="120" t="s">
        <v>112</v>
      </c>
      <c r="D11" s="9" t="s">
        <v>246</v>
      </c>
      <c r="E11" s="9" t="s">
        <v>247</v>
      </c>
      <c r="F11" s="120" t="s">
        <v>251</v>
      </c>
      <c r="G11" s="14" t="s">
        <v>249</v>
      </c>
      <c r="H11" s="14">
        <v>2</v>
      </c>
      <c r="I11" s="14">
        <v>5</v>
      </c>
      <c r="J11" s="18">
        <v>73</v>
      </c>
      <c r="K11" s="18">
        <v>420</v>
      </c>
      <c r="L11" s="18">
        <f t="shared" ref="L11:L74" si="0">(I11*J11*K11)/1000</f>
        <v>153.30000000000001</v>
      </c>
      <c r="M11" s="18">
        <f t="shared" ref="M11:M74" si="1">L11*$D$3</f>
        <v>3730.0956000000006</v>
      </c>
      <c r="N11" s="11"/>
      <c r="O11" s="23">
        <f t="shared" ref="O11:O74" si="2">I11</f>
        <v>5</v>
      </c>
      <c r="P11" s="11"/>
      <c r="Q11" s="23">
        <f t="shared" ref="Q11:Q74" si="3">K11</f>
        <v>420</v>
      </c>
      <c r="R11" s="23">
        <f t="shared" ref="R11:R74" si="4">O11*P11*Q11</f>
        <v>0</v>
      </c>
      <c r="S11" s="9">
        <f t="shared" ref="S11:S74" si="5">$D$3*R11</f>
        <v>0</v>
      </c>
      <c r="T11" s="23">
        <f t="shared" ref="T11:T74" si="6">L11-R11</f>
        <v>153.30000000000001</v>
      </c>
      <c r="U11" s="23">
        <f t="shared" ref="U11:U74" si="7">M11-S11</f>
        <v>3730.0956000000006</v>
      </c>
      <c r="V11" s="37"/>
      <c r="W11" s="26">
        <f t="shared" ref="W11:W74" si="8">O11*V11</f>
        <v>0</v>
      </c>
      <c r="X11" s="37"/>
      <c r="Y11" s="28">
        <f t="shared" ref="Y11:Y74" si="9">W11+X11</f>
        <v>0</v>
      </c>
    </row>
    <row r="12" spans="1:25" ht="18" customHeight="1">
      <c r="A12" s="224"/>
      <c r="B12" s="148"/>
      <c r="C12" s="149"/>
      <c r="D12" s="148" t="s">
        <v>250</v>
      </c>
      <c r="E12" s="148" t="s">
        <v>247</v>
      </c>
      <c r="F12" s="149" t="s">
        <v>273</v>
      </c>
      <c r="G12" s="150"/>
      <c r="H12" s="150">
        <v>1</v>
      </c>
      <c r="I12" s="150">
        <v>3</v>
      </c>
      <c r="J12" s="151"/>
      <c r="K12" s="151"/>
      <c r="L12" s="151"/>
      <c r="M12" s="151"/>
      <c r="N12" s="148"/>
      <c r="O12" s="152"/>
      <c r="P12" s="148"/>
      <c r="Q12" s="152"/>
      <c r="R12" s="152"/>
      <c r="S12" s="148"/>
      <c r="T12" s="152"/>
      <c r="U12" s="152"/>
      <c r="V12" s="153"/>
      <c r="W12" s="153"/>
      <c r="X12" s="153"/>
      <c r="Y12" s="154"/>
    </row>
    <row r="13" spans="1:25" ht="18" customHeight="1">
      <c r="A13" s="224"/>
      <c r="B13" s="9" t="s">
        <v>223</v>
      </c>
      <c r="C13" s="120" t="s">
        <v>130</v>
      </c>
      <c r="D13" s="9" t="s">
        <v>246</v>
      </c>
      <c r="E13" s="9" t="s">
        <v>247</v>
      </c>
      <c r="F13" s="120" t="s">
        <v>251</v>
      </c>
      <c r="G13" s="14" t="s">
        <v>249</v>
      </c>
      <c r="H13" s="14">
        <v>2</v>
      </c>
      <c r="I13" s="14">
        <v>4</v>
      </c>
      <c r="J13" s="18">
        <v>73</v>
      </c>
      <c r="K13" s="18">
        <v>420</v>
      </c>
      <c r="L13" s="18">
        <f t="shared" si="0"/>
        <v>122.64</v>
      </c>
      <c r="M13" s="18">
        <f t="shared" si="1"/>
        <v>2984.0764800000002</v>
      </c>
      <c r="N13" s="11"/>
      <c r="O13" s="23">
        <f t="shared" si="2"/>
        <v>4</v>
      </c>
      <c r="P13" s="11"/>
      <c r="Q13" s="23">
        <f t="shared" si="3"/>
        <v>420</v>
      </c>
      <c r="R13" s="23">
        <f t="shared" si="4"/>
        <v>0</v>
      </c>
      <c r="S13" s="9">
        <f t="shared" si="5"/>
        <v>0</v>
      </c>
      <c r="T13" s="23">
        <f t="shared" si="6"/>
        <v>122.64</v>
      </c>
      <c r="U13" s="23">
        <f t="shared" si="7"/>
        <v>2984.0764800000002</v>
      </c>
      <c r="V13" s="37"/>
      <c r="W13" s="26">
        <f t="shared" si="8"/>
        <v>0</v>
      </c>
      <c r="X13" s="37"/>
      <c r="Y13" s="28">
        <f t="shared" si="9"/>
        <v>0</v>
      </c>
    </row>
    <row r="14" spans="1:25" ht="18" customHeight="1">
      <c r="A14" s="224"/>
      <c r="B14" s="94" t="s">
        <v>170</v>
      </c>
      <c r="C14" s="120" t="s">
        <v>79</v>
      </c>
      <c r="D14" s="9" t="s">
        <v>246</v>
      </c>
      <c r="E14" s="9" t="s">
        <v>247</v>
      </c>
      <c r="F14" s="120" t="s">
        <v>251</v>
      </c>
      <c r="G14" s="14" t="s">
        <v>249</v>
      </c>
      <c r="H14" s="14">
        <v>1</v>
      </c>
      <c r="I14" s="14">
        <v>2</v>
      </c>
      <c r="J14" s="18">
        <v>73</v>
      </c>
      <c r="K14" s="18">
        <v>210</v>
      </c>
      <c r="L14" s="18">
        <f t="shared" si="0"/>
        <v>30.66</v>
      </c>
      <c r="M14" s="18">
        <f t="shared" si="1"/>
        <v>746.01912000000004</v>
      </c>
      <c r="N14" s="11"/>
      <c r="O14" s="23">
        <f t="shared" si="2"/>
        <v>2</v>
      </c>
      <c r="P14" s="11"/>
      <c r="Q14" s="23">
        <f t="shared" si="3"/>
        <v>210</v>
      </c>
      <c r="R14" s="23">
        <f t="shared" si="4"/>
        <v>0</v>
      </c>
      <c r="S14" s="9">
        <f t="shared" si="5"/>
        <v>0</v>
      </c>
      <c r="T14" s="23">
        <f t="shared" si="6"/>
        <v>30.66</v>
      </c>
      <c r="U14" s="23">
        <f t="shared" si="7"/>
        <v>746.01912000000004</v>
      </c>
      <c r="V14" s="37"/>
      <c r="W14" s="26">
        <f t="shared" si="8"/>
        <v>0</v>
      </c>
      <c r="X14" s="37"/>
      <c r="Y14" s="28">
        <f t="shared" si="9"/>
        <v>0</v>
      </c>
    </row>
    <row r="15" spans="1:25" ht="18" customHeight="1">
      <c r="A15" s="224"/>
      <c r="B15" s="9"/>
      <c r="C15" s="120" t="s">
        <v>131</v>
      </c>
      <c r="D15" s="9" t="s">
        <v>246</v>
      </c>
      <c r="E15" s="9" t="s">
        <v>247</v>
      </c>
      <c r="F15" s="120" t="s">
        <v>248</v>
      </c>
      <c r="G15" s="14" t="s">
        <v>249</v>
      </c>
      <c r="H15" s="14">
        <v>2</v>
      </c>
      <c r="I15" s="14">
        <v>3</v>
      </c>
      <c r="J15" s="18">
        <v>73</v>
      </c>
      <c r="K15" s="18">
        <v>210</v>
      </c>
      <c r="L15" s="18">
        <f t="shared" si="0"/>
        <v>45.99</v>
      </c>
      <c r="M15" s="18">
        <f t="shared" si="1"/>
        <v>1119.0286800000001</v>
      </c>
      <c r="N15" s="11"/>
      <c r="O15" s="23">
        <f t="shared" si="2"/>
        <v>3</v>
      </c>
      <c r="P15" s="11"/>
      <c r="Q15" s="23">
        <f t="shared" si="3"/>
        <v>210</v>
      </c>
      <c r="R15" s="23">
        <f t="shared" si="4"/>
        <v>0</v>
      </c>
      <c r="S15" s="9">
        <f t="shared" si="5"/>
        <v>0</v>
      </c>
      <c r="T15" s="23">
        <f t="shared" si="6"/>
        <v>45.99</v>
      </c>
      <c r="U15" s="23">
        <f t="shared" si="7"/>
        <v>1119.0286800000001</v>
      </c>
      <c r="V15" s="37"/>
      <c r="W15" s="26">
        <f t="shared" si="8"/>
        <v>0</v>
      </c>
      <c r="X15" s="37"/>
      <c r="Y15" s="28">
        <f t="shared" si="9"/>
        <v>0</v>
      </c>
    </row>
    <row r="16" spans="1:25" ht="18" customHeight="1">
      <c r="A16" s="224"/>
      <c r="B16" s="148"/>
      <c r="C16" s="149"/>
      <c r="D16" s="148" t="s">
        <v>246</v>
      </c>
      <c r="E16" s="148" t="s">
        <v>247</v>
      </c>
      <c r="F16" s="149" t="s">
        <v>346</v>
      </c>
      <c r="G16" s="150"/>
      <c r="H16" s="150">
        <v>1</v>
      </c>
      <c r="I16" s="150">
        <v>3</v>
      </c>
      <c r="J16" s="151"/>
      <c r="K16" s="151"/>
      <c r="L16" s="151"/>
      <c r="M16" s="151"/>
      <c r="N16" s="148"/>
      <c r="O16" s="152"/>
      <c r="P16" s="148"/>
      <c r="Q16" s="152"/>
      <c r="R16" s="152"/>
      <c r="S16" s="148"/>
      <c r="T16" s="152"/>
      <c r="U16" s="152"/>
      <c r="V16" s="153"/>
      <c r="W16" s="153"/>
      <c r="X16" s="153"/>
      <c r="Y16" s="154"/>
    </row>
    <row r="17" spans="1:26" ht="18" customHeight="1">
      <c r="A17" s="224"/>
      <c r="B17" s="9" t="s">
        <v>12</v>
      </c>
      <c r="C17" s="120" t="s">
        <v>112</v>
      </c>
      <c r="D17" s="9" t="s">
        <v>246</v>
      </c>
      <c r="E17" s="9" t="s">
        <v>247</v>
      </c>
      <c r="F17" s="120" t="s">
        <v>251</v>
      </c>
      <c r="G17" s="80" t="s">
        <v>285</v>
      </c>
      <c r="H17" s="14">
        <v>1</v>
      </c>
      <c r="I17" s="14">
        <v>2</v>
      </c>
      <c r="J17" s="18">
        <v>48</v>
      </c>
      <c r="K17" s="18">
        <v>210</v>
      </c>
      <c r="L17" s="18">
        <f t="shared" si="0"/>
        <v>20.16</v>
      </c>
      <c r="M17" s="18">
        <f t="shared" si="1"/>
        <v>490.53312</v>
      </c>
      <c r="N17" s="11"/>
      <c r="O17" s="23">
        <f t="shared" si="2"/>
        <v>2</v>
      </c>
      <c r="P17" s="11"/>
      <c r="Q17" s="23">
        <f t="shared" si="3"/>
        <v>210</v>
      </c>
      <c r="R17" s="23">
        <f t="shared" si="4"/>
        <v>0</v>
      </c>
      <c r="S17" s="9">
        <f t="shared" si="5"/>
        <v>0</v>
      </c>
      <c r="T17" s="23">
        <f t="shared" si="6"/>
        <v>20.16</v>
      </c>
      <c r="U17" s="23">
        <f t="shared" si="7"/>
        <v>490.53312</v>
      </c>
      <c r="V17" s="37"/>
      <c r="W17" s="26">
        <f t="shared" si="8"/>
        <v>0</v>
      </c>
      <c r="X17" s="37"/>
      <c r="Y17" s="28">
        <f t="shared" si="9"/>
        <v>0</v>
      </c>
    </row>
    <row r="18" spans="1:26" ht="18" customHeight="1">
      <c r="A18" s="224"/>
      <c r="B18" s="9"/>
      <c r="C18" s="120" t="s">
        <v>130</v>
      </c>
      <c r="D18" s="9" t="s">
        <v>246</v>
      </c>
      <c r="E18" s="9" t="s">
        <v>247</v>
      </c>
      <c r="F18" s="120" t="s">
        <v>248</v>
      </c>
      <c r="G18" s="14" t="s">
        <v>249</v>
      </c>
      <c r="H18" s="14">
        <v>2</v>
      </c>
      <c r="I18" s="14">
        <v>6</v>
      </c>
      <c r="J18" s="18">
        <v>73</v>
      </c>
      <c r="K18" s="18">
        <v>210</v>
      </c>
      <c r="L18" s="18">
        <f t="shared" si="0"/>
        <v>91.98</v>
      </c>
      <c r="M18" s="18">
        <f t="shared" si="1"/>
        <v>2238.0573600000002</v>
      </c>
      <c r="N18" s="11"/>
      <c r="O18" s="23">
        <f t="shared" si="2"/>
        <v>6</v>
      </c>
      <c r="P18" s="11"/>
      <c r="Q18" s="23">
        <f t="shared" si="3"/>
        <v>210</v>
      </c>
      <c r="R18" s="23">
        <f t="shared" si="4"/>
        <v>0</v>
      </c>
      <c r="S18" s="9">
        <f t="shared" si="5"/>
        <v>0</v>
      </c>
      <c r="T18" s="23">
        <f t="shared" si="6"/>
        <v>91.98</v>
      </c>
      <c r="U18" s="23">
        <f t="shared" si="7"/>
        <v>2238.0573600000002</v>
      </c>
      <c r="V18" s="37"/>
      <c r="W18" s="26">
        <f t="shared" si="8"/>
        <v>0</v>
      </c>
      <c r="X18" s="37"/>
      <c r="Y18" s="28">
        <f t="shared" si="9"/>
        <v>0</v>
      </c>
    </row>
    <row r="19" spans="1:26" ht="18" customHeight="1">
      <c r="A19" s="224"/>
      <c r="B19" s="9" t="s">
        <v>11</v>
      </c>
      <c r="C19" s="120" t="s">
        <v>79</v>
      </c>
      <c r="D19" s="9" t="s">
        <v>246</v>
      </c>
      <c r="E19" s="9" t="s">
        <v>247</v>
      </c>
      <c r="F19" s="120" t="s">
        <v>248</v>
      </c>
      <c r="G19" s="14" t="s">
        <v>249</v>
      </c>
      <c r="H19" s="14">
        <v>2</v>
      </c>
      <c r="I19" s="14">
        <v>6</v>
      </c>
      <c r="J19" s="18">
        <v>73</v>
      </c>
      <c r="K19" s="18">
        <v>1470</v>
      </c>
      <c r="L19" s="18">
        <f t="shared" si="0"/>
        <v>643.86</v>
      </c>
      <c r="M19" s="18">
        <f t="shared" si="1"/>
        <v>15666.401520000001</v>
      </c>
      <c r="N19" s="11"/>
      <c r="O19" s="23">
        <f t="shared" si="2"/>
        <v>6</v>
      </c>
      <c r="P19" s="11"/>
      <c r="Q19" s="23">
        <f t="shared" si="3"/>
        <v>1470</v>
      </c>
      <c r="R19" s="23">
        <f t="shared" si="4"/>
        <v>0</v>
      </c>
      <c r="S19" s="9">
        <f t="shared" si="5"/>
        <v>0</v>
      </c>
      <c r="T19" s="23">
        <f t="shared" si="6"/>
        <v>643.86</v>
      </c>
      <c r="U19" s="23">
        <f t="shared" si="7"/>
        <v>15666.401520000001</v>
      </c>
      <c r="V19" s="37"/>
      <c r="W19" s="26">
        <f t="shared" si="8"/>
        <v>0</v>
      </c>
      <c r="X19" s="37"/>
      <c r="Y19" s="28">
        <f t="shared" si="9"/>
        <v>0</v>
      </c>
    </row>
    <row r="20" spans="1:26" ht="18" customHeight="1">
      <c r="A20" s="224"/>
      <c r="B20" s="9" t="s">
        <v>320</v>
      </c>
      <c r="C20" s="120" t="s">
        <v>132</v>
      </c>
      <c r="D20" s="9" t="s">
        <v>246</v>
      </c>
      <c r="E20" s="9" t="s">
        <v>247</v>
      </c>
      <c r="F20" s="120" t="s">
        <v>248</v>
      </c>
      <c r="G20" s="14" t="s">
        <v>249</v>
      </c>
      <c r="H20" s="14">
        <v>2</v>
      </c>
      <c r="I20" s="14">
        <v>3</v>
      </c>
      <c r="J20" s="18">
        <v>73</v>
      </c>
      <c r="K20" s="18">
        <v>210</v>
      </c>
      <c r="L20" s="18">
        <f t="shared" si="0"/>
        <v>45.99</v>
      </c>
      <c r="M20" s="18">
        <f t="shared" si="1"/>
        <v>1119.0286800000001</v>
      </c>
      <c r="N20" s="11"/>
      <c r="O20" s="23">
        <f t="shared" si="2"/>
        <v>3</v>
      </c>
      <c r="P20" s="11"/>
      <c r="Q20" s="23">
        <f t="shared" si="3"/>
        <v>210</v>
      </c>
      <c r="R20" s="23">
        <f t="shared" si="4"/>
        <v>0</v>
      </c>
      <c r="S20" s="9">
        <f t="shared" si="5"/>
        <v>0</v>
      </c>
      <c r="T20" s="23">
        <f t="shared" si="6"/>
        <v>45.99</v>
      </c>
      <c r="U20" s="23">
        <f t="shared" si="7"/>
        <v>1119.0286800000001</v>
      </c>
      <c r="V20" s="37"/>
      <c r="W20" s="26">
        <f t="shared" si="8"/>
        <v>0</v>
      </c>
      <c r="X20" s="37"/>
      <c r="Y20" s="28">
        <f t="shared" si="9"/>
        <v>0</v>
      </c>
    </row>
    <row r="21" spans="1:26" ht="18" customHeight="1">
      <c r="A21" s="224"/>
      <c r="B21" s="9" t="s">
        <v>44</v>
      </c>
      <c r="C21" s="120" t="s">
        <v>133</v>
      </c>
      <c r="D21" s="9" t="s">
        <v>270</v>
      </c>
      <c r="E21" s="9" t="s">
        <v>247</v>
      </c>
      <c r="F21" s="120"/>
      <c r="G21" s="14" t="s">
        <v>249</v>
      </c>
      <c r="H21" s="14">
        <v>2</v>
      </c>
      <c r="I21" s="14">
        <v>16</v>
      </c>
      <c r="J21" s="18">
        <v>73</v>
      </c>
      <c r="K21" s="18">
        <v>630</v>
      </c>
      <c r="L21" s="18">
        <f t="shared" si="0"/>
        <v>735.84</v>
      </c>
      <c r="M21" s="18">
        <f t="shared" si="1"/>
        <v>17904.458880000002</v>
      </c>
      <c r="N21" s="11"/>
      <c r="O21" s="23">
        <f t="shared" si="2"/>
        <v>16</v>
      </c>
      <c r="P21" s="11"/>
      <c r="Q21" s="23">
        <f t="shared" si="3"/>
        <v>630</v>
      </c>
      <c r="R21" s="23">
        <f t="shared" si="4"/>
        <v>0</v>
      </c>
      <c r="S21" s="9">
        <f t="shared" si="5"/>
        <v>0</v>
      </c>
      <c r="T21" s="23">
        <f t="shared" si="6"/>
        <v>735.84</v>
      </c>
      <c r="U21" s="23">
        <f t="shared" si="7"/>
        <v>17904.458880000002</v>
      </c>
      <c r="V21" s="37"/>
      <c r="W21" s="26">
        <f t="shared" si="8"/>
        <v>0</v>
      </c>
      <c r="X21" s="37"/>
      <c r="Y21" s="28">
        <f t="shared" si="9"/>
        <v>0</v>
      </c>
    </row>
    <row r="22" spans="1:26" ht="18" customHeight="1">
      <c r="A22" s="223"/>
      <c r="B22" s="148"/>
      <c r="C22" s="149"/>
      <c r="D22" s="148" t="s">
        <v>270</v>
      </c>
      <c r="E22" s="148" t="s">
        <v>247</v>
      </c>
      <c r="F22" s="149" t="s">
        <v>273</v>
      </c>
      <c r="G22" s="150"/>
      <c r="H22" s="148">
        <v>1</v>
      </c>
      <c r="I22" s="148">
        <v>4</v>
      </c>
      <c r="J22" s="151"/>
      <c r="K22" s="151"/>
      <c r="L22" s="151"/>
      <c r="M22" s="151"/>
      <c r="N22" s="148"/>
      <c r="O22" s="152"/>
      <c r="P22" s="148"/>
      <c r="Q22" s="152"/>
      <c r="R22" s="152"/>
      <c r="S22" s="148"/>
      <c r="T22" s="152"/>
      <c r="U22" s="152"/>
      <c r="V22" s="153"/>
      <c r="W22" s="153"/>
      <c r="X22" s="153"/>
      <c r="Y22" s="154"/>
    </row>
    <row r="23" spans="1:26" ht="18" customHeight="1">
      <c r="A23" s="224"/>
      <c r="B23" s="9"/>
      <c r="C23" s="120"/>
      <c r="D23" s="9" t="s">
        <v>250</v>
      </c>
      <c r="E23" s="9" t="s">
        <v>247</v>
      </c>
      <c r="F23" s="120"/>
      <c r="G23" s="80" t="s">
        <v>285</v>
      </c>
      <c r="H23" s="14">
        <v>1</v>
      </c>
      <c r="I23" s="14">
        <v>2</v>
      </c>
      <c r="J23" s="18">
        <v>48</v>
      </c>
      <c r="K23" s="18">
        <v>630</v>
      </c>
      <c r="L23" s="18">
        <f t="shared" si="0"/>
        <v>60.48</v>
      </c>
      <c r="M23" s="18">
        <f t="shared" si="1"/>
        <v>1471.5993599999999</v>
      </c>
      <c r="N23" s="11"/>
      <c r="O23" s="23">
        <f t="shared" si="2"/>
        <v>2</v>
      </c>
      <c r="P23" s="11"/>
      <c r="Q23" s="23">
        <f t="shared" si="3"/>
        <v>630</v>
      </c>
      <c r="R23" s="23">
        <f t="shared" si="4"/>
        <v>0</v>
      </c>
      <c r="S23" s="9">
        <f t="shared" si="5"/>
        <v>0</v>
      </c>
      <c r="T23" s="23">
        <f t="shared" si="6"/>
        <v>60.48</v>
      </c>
      <c r="U23" s="23">
        <f t="shared" si="7"/>
        <v>1471.5993599999999</v>
      </c>
      <c r="V23" s="37"/>
      <c r="W23" s="26">
        <f t="shared" si="8"/>
        <v>0</v>
      </c>
      <c r="X23" s="37"/>
      <c r="Y23" s="28">
        <f t="shared" si="9"/>
        <v>0</v>
      </c>
    </row>
    <row r="24" spans="1:26" ht="18" customHeight="1">
      <c r="A24" s="224"/>
      <c r="B24" s="9" t="s">
        <v>347</v>
      </c>
      <c r="C24" s="120"/>
      <c r="D24" s="9" t="s">
        <v>250</v>
      </c>
      <c r="E24" s="9" t="s">
        <v>247</v>
      </c>
      <c r="F24" s="120"/>
      <c r="G24" s="14" t="s">
        <v>258</v>
      </c>
      <c r="H24" s="14">
        <v>2</v>
      </c>
      <c r="I24" s="14">
        <v>1</v>
      </c>
      <c r="J24" s="18">
        <v>41</v>
      </c>
      <c r="K24" s="18">
        <v>1680</v>
      </c>
      <c r="L24" s="18">
        <f t="shared" si="0"/>
        <v>68.88</v>
      </c>
      <c r="M24" s="18">
        <f t="shared" si="1"/>
        <v>1675.9881599999999</v>
      </c>
      <c r="N24" s="11"/>
      <c r="O24" s="23">
        <f t="shared" si="2"/>
        <v>1</v>
      </c>
      <c r="P24" s="11"/>
      <c r="Q24" s="23">
        <f t="shared" si="3"/>
        <v>1680</v>
      </c>
      <c r="R24" s="23">
        <f t="shared" si="4"/>
        <v>0</v>
      </c>
      <c r="S24" s="9">
        <f t="shared" si="5"/>
        <v>0</v>
      </c>
      <c r="T24" s="23">
        <f t="shared" si="6"/>
        <v>68.88</v>
      </c>
      <c r="U24" s="23">
        <f t="shared" si="7"/>
        <v>1675.9881599999999</v>
      </c>
      <c r="V24" s="37"/>
      <c r="W24" s="26">
        <f t="shared" si="8"/>
        <v>0</v>
      </c>
      <c r="X24" s="37"/>
      <c r="Y24" s="28">
        <f t="shared" si="9"/>
        <v>0</v>
      </c>
    </row>
    <row r="25" spans="1:26" ht="18" customHeight="1">
      <c r="A25" s="224"/>
      <c r="B25" s="148"/>
      <c r="C25" s="149"/>
      <c r="D25" s="148" t="s">
        <v>250</v>
      </c>
      <c r="E25" s="148" t="s">
        <v>2</v>
      </c>
      <c r="F25" s="149" t="s">
        <v>273</v>
      </c>
      <c r="G25" s="150"/>
      <c r="H25" s="150">
        <v>1</v>
      </c>
      <c r="I25" s="150">
        <v>1</v>
      </c>
      <c r="J25" s="151"/>
      <c r="K25" s="151"/>
      <c r="L25" s="151"/>
      <c r="M25" s="151"/>
      <c r="N25" s="148"/>
      <c r="O25" s="152"/>
      <c r="P25" s="148"/>
      <c r="Q25" s="152"/>
      <c r="R25" s="152"/>
      <c r="S25" s="148"/>
      <c r="T25" s="152"/>
      <c r="U25" s="152"/>
      <c r="V25" s="153"/>
      <c r="W25" s="153"/>
      <c r="X25" s="153"/>
      <c r="Y25" s="154"/>
    </row>
    <row r="26" spans="1:26" ht="18" customHeight="1">
      <c r="A26" s="224"/>
      <c r="B26" s="9" t="s">
        <v>262</v>
      </c>
      <c r="C26" s="120" t="s">
        <v>128</v>
      </c>
      <c r="D26" s="9" t="s">
        <v>250</v>
      </c>
      <c r="E26" s="9" t="s">
        <v>247</v>
      </c>
      <c r="F26" s="120"/>
      <c r="G26" s="14" t="s">
        <v>258</v>
      </c>
      <c r="H26" s="14">
        <v>1</v>
      </c>
      <c r="I26" s="14">
        <v>1</v>
      </c>
      <c r="J26" s="18">
        <v>41</v>
      </c>
      <c r="K26" s="18">
        <v>1</v>
      </c>
      <c r="L26" s="18">
        <f t="shared" si="0"/>
        <v>4.1000000000000002E-2</v>
      </c>
      <c r="M26" s="18">
        <f t="shared" si="1"/>
        <v>0.99761200000000005</v>
      </c>
      <c r="N26" s="11"/>
      <c r="O26" s="23">
        <f t="shared" si="2"/>
        <v>1</v>
      </c>
      <c r="P26" s="11"/>
      <c r="Q26" s="23">
        <f t="shared" si="3"/>
        <v>1</v>
      </c>
      <c r="R26" s="23">
        <f t="shared" si="4"/>
        <v>0</v>
      </c>
      <c r="S26" s="9">
        <f t="shared" si="5"/>
        <v>0</v>
      </c>
      <c r="T26" s="23">
        <f t="shared" si="6"/>
        <v>4.1000000000000002E-2</v>
      </c>
      <c r="U26" s="23">
        <f t="shared" si="7"/>
        <v>0.99761200000000005</v>
      </c>
      <c r="V26" s="37"/>
      <c r="W26" s="26">
        <f t="shared" si="8"/>
        <v>0</v>
      </c>
      <c r="X26" s="37"/>
      <c r="Y26" s="28">
        <f t="shared" si="9"/>
        <v>0</v>
      </c>
    </row>
    <row r="27" spans="1:26" ht="18" customHeight="1">
      <c r="A27" s="224"/>
      <c r="B27" s="9" t="s">
        <v>353</v>
      </c>
      <c r="C27" s="120"/>
      <c r="D27" s="9" t="s">
        <v>250</v>
      </c>
      <c r="E27" s="9" t="s">
        <v>247</v>
      </c>
      <c r="F27" s="120"/>
      <c r="G27" s="14" t="s">
        <v>258</v>
      </c>
      <c r="H27" s="14">
        <v>2</v>
      </c>
      <c r="I27" s="14">
        <v>1</v>
      </c>
      <c r="J27" s="18">
        <v>41</v>
      </c>
      <c r="K27" s="18">
        <v>1680</v>
      </c>
      <c r="L27" s="18">
        <f t="shared" si="0"/>
        <v>68.88</v>
      </c>
      <c r="M27" s="18">
        <f t="shared" si="1"/>
        <v>1675.9881599999999</v>
      </c>
      <c r="N27" s="11"/>
      <c r="O27" s="23">
        <f t="shared" si="2"/>
        <v>1</v>
      </c>
      <c r="P27" s="11"/>
      <c r="Q27" s="23">
        <f t="shared" si="3"/>
        <v>1680</v>
      </c>
      <c r="R27" s="23">
        <f t="shared" si="4"/>
        <v>0</v>
      </c>
      <c r="S27" s="9">
        <f t="shared" si="5"/>
        <v>0</v>
      </c>
      <c r="T27" s="23">
        <f t="shared" si="6"/>
        <v>68.88</v>
      </c>
      <c r="U27" s="23">
        <f t="shared" si="7"/>
        <v>1675.9881599999999</v>
      </c>
      <c r="V27" s="37"/>
      <c r="W27" s="26">
        <f t="shared" si="8"/>
        <v>0</v>
      </c>
      <c r="X27" s="37"/>
      <c r="Y27" s="28">
        <f t="shared" si="9"/>
        <v>0</v>
      </c>
    </row>
    <row r="28" spans="1:26" ht="18" customHeight="1">
      <c r="A28" s="224"/>
      <c r="B28" s="9" t="s">
        <v>351</v>
      </c>
      <c r="C28" s="120"/>
      <c r="D28" s="9" t="s">
        <v>250</v>
      </c>
      <c r="E28" s="9" t="s">
        <v>247</v>
      </c>
      <c r="F28" s="120"/>
      <c r="G28" s="14" t="s">
        <v>258</v>
      </c>
      <c r="H28" s="14">
        <v>1</v>
      </c>
      <c r="I28" s="14">
        <v>1</v>
      </c>
      <c r="J28" s="18">
        <v>41</v>
      </c>
      <c r="K28" s="18">
        <v>1</v>
      </c>
      <c r="L28" s="18">
        <f t="shared" si="0"/>
        <v>4.1000000000000002E-2</v>
      </c>
      <c r="M28" s="18">
        <f t="shared" si="1"/>
        <v>0.99761200000000005</v>
      </c>
      <c r="N28" s="11"/>
      <c r="O28" s="23">
        <f t="shared" si="2"/>
        <v>1</v>
      </c>
      <c r="P28" s="11"/>
      <c r="Q28" s="23">
        <f t="shared" si="3"/>
        <v>1</v>
      </c>
      <c r="R28" s="23">
        <f t="shared" si="4"/>
        <v>0</v>
      </c>
      <c r="S28" s="9">
        <f t="shared" si="5"/>
        <v>0</v>
      </c>
      <c r="T28" s="23">
        <f t="shared" si="6"/>
        <v>4.1000000000000002E-2</v>
      </c>
      <c r="U28" s="23">
        <f t="shared" si="7"/>
        <v>0.99761200000000005</v>
      </c>
      <c r="V28" s="37"/>
      <c r="W28" s="26">
        <f t="shared" si="8"/>
        <v>0</v>
      </c>
      <c r="X28" s="37"/>
      <c r="Y28" s="28">
        <f t="shared" si="9"/>
        <v>0</v>
      </c>
    </row>
    <row r="29" spans="1:26" ht="18" customHeight="1">
      <c r="A29" s="224"/>
      <c r="B29" s="9" t="s">
        <v>357</v>
      </c>
      <c r="C29" s="120"/>
      <c r="D29" s="9" t="s">
        <v>250</v>
      </c>
      <c r="E29" s="9" t="s">
        <v>247</v>
      </c>
      <c r="F29" s="120"/>
      <c r="G29" s="14" t="s">
        <v>258</v>
      </c>
      <c r="H29" s="14">
        <v>2</v>
      </c>
      <c r="I29" s="14">
        <v>2</v>
      </c>
      <c r="J29" s="18">
        <v>41</v>
      </c>
      <c r="K29" s="18">
        <v>1680</v>
      </c>
      <c r="L29" s="18">
        <f t="shared" si="0"/>
        <v>137.76</v>
      </c>
      <c r="M29" s="18">
        <f t="shared" si="1"/>
        <v>3351.9763199999998</v>
      </c>
      <c r="N29" s="11"/>
      <c r="O29" s="23">
        <f t="shared" si="2"/>
        <v>2</v>
      </c>
      <c r="P29" s="11"/>
      <c r="Q29" s="23">
        <f t="shared" si="3"/>
        <v>1680</v>
      </c>
      <c r="R29" s="23">
        <f t="shared" si="4"/>
        <v>0</v>
      </c>
      <c r="S29" s="9">
        <f t="shared" si="5"/>
        <v>0</v>
      </c>
      <c r="T29" s="23">
        <f t="shared" si="6"/>
        <v>137.76</v>
      </c>
      <c r="U29" s="23">
        <f t="shared" si="7"/>
        <v>3351.9763199999998</v>
      </c>
      <c r="V29" s="37"/>
      <c r="W29" s="26">
        <f t="shared" si="8"/>
        <v>0</v>
      </c>
      <c r="X29" s="37"/>
      <c r="Y29" s="28">
        <f t="shared" si="9"/>
        <v>0</v>
      </c>
    </row>
    <row r="30" spans="1:26" ht="18" customHeight="1">
      <c r="A30" s="224"/>
      <c r="B30" s="9"/>
      <c r="C30" s="120"/>
      <c r="D30" s="9" t="s">
        <v>250</v>
      </c>
      <c r="E30" s="9" t="s">
        <v>2</v>
      </c>
      <c r="F30" s="120"/>
      <c r="G30" s="80" t="s">
        <v>287</v>
      </c>
      <c r="H30" s="14">
        <v>1</v>
      </c>
      <c r="I30" s="14">
        <v>1</v>
      </c>
      <c r="J30" s="18">
        <v>7</v>
      </c>
      <c r="K30" s="18">
        <v>1680</v>
      </c>
      <c r="L30" s="18">
        <f t="shared" si="0"/>
        <v>11.76</v>
      </c>
      <c r="M30" s="18">
        <f t="shared" si="1"/>
        <v>286.14431999999999</v>
      </c>
      <c r="N30" s="11"/>
      <c r="O30" s="23">
        <f t="shared" si="2"/>
        <v>1</v>
      </c>
      <c r="P30" s="11"/>
      <c r="Q30" s="23">
        <f t="shared" si="3"/>
        <v>1680</v>
      </c>
      <c r="R30" s="23">
        <f t="shared" si="4"/>
        <v>0</v>
      </c>
      <c r="S30" s="9">
        <f t="shared" si="5"/>
        <v>0</v>
      </c>
      <c r="T30" s="23">
        <f t="shared" si="6"/>
        <v>11.76</v>
      </c>
      <c r="U30" s="23">
        <f t="shared" si="7"/>
        <v>286.14431999999999</v>
      </c>
      <c r="V30" s="37"/>
      <c r="W30" s="26">
        <f t="shared" si="8"/>
        <v>0</v>
      </c>
      <c r="X30" s="37"/>
      <c r="Y30" s="28">
        <f t="shared" si="9"/>
        <v>0</v>
      </c>
    </row>
    <row r="31" spans="1:26" s="9" customFormat="1" ht="18" customHeight="1">
      <c r="A31" s="264"/>
      <c r="B31" s="9" t="s">
        <v>262</v>
      </c>
      <c r="C31" s="120" t="s">
        <v>128</v>
      </c>
      <c r="D31" s="9" t="s">
        <v>250</v>
      </c>
      <c r="E31" s="9" t="s">
        <v>247</v>
      </c>
      <c r="F31" s="120"/>
      <c r="G31" s="14" t="s">
        <v>258</v>
      </c>
      <c r="H31" s="14">
        <v>1</v>
      </c>
      <c r="I31" s="14">
        <v>1</v>
      </c>
      <c r="J31" s="18">
        <v>41</v>
      </c>
      <c r="K31" s="18">
        <v>1</v>
      </c>
      <c r="L31" s="18">
        <f t="shared" si="0"/>
        <v>4.1000000000000002E-2</v>
      </c>
      <c r="M31" s="18">
        <f t="shared" si="1"/>
        <v>0.99761200000000005</v>
      </c>
      <c r="N31" s="11"/>
      <c r="O31" s="23">
        <f t="shared" si="2"/>
        <v>1</v>
      </c>
      <c r="P31" s="11"/>
      <c r="Q31" s="23">
        <f t="shared" si="3"/>
        <v>1</v>
      </c>
      <c r="R31" s="23">
        <f t="shared" si="4"/>
        <v>0</v>
      </c>
      <c r="S31" s="9">
        <f t="shared" si="5"/>
        <v>0</v>
      </c>
      <c r="T31" s="23">
        <f t="shared" si="6"/>
        <v>4.1000000000000002E-2</v>
      </c>
      <c r="U31" s="23">
        <f t="shared" si="7"/>
        <v>0.99761200000000005</v>
      </c>
      <c r="V31" s="37"/>
      <c r="W31" s="26">
        <f t="shared" si="8"/>
        <v>0</v>
      </c>
      <c r="X31" s="37"/>
      <c r="Y31" s="28">
        <f t="shared" si="9"/>
        <v>0</v>
      </c>
      <c r="Z31" s="84"/>
    </row>
    <row r="32" spans="1:26" ht="18" customHeight="1">
      <c r="A32" s="223"/>
      <c r="B32" s="9" t="s">
        <v>348</v>
      </c>
      <c r="C32" s="120"/>
      <c r="D32" s="9" t="s">
        <v>250</v>
      </c>
      <c r="E32" s="9" t="s">
        <v>247</v>
      </c>
      <c r="F32" s="120"/>
      <c r="G32" s="80" t="s">
        <v>285</v>
      </c>
      <c r="H32" s="14">
        <v>1</v>
      </c>
      <c r="I32" s="14">
        <v>3</v>
      </c>
      <c r="J32" s="18">
        <v>48</v>
      </c>
      <c r="K32" s="18">
        <v>210</v>
      </c>
      <c r="L32" s="18">
        <f t="shared" si="0"/>
        <v>30.24</v>
      </c>
      <c r="M32" s="18">
        <f t="shared" si="1"/>
        <v>735.79967999999997</v>
      </c>
      <c r="N32" s="11"/>
      <c r="O32" s="23">
        <f t="shared" si="2"/>
        <v>3</v>
      </c>
      <c r="P32" s="11"/>
      <c r="Q32" s="23">
        <f t="shared" si="3"/>
        <v>210</v>
      </c>
      <c r="R32" s="23">
        <f t="shared" si="4"/>
        <v>0</v>
      </c>
      <c r="S32" s="9">
        <f t="shared" si="5"/>
        <v>0</v>
      </c>
      <c r="T32" s="23">
        <f t="shared" si="6"/>
        <v>30.24</v>
      </c>
      <c r="U32" s="23">
        <f t="shared" si="7"/>
        <v>735.79967999999997</v>
      </c>
      <c r="V32" s="37"/>
      <c r="W32" s="26">
        <f t="shared" si="8"/>
        <v>0</v>
      </c>
      <c r="X32" s="37"/>
      <c r="Y32" s="28">
        <f t="shared" si="9"/>
        <v>0</v>
      </c>
    </row>
    <row r="33" spans="1:25" ht="18" customHeight="1">
      <c r="A33" s="223"/>
      <c r="B33" s="9"/>
      <c r="C33" s="120"/>
      <c r="D33" s="9" t="s">
        <v>250</v>
      </c>
      <c r="E33" s="9" t="s">
        <v>247</v>
      </c>
      <c r="F33" s="120"/>
      <c r="G33" s="14" t="s">
        <v>258</v>
      </c>
      <c r="H33" s="14">
        <v>1</v>
      </c>
      <c r="I33" s="14">
        <v>2</v>
      </c>
      <c r="J33" s="18">
        <v>41</v>
      </c>
      <c r="K33" s="18">
        <v>210</v>
      </c>
      <c r="L33" s="18">
        <f t="shared" si="0"/>
        <v>17.22</v>
      </c>
      <c r="M33" s="18">
        <f t="shared" si="1"/>
        <v>418.99703999999997</v>
      </c>
      <c r="N33" s="11"/>
      <c r="O33" s="23">
        <f t="shared" si="2"/>
        <v>2</v>
      </c>
      <c r="P33" s="11"/>
      <c r="Q33" s="23">
        <f t="shared" si="3"/>
        <v>210</v>
      </c>
      <c r="R33" s="23">
        <f t="shared" si="4"/>
        <v>0</v>
      </c>
      <c r="S33" s="9">
        <f t="shared" si="5"/>
        <v>0</v>
      </c>
      <c r="T33" s="23">
        <f t="shared" si="6"/>
        <v>17.22</v>
      </c>
      <c r="U33" s="23">
        <f t="shared" si="7"/>
        <v>418.99703999999997</v>
      </c>
      <c r="V33" s="37"/>
      <c r="W33" s="26">
        <f t="shared" si="8"/>
        <v>0</v>
      </c>
      <c r="X33" s="37"/>
      <c r="Y33" s="28">
        <f t="shared" si="9"/>
        <v>0</v>
      </c>
    </row>
    <row r="34" spans="1:25" ht="18" customHeight="1">
      <c r="A34" s="223"/>
      <c r="B34" s="9" t="s">
        <v>211</v>
      </c>
      <c r="C34" s="120"/>
      <c r="D34" s="9" t="s">
        <v>250</v>
      </c>
      <c r="E34" s="9" t="s">
        <v>247</v>
      </c>
      <c r="F34" s="120"/>
      <c r="G34" s="80" t="s">
        <v>285</v>
      </c>
      <c r="H34" s="14">
        <v>1</v>
      </c>
      <c r="I34" s="14">
        <v>3</v>
      </c>
      <c r="J34" s="18">
        <v>48</v>
      </c>
      <c r="K34" s="18">
        <v>210</v>
      </c>
      <c r="L34" s="18">
        <f t="shared" si="0"/>
        <v>30.24</v>
      </c>
      <c r="M34" s="18">
        <f t="shared" si="1"/>
        <v>735.79967999999997</v>
      </c>
      <c r="N34" s="11"/>
      <c r="O34" s="23">
        <f t="shared" si="2"/>
        <v>3</v>
      </c>
      <c r="P34" s="11"/>
      <c r="Q34" s="23">
        <f t="shared" si="3"/>
        <v>210</v>
      </c>
      <c r="R34" s="23">
        <f t="shared" si="4"/>
        <v>0</v>
      </c>
      <c r="S34" s="9">
        <f t="shared" si="5"/>
        <v>0</v>
      </c>
      <c r="T34" s="23">
        <f t="shared" si="6"/>
        <v>30.24</v>
      </c>
      <c r="U34" s="23">
        <f t="shared" si="7"/>
        <v>735.79967999999997</v>
      </c>
      <c r="V34" s="37"/>
      <c r="W34" s="26">
        <f t="shared" si="8"/>
        <v>0</v>
      </c>
      <c r="X34" s="37"/>
      <c r="Y34" s="28">
        <f t="shared" si="9"/>
        <v>0</v>
      </c>
    </row>
    <row r="35" spans="1:25" ht="18" customHeight="1">
      <c r="A35" s="223"/>
      <c r="B35" s="9"/>
      <c r="C35" s="120"/>
      <c r="D35" s="9" t="s">
        <v>250</v>
      </c>
      <c r="E35" s="9" t="s">
        <v>247</v>
      </c>
      <c r="F35" s="120"/>
      <c r="G35" s="14" t="s">
        <v>258</v>
      </c>
      <c r="H35" s="14">
        <v>1</v>
      </c>
      <c r="I35" s="14">
        <v>2</v>
      </c>
      <c r="J35" s="18">
        <v>41</v>
      </c>
      <c r="K35" s="18">
        <v>210</v>
      </c>
      <c r="L35" s="18">
        <f t="shared" si="0"/>
        <v>17.22</v>
      </c>
      <c r="M35" s="18">
        <f t="shared" si="1"/>
        <v>418.99703999999997</v>
      </c>
      <c r="N35" s="11"/>
      <c r="O35" s="23">
        <f t="shared" si="2"/>
        <v>2</v>
      </c>
      <c r="P35" s="11"/>
      <c r="Q35" s="23">
        <f t="shared" si="3"/>
        <v>210</v>
      </c>
      <c r="R35" s="23">
        <f t="shared" si="4"/>
        <v>0</v>
      </c>
      <c r="S35" s="9">
        <f t="shared" si="5"/>
        <v>0</v>
      </c>
      <c r="T35" s="23">
        <f t="shared" si="6"/>
        <v>17.22</v>
      </c>
      <c r="U35" s="23">
        <f t="shared" si="7"/>
        <v>418.99703999999997</v>
      </c>
      <c r="V35" s="37"/>
      <c r="W35" s="26">
        <f t="shared" si="8"/>
        <v>0</v>
      </c>
      <c r="X35" s="37"/>
      <c r="Y35" s="28">
        <f t="shared" si="9"/>
        <v>0</v>
      </c>
    </row>
    <row r="36" spans="1:25" ht="18" customHeight="1">
      <c r="A36" s="223"/>
      <c r="B36" s="9" t="s">
        <v>354</v>
      </c>
      <c r="C36" s="120"/>
      <c r="D36" s="9" t="s">
        <v>250</v>
      </c>
      <c r="E36" s="9" t="s">
        <v>247</v>
      </c>
      <c r="F36" s="120"/>
      <c r="G36" s="14" t="s">
        <v>249</v>
      </c>
      <c r="H36" s="14">
        <v>1</v>
      </c>
      <c r="I36" s="14">
        <v>2</v>
      </c>
      <c r="J36" s="18">
        <v>73</v>
      </c>
      <c r="K36" s="18">
        <v>210</v>
      </c>
      <c r="L36" s="18">
        <f t="shared" si="0"/>
        <v>30.66</v>
      </c>
      <c r="M36" s="18">
        <f t="shared" si="1"/>
        <v>746.01912000000004</v>
      </c>
      <c r="N36" s="11"/>
      <c r="O36" s="23">
        <f t="shared" si="2"/>
        <v>2</v>
      </c>
      <c r="P36" s="11"/>
      <c r="Q36" s="23">
        <f t="shared" si="3"/>
        <v>210</v>
      </c>
      <c r="R36" s="23">
        <f t="shared" si="4"/>
        <v>0</v>
      </c>
      <c r="S36" s="9">
        <f t="shared" si="5"/>
        <v>0</v>
      </c>
      <c r="T36" s="23">
        <f t="shared" si="6"/>
        <v>30.66</v>
      </c>
      <c r="U36" s="23">
        <f t="shared" si="7"/>
        <v>746.01912000000004</v>
      </c>
      <c r="V36" s="37"/>
      <c r="W36" s="26">
        <f t="shared" si="8"/>
        <v>0</v>
      </c>
      <c r="X36" s="37"/>
      <c r="Y36" s="28">
        <f t="shared" si="9"/>
        <v>0</v>
      </c>
    </row>
    <row r="37" spans="1:25" ht="18" customHeight="1">
      <c r="A37" s="223"/>
      <c r="B37" s="9" t="s">
        <v>213</v>
      </c>
      <c r="C37" s="120"/>
      <c r="D37" s="9" t="s">
        <v>250</v>
      </c>
      <c r="E37" s="9" t="s">
        <v>247</v>
      </c>
      <c r="F37" s="120"/>
      <c r="G37" s="14" t="s">
        <v>249</v>
      </c>
      <c r="H37" s="14">
        <v>1</v>
      </c>
      <c r="I37" s="14">
        <v>2</v>
      </c>
      <c r="J37" s="18">
        <v>73</v>
      </c>
      <c r="K37" s="18">
        <v>210</v>
      </c>
      <c r="L37" s="18">
        <f t="shared" si="0"/>
        <v>30.66</v>
      </c>
      <c r="M37" s="18">
        <f t="shared" si="1"/>
        <v>746.01912000000004</v>
      </c>
      <c r="N37" s="11"/>
      <c r="O37" s="23">
        <f t="shared" si="2"/>
        <v>2</v>
      </c>
      <c r="P37" s="11"/>
      <c r="Q37" s="23">
        <f t="shared" si="3"/>
        <v>210</v>
      </c>
      <c r="R37" s="23">
        <f t="shared" si="4"/>
        <v>0</v>
      </c>
      <c r="S37" s="9">
        <f t="shared" si="5"/>
        <v>0</v>
      </c>
      <c r="T37" s="23">
        <f t="shared" si="6"/>
        <v>30.66</v>
      </c>
      <c r="U37" s="23">
        <f t="shared" si="7"/>
        <v>746.01912000000004</v>
      </c>
      <c r="V37" s="37"/>
      <c r="W37" s="26">
        <f t="shared" si="8"/>
        <v>0</v>
      </c>
      <c r="X37" s="37"/>
      <c r="Y37" s="28">
        <f t="shared" si="9"/>
        <v>0</v>
      </c>
    </row>
    <row r="38" spans="1:25" ht="18" customHeight="1">
      <c r="A38" s="223"/>
      <c r="B38" s="9" t="s">
        <v>355</v>
      </c>
      <c r="C38" s="120"/>
      <c r="D38" s="9" t="s">
        <v>250</v>
      </c>
      <c r="E38" s="9" t="s">
        <v>247</v>
      </c>
      <c r="F38" s="120"/>
      <c r="G38" s="80" t="s">
        <v>285</v>
      </c>
      <c r="H38" s="14">
        <v>1</v>
      </c>
      <c r="I38" s="14">
        <v>3</v>
      </c>
      <c r="J38" s="18">
        <v>48</v>
      </c>
      <c r="K38" s="18">
        <v>210</v>
      </c>
      <c r="L38" s="18">
        <f t="shared" si="0"/>
        <v>30.24</v>
      </c>
      <c r="M38" s="18">
        <f t="shared" si="1"/>
        <v>735.79967999999997</v>
      </c>
      <c r="N38" s="11"/>
      <c r="O38" s="23">
        <f t="shared" si="2"/>
        <v>3</v>
      </c>
      <c r="P38" s="11"/>
      <c r="Q38" s="23">
        <f t="shared" si="3"/>
        <v>210</v>
      </c>
      <c r="R38" s="23">
        <f t="shared" si="4"/>
        <v>0</v>
      </c>
      <c r="S38" s="9">
        <f t="shared" si="5"/>
        <v>0</v>
      </c>
      <c r="T38" s="23">
        <f t="shared" si="6"/>
        <v>30.24</v>
      </c>
      <c r="U38" s="23">
        <f t="shared" si="7"/>
        <v>735.79967999999997</v>
      </c>
      <c r="V38" s="37"/>
      <c r="W38" s="26">
        <f t="shared" si="8"/>
        <v>0</v>
      </c>
      <c r="X38" s="37"/>
      <c r="Y38" s="28">
        <f t="shared" si="9"/>
        <v>0</v>
      </c>
    </row>
    <row r="39" spans="1:25" ht="18" customHeight="1">
      <c r="A39" s="223"/>
      <c r="B39" s="9"/>
      <c r="C39" s="120"/>
      <c r="D39" s="9" t="s">
        <v>250</v>
      </c>
      <c r="E39" s="9" t="s">
        <v>247</v>
      </c>
      <c r="F39" s="120"/>
      <c r="G39" s="14" t="s">
        <v>258</v>
      </c>
      <c r="H39" s="14">
        <v>1</v>
      </c>
      <c r="I39" s="14">
        <v>2</v>
      </c>
      <c r="J39" s="18">
        <v>41</v>
      </c>
      <c r="K39" s="18">
        <v>210</v>
      </c>
      <c r="L39" s="18">
        <f t="shared" si="0"/>
        <v>17.22</v>
      </c>
      <c r="M39" s="18">
        <f t="shared" si="1"/>
        <v>418.99703999999997</v>
      </c>
      <c r="N39" s="11"/>
      <c r="O39" s="23">
        <f t="shared" si="2"/>
        <v>2</v>
      </c>
      <c r="P39" s="11"/>
      <c r="Q39" s="23">
        <f t="shared" si="3"/>
        <v>210</v>
      </c>
      <c r="R39" s="23">
        <f t="shared" si="4"/>
        <v>0</v>
      </c>
      <c r="S39" s="9">
        <f t="shared" si="5"/>
        <v>0</v>
      </c>
      <c r="T39" s="23">
        <f t="shared" si="6"/>
        <v>17.22</v>
      </c>
      <c r="U39" s="23">
        <f t="shared" si="7"/>
        <v>418.99703999999997</v>
      </c>
      <c r="V39" s="37"/>
      <c r="W39" s="26">
        <f t="shared" si="8"/>
        <v>0</v>
      </c>
      <c r="X39" s="37"/>
      <c r="Y39" s="28">
        <f t="shared" si="9"/>
        <v>0</v>
      </c>
    </row>
    <row r="40" spans="1:25" ht="18" customHeight="1">
      <c r="A40" s="223"/>
      <c r="B40" s="9" t="s">
        <v>356</v>
      </c>
      <c r="C40" s="120"/>
      <c r="D40" s="9" t="s">
        <v>250</v>
      </c>
      <c r="E40" s="9" t="s">
        <v>247</v>
      </c>
      <c r="F40" s="120"/>
      <c r="G40" s="80" t="s">
        <v>285</v>
      </c>
      <c r="H40" s="14">
        <v>1</v>
      </c>
      <c r="I40" s="14">
        <v>3</v>
      </c>
      <c r="J40" s="18">
        <v>48</v>
      </c>
      <c r="K40" s="18">
        <v>210</v>
      </c>
      <c r="L40" s="18">
        <f t="shared" si="0"/>
        <v>30.24</v>
      </c>
      <c r="M40" s="18">
        <f t="shared" si="1"/>
        <v>735.79967999999997</v>
      </c>
      <c r="N40" s="11"/>
      <c r="O40" s="23">
        <f t="shared" si="2"/>
        <v>3</v>
      </c>
      <c r="P40" s="11"/>
      <c r="Q40" s="23">
        <f t="shared" si="3"/>
        <v>210</v>
      </c>
      <c r="R40" s="23">
        <f t="shared" si="4"/>
        <v>0</v>
      </c>
      <c r="S40" s="9">
        <f t="shared" si="5"/>
        <v>0</v>
      </c>
      <c r="T40" s="23">
        <f t="shared" si="6"/>
        <v>30.24</v>
      </c>
      <c r="U40" s="23">
        <f t="shared" si="7"/>
        <v>735.79967999999997</v>
      </c>
      <c r="V40" s="37"/>
      <c r="W40" s="26">
        <f t="shared" si="8"/>
        <v>0</v>
      </c>
      <c r="X40" s="37"/>
      <c r="Y40" s="28">
        <f t="shared" si="9"/>
        <v>0</v>
      </c>
    </row>
    <row r="41" spans="1:25" ht="18" customHeight="1">
      <c r="A41" s="223"/>
      <c r="B41" s="9"/>
      <c r="C41" s="120"/>
      <c r="D41" s="9" t="s">
        <v>250</v>
      </c>
      <c r="E41" s="9" t="s">
        <v>247</v>
      </c>
      <c r="F41" s="120"/>
      <c r="G41" s="14" t="s">
        <v>258</v>
      </c>
      <c r="H41" s="14">
        <v>1</v>
      </c>
      <c r="I41" s="14">
        <v>2</v>
      </c>
      <c r="J41" s="18">
        <v>41</v>
      </c>
      <c r="K41" s="18">
        <v>210</v>
      </c>
      <c r="L41" s="18">
        <f t="shared" si="0"/>
        <v>17.22</v>
      </c>
      <c r="M41" s="18">
        <f t="shared" si="1"/>
        <v>418.99703999999997</v>
      </c>
      <c r="N41" s="11"/>
      <c r="O41" s="23">
        <f t="shared" si="2"/>
        <v>2</v>
      </c>
      <c r="P41" s="11"/>
      <c r="Q41" s="23">
        <f t="shared" si="3"/>
        <v>210</v>
      </c>
      <c r="R41" s="23">
        <f t="shared" si="4"/>
        <v>0</v>
      </c>
      <c r="S41" s="9">
        <f t="shared" si="5"/>
        <v>0</v>
      </c>
      <c r="T41" s="23">
        <f t="shared" si="6"/>
        <v>17.22</v>
      </c>
      <c r="U41" s="23">
        <f t="shared" si="7"/>
        <v>418.99703999999997</v>
      </c>
      <c r="V41" s="37"/>
      <c r="W41" s="26">
        <f t="shared" si="8"/>
        <v>0</v>
      </c>
      <c r="X41" s="37"/>
      <c r="Y41" s="28">
        <f t="shared" si="9"/>
        <v>0</v>
      </c>
    </row>
    <row r="42" spans="1:25" ht="18" customHeight="1">
      <c r="A42" s="223"/>
      <c r="B42" s="9" t="s">
        <v>257</v>
      </c>
      <c r="C42" s="120"/>
      <c r="D42" s="9" t="s">
        <v>246</v>
      </c>
      <c r="E42" s="9" t="s">
        <v>247</v>
      </c>
      <c r="F42" s="120"/>
      <c r="G42" s="92" t="s">
        <v>350</v>
      </c>
      <c r="H42" s="14">
        <v>2</v>
      </c>
      <c r="I42" s="14">
        <v>1</v>
      </c>
      <c r="J42" s="18">
        <v>62</v>
      </c>
      <c r="K42" s="18">
        <v>2160</v>
      </c>
      <c r="L42" s="18">
        <f t="shared" si="0"/>
        <v>133.91999999999999</v>
      </c>
      <c r="M42" s="18">
        <f t="shared" si="1"/>
        <v>3258.54144</v>
      </c>
      <c r="N42" s="11"/>
      <c r="O42" s="23">
        <f t="shared" si="2"/>
        <v>1</v>
      </c>
      <c r="P42" s="11"/>
      <c r="Q42" s="23">
        <f t="shared" si="3"/>
        <v>2160</v>
      </c>
      <c r="R42" s="23">
        <f t="shared" si="4"/>
        <v>0</v>
      </c>
      <c r="S42" s="9">
        <f t="shared" si="5"/>
        <v>0</v>
      </c>
      <c r="T42" s="23">
        <f t="shared" si="6"/>
        <v>133.91999999999999</v>
      </c>
      <c r="U42" s="23">
        <f t="shared" si="7"/>
        <v>3258.54144</v>
      </c>
      <c r="V42" s="37"/>
      <c r="W42" s="26">
        <f t="shared" si="8"/>
        <v>0</v>
      </c>
      <c r="X42" s="37"/>
      <c r="Y42" s="28">
        <f t="shared" si="9"/>
        <v>0</v>
      </c>
    </row>
    <row r="43" spans="1:25" ht="18" customHeight="1">
      <c r="A43" s="223"/>
      <c r="B43" s="148"/>
      <c r="C43" s="149"/>
      <c r="D43" s="148" t="s">
        <v>250</v>
      </c>
      <c r="E43" s="148" t="s">
        <v>247</v>
      </c>
      <c r="F43" s="149" t="s">
        <v>349</v>
      </c>
      <c r="G43" s="150"/>
      <c r="H43" s="150">
        <v>1</v>
      </c>
      <c r="I43" s="150">
        <v>1</v>
      </c>
      <c r="J43" s="151"/>
      <c r="K43" s="151"/>
      <c r="L43" s="151"/>
      <c r="M43" s="151"/>
      <c r="N43" s="148"/>
      <c r="O43" s="152"/>
      <c r="P43" s="148"/>
      <c r="Q43" s="152"/>
      <c r="R43" s="152"/>
      <c r="S43" s="148"/>
      <c r="T43" s="152"/>
      <c r="U43" s="152"/>
      <c r="V43" s="153"/>
      <c r="W43" s="153"/>
      <c r="X43" s="153"/>
      <c r="Y43" s="154"/>
    </row>
    <row r="44" spans="1:25" ht="18" customHeight="1">
      <c r="A44" s="223"/>
      <c r="B44" s="9"/>
      <c r="C44" s="120"/>
      <c r="D44" s="9" t="s">
        <v>250</v>
      </c>
      <c r="E44" s="9" t="s">
        <v>247</v>
      </c>
      <c r="F44" s="120" t="s">
        <v>345</v>
      </c>
      <c r="G44" s="14" t="s">
        <v>258</v>
      </c>
      <c r="H44" s="14">
        <v>1</v>
      </c>
      <c r="I44" s="14">
        <v>1</v>
      </c>
      <c r="J44" s="18">
        <v>41</v>
      </c>
      <c r="K44" s="18">
        <v>240</v>
      </c>
      <c r="L44" s="18">
        <f t="shared" si="0"/>
        <v>9.84</v>
      </c>
      <c r="M44" s="18">
        <f t="shared" si="1"/>
        <v>239.42688000000001</v>
      </c>
      <c r="N44" s="11"/>
      <c r="O44" s="23">
        <f t="shared" si="2"/>
        <v>1</v>
      </c>
      <c r="P44" s="11"/>
      <c r="Q44" s="23">
        <f t="shared" si="3"/>
        <v>240</v>
      </c>
      <c r="R44" s="23">
        <f t="shared" si="4"/>
        <v>0</v>
      </c>
      <c r="S44" s="9">
        <f t="shared" si="5"/>
        <v>0</v>
      </c>
      <c r="T44" s="23">
        <f t="shared" si="6"/>
        <v>9.84</v>
      </c>
      <c r="U44" s="23">
        <f t="shared" si="7"/>
        <v>239.42688000000001</v>
      </c>
      <c r="V44" s="37"/>
      <c r="W44" s="26">
        <f t="shared" si="8"/>
        <v>0</v>
      </c>
      <c r="X44" s="37"/>
      <c r="Y44" s="28">
        <f t="shared" si="9"/>
        <v>0</v>
      </c>
    </row>
    <row r="45" spans="1:25" ht="18" customHeight="1">
      <c r="A45" s="223"/>
      <c r="B45" s="9" t="s">
        <v>351</v>
      </c>
      <c r="C45" s="120"/>
      <c r="D45" s="9" t="s">
        <v>250</v>
      </c>
      <c r="E45" s="9" t="s">
        <v>247</v>
      </c>
      <c r="F45" s="120"/>
      <c r="G45" s="14" t="s">
        <v>249</v>
      </c>
      <c r="H45" s="14">
        <v>2</v>
      </c>
      <c r="I45" s="14">
        <v>2</v>
      </c>
      <c r="J45" s="18">
        <v>73</v>
      </c>
      <c r="K45" s="18">
        <v>1</v>
      </c>
      <c r="L45" s="18">
        <f t="shared" si="0"/>
        <v>0.14599999999999999</v>
      </c>
      <c r="M45" s="18">
        <f t="shared" si="1"/>
        <v>3.5524719999999999</v>
      </c>
      <c r="N45" s="11"/>
      <c r="O45" s="23">
        <f t="shared" si="2"/>
        <v>2</v>
      </c>
      <c r="P45" s="11"/>
      <c r="Q45" s="23">
        <f t="shared" si="3"/>
        <v>1</v>
      </c>
      <c r="R45" s="23">
        <f t="shared" si="4"/>
        <v>0</v>
      </c>
      <c r="S45" s="9">
        <f t="shared" si="5"/>
        <v>0</v>
      </c>
      <c r="T45" s="23">
        <f t="shared" si="6"/>
        <v>0.14599999999999999</v>
      </c>
      <c r="U45" s="23">
        <f t="shared" si="7"/>
        <v>3.5524719999999999</v>
      </c>
      <c r="V45" s="37"/>
      <c r="W45" s="26">
        <f t="shared" si="8"/>
        <v>0</v>
      </c>
      <c r="X45" s="37"/>
      <c r="Y45" s="28">
        <f t="shared" si="9"/>
        <v>0</v>
      </c>
    </row>
    <row r="46" spans="1:25" ht="18" customHeight="1">
      <c r="A46" s="223"/>
      <c r="B46" s="9" t="s">
        <v>352</v>
      </c>
      <c r="C46" s="120"/>
      <c r="D46" s="9" t="s">
        <v>250</v>
      </c>
      <c r="E46" s="9" t="s">
        <v>247</v>
      </c>
      <c r="F46" s="120"/>
      <c r="G46" s="14" t="s">
        <v>249</v>
      </c>
      <c r="H46" s="14">
        <v>2</v>
      </c>
      <c r="I46" s="14">
        <v>4</v>
      </c>
      <c r="J46" s="18">
        <v>73</v>
      </c>
      <c r="K46" s="18">
        <v>1050</v>
      </c>
      <c r="L46" s="18">
        <f t="shared" si="0"/>
        <v>306.60000000000002</v>
      </c>
      <c r="M46" s="18">
        <f t="shared" si="1"/>
        <v>7460.1912000000011</v>
      </c>
      <c r="N46" s="11"/>
      <c r="O46" s="23">
        <f t="shared" si="2"/>
        <v>4</v>
      </c>
      <c r="P46" s="11"/>
      <c r="Q46" s="23">
        <f t="shared" si="3"/>
        <v>1050</v>
      </c>
      <c r="R46" s="23">
        <f t="shared" si="4"/>
        <v>0</v>
      </c>
      <c r="S46" s="9">
        <f t="shared" si="5"/>
        <v>0</v>
      </c>
      <c r="T46" s="23">
        <f t="shared" si="6"/>
        <v>306.60000000000002</v>
      </c>
      <c r="U46" s="23">
        <f t="shared" si="7"/>
        <v>7460.1912000000011</v>
      </c>
      <c r="V46" s="37"/>
      <c r="W46" s="26">
        <f t="shared" si="8"/>
        <v>0</v>
      </c>
      <c r="X46" s="37"/>
      <c r="Y46" s="28">
        <f t="shared" si="9"/>
        <v>0</v>
      </c>
    </row>
    <row r="47" spans="1:25" ht="18" customHeight="1">
      <c r="A47" s="223"/>
      <c r="B47" s="9" t="s">
        <v>13</v>
      </c>
      <c r="C47" s="120" t="s">
        <v>146</v>
      </c>
      <c r="D47" s="9" t="s">
        <v>250</v>
      </c>
      <c r="E47" s="9" t="s">
        <v>247</v>
      </c>
      <c r="F47" s="120"/>
      <c r="G47" s="14" t="s">
        <v>258</v>
      </c>
      <c r="H47" s="14">
        <v>2</v>
      </c>
      <c r="I47" s="14">
        <v>10</v>
      </c>
      <c r="J47" s="18">
        <v>41</v>
      </c>
      <c r="K47" s="18">
        <v>1680</v>
      </c>
      <c r="L47" s="18">
        <f t="shared" si="0"/>
        <v>688.8</v>
      </c>
      <c r="M47" s="18">
        <f t="shared" si="1"/>
        <v>16759.881600000001</v>
      </c>
      <c r="N47" s="11"/>
      <c r="O47" s="23">
        <f t="shared" si="2"/>
        <v>10</v>
      </c>
      <c r="P47" s="11"/>
      <c r="Q47" s="23">
        <f t="shared" si="3"/>
        <v>1680</v>
      </c>
      <c r="R47" s="23">
        <f t="shared" si="4"/>
        <v>0</v>
      </c>
      <c r="S47" s="9">
        <f t="shared" si="5"/>
        <v>0</v>
      </c>
      <c r="T47" s="23">
        <f t="shared" si="6"/>
        <v>688.8</v>
      </c>
      <c r="U47" s="23">
        <f t="shared" si="7"/>
        <v>16759.881600000001</v>
      </c>
      <c r="V47" s="37"/>
      <c r="W47" s="26">
        <f t="shared" si="8"/>
        <v>0</v>
      </c>
      <c r="X47" s="37"/>
      <c r="Y47" s="28">
        <f t="shared" si="9"/>
        <v>0</v>
      </c>
    </row>
    <row r="48" spans="1:25" ht="18" customHeight="1">
      <c r="A48" s="223"/>
      <c r="B48" s="148"/>
      <c r="C48" s="149"/>
      <c r="D48" s="148" t="s">
        <v>250</v>
      </c>
      <c r="E48" s="148" t="s">
        <v>2</v>
      </c>
      <c r="F48" s="149" t="s">
        <v>273</v>
      </c>
      <c r="G48" s="150"/>
      <c r="H48" s="150">
        <v>1</v>
      </c>
      <c r="I48" s="150">
        <v>3</v>
      </c>
      <c r="J48" s="151"/>
      <c r="K48" s="151"/>
      <c r="L48" s="151"/>
      <c r="M48" s="151"/>
      <c r="N48" s="148"/>
      <c r="O48" s="152"/>
      <c r="P48" s="148"/>
      <c r="Q48" s="152"/>
      <c r="R48" s="152"/>
      <c r="S48" s="148"/>
      <c r="T48" s="152"/>
      <c r="U48" s="152"/>
      <c r="V48" s="153"/>
      <c r="W48" s="153"/>
      <c r="X48" s="153"/>
      <c r="Y48" s="154"/>
    </row>
    <row r="49" spans="1:25" ht="18" customHeight="1">
      <c r="A49" s="223" t="s">
        <v>509</v>
      </c>
      <c r="B49" s="228"/>
      <c r="C49" s="227"/>
      <c r="D49" s="228"/>
      <c r="E49" s="229"/>
      <c r="F49" s="227"/>
      <c r="G49" s="229"/>
      <c r="H49" s="229"/>
      <c r="I49" s="229"/>
      <c r="J49" s="231"/>
      <c r="K49" s="231"/>
      <c r="L49" s="231"/>
      <c r="M49" s="231"/>
      <c r="N49" s="228"/>
      <c r="O49" s="232"/>
      <c r="P49" s="228"/>
      <c r="Q49" s="232"/>
      <c r="R49" s="232"/>
      <c r="S49" s="228"/>
      <c r="T49" s="232"/>
      <c r="U49" s="232"/>
      <c r="V49" s="233"/>
      <c r="W49" s="233"/>
      <c r="X49" s="233"/>
      <c r="Y49" s="234"/>
    </row>
    <row r="50" spans="1:25" ht="18" customHeight="1">
      <c r="A50" s="223"/>
      <c r="B50" s="9" t="s">
        <v>43</v>
      </c>
      <c r="C50" s="120"/>
      <c r="D50" s="9" t="s">
        <v>246</v>
      </c>
      <c r="E50" s="9" t="s">
        <v>247</v>
      </c>
      <c r="F50" s="120" t="s">
        <v>251</v>
      </c>
      <c r="G50" s="14" t="s">
        <v>249</v>
      </c>
      <c r="H50" s="14">
        <v>1</v>
      </c>
      <c r="I50" s="14">
        <v>2</v>
      </c>
      <c r="J50" s="18">
        <v>73</v>
      </c>
      <c r="K50" s="18">
        <v>210</v>
      </c>
      <c r="L50" s="18">
        <f t="shared" si="0"/>
        <v>30.66</v>
      </c>
      <c r="M50" s="18">
        <f t="shared" si="1"/>
        <v>746.01912000000004</v>
      </c>
      <c r="N50" s="11"/>
      <c r="O50" s="23">
        <f t="shared" si="2"/>
        <v>2</v>
      </c>
      <c r="P50" s="11"/>
      <c r="Q50" s="23">
        <f t="shared" si="3"/>
        <v>210</v>
      </c>
      <c r="R50" s="23">
        <f t="shared" si="4"/>
        <v>0</v>
      </c>
      <c r="S50" s="9">
        <f t="shared" si="5"/>
        <v>0</v>
      </c>
      <c r="T50" s="23">
        <f t="shared" si="6"/>
        <v>30.66</v>
      </c>
      <c r="U50" s="23">
        <f t="shared" si="7"/>
        <v>746.01912000000004</v>
      </c>
      <c r="V50" s="37"/>
      <c r="W50" s="26">
        <f t="shared" si="8"/>
        <v>0</v>
      </c>
      <c r="X50" s="37"/>
      <c r="Y50" s="28">
        <f t="shared" si="9"/>
        <v>0</v>
      </c>
    </row>
    <row r="51" spans="1:25" ht="18" customHeight="1">
      <c r="A51" s="223"/>
      <c r="B51" s="9"/>
      <c r="C51" s="120"/>
      <c r="D51" s="9" t="s">
        <v>246</v>
      </c>
      <c r="E51" s="9" t="s">
        <v>247</v>
      </c>
      <c r="F51" s="120" t="s">
        <v>248</v>
      </c>
      <c r="G51" s="14" t="s">
        <v>249</v>
      </c>
      <c r="H51" s="14">
        <v>2</v>
      </c>
      <c r="I51" s="14">
        <v>6</v>
      </c>
      <c r="J51" s="18">
        <v>73</v>
      </c>
      <c r="K51" s="18">
        <v>210</v>
      </c>
      <c r="L51" s="18">
        <f t="shared" si="0"/>
        <v>91.98</v>
      </c>
      <c r="M51" s="18">
        <f t="shared" si="1"/>
        <v>2238.0573600000002</v>
      </c>
      <c r="N51" s="11"/>
      <c r="O51" s="23">
        <f t="shared" si="2"/>
        <v>6</v>
      </c>
      <c r="P51" s="11"/>
      <c r="Q51" s="23">
        <f t="shared" si="3"/>
        <v>210</v>
      </c>
      <c r="R51" s="23">
        <f t="shared" si="4"/>
        <v>0</v>
      </c>
      <c r="S51" s="9">
        <f t="shared" si="5"/>
        <v>0</v>
      </c>
      <c r="T51" s="23">
        <f t="shared" si="6"/>
        <v>91.98</v>
      </c>
      <c r="U51" s="23">
        <f t="shared" si="7"/>
        <v>2238.0573600000002</v>
      </c>
      <c r="V51" s="37"/>
      <c r="W51" s="26">
        <f t="shared" si="8"/>
        <v>0</v>
      </c>
      <c r="X51" s="37"/>
      <c r="Y51" s="28">
        <f t="shared" si="9"/>
        <v>0</v>
      </c>
    </row>
    <row r="52" spans="1:25" ht="18" customHeight="1">
      <c r="A52" s="223"/>
      <c r="B52" s="9" t="s">
        <v>224</v>
      </c>
      <c r="C52" s="120"/>
      <c r="D52" s="9" t="s">
        <v>246</v>
      </c>
      <c r="E52" s="9" t="s">
        <v>247</v>
      </c>
      <c r="F52" s="120" t="s">
        <v>251</v>
      </c>
      <c r="G52" s="14" t="s">
        <v>249</v>
      </c>
      <c r="H52" s="14">
        <v>1</v>
      </c>
      <c r="I52" s="14">
        <v>2</v>
      </c>
      <c r="J52" s="18">
        <v>73</v>
      </c>
      <c r="K52" s="18">
        <v>2880</v>
      </c>
      <c r="L52" s="18">
        <f t="shared" si="0"/>
        <v>420.48</v>
      </c>
      <c r="M52" s="18">
        <f t="shared" si="1"/>
        <v>10231.119360000001</v>
      </c>
      <c r="N52" s="11"/>
      <c r="O52" s="23">
        <f t="shared" si="2"/>
        <v>2</v>
      </c>
      <c r="P52" s="11"/>
      <c r="Q52" s="23">
        <f t="shared" si="3"/>
        <v>2880</v>
      </c>
      <c r="R52" s="23">
        <f t="shared" si="4"/>
        <v>0</v>
      </c>
      <c r="S52" s="9">
        <f t="shared" si="5"/>
        <v>0</v>
      </c>
      <c r="T52" s="23">
        <f t="shared" si="6"/>
        <v>420.48</v>
      </c>
      <c r="U52" s="23">
        <f t="shared" si="7"/>
        <v>10231.119360000001</v>
      </c>
      <c r="V52" s="37"/>
      <c r="W52" s="26">
        <f t="shared" si="8"/>
        <v>0</v>
      </c>
      <c r="X52" s="37"/>
      <c r="Y52" s="28">
        <f t="shared" si="9"/>
        <v>0</v>
      </c>
    </row>
    <row r="53" spans="1:25" ht="18" customHeight="1">
      <c r="A53" s="223"/>
      <c r="B53" s="9"/>
      <c r="C53" s="120"/>
      <c r="D53" s="9" t="s">
        <v>246</v>
      </c>
      <c r="E53" s="9" t="s">
        <v>247</v>
      </c>
      <c r="F53" s="120" t="s">
        <v>248</v>
      </c>
      <c r="G53" s="14" t="s">
        <v>249</v>
      </c>
      <c r="H53" s="14">
        <v>2</v>
      </c>
      <c r="I53" s="14">
        <v>3</v>
      </c>
      <c r="J53" s="18">
        <v>73</v>
      </c>
      <c r="K53" s="18">
        <v>2880</v>
      </c>
      <c r="L53" s="18">
        <f t="shared" si="0"/>
        <v>630.72</v>
      </c>
      <c r="M53" s="18">
        <f t="shared" si="1"/>
        <v>15346.679040000001</v>
      </c>
      <c r="N53" s="11"/>
      <c r="O53" s="23">
        <f t="shared" si="2"/>
        <v>3</v>
      </c>
      <c r="P53" s="11"/>
      <c r="Q53" s="23">
        <f t="shared" si="3"/>
        <v>2880</v>
      </c>
      <c r="R53" s="23">
        <f t="shared" si="4"/>
        <v>0</v>
      </c>
      <c r="S53" s="9">
        <f t="shared" si="5"/>
        <v>0</v>
      </c>
      <c r="T53" s="23">
        <f t="shared" si="6"/>
        <v>630.72</v>
      </c>
      <c r="U53" s="23">
        <f t="shared" si="7"/>
        <v>15346.679040000001</v>
      </c>
      <c r="V53" s="37"/>
      <c r="W53" s="26">
        <f t="shared" si="8"/>
        <v>0</v>
      </c>
      <c r="X53" s="37"/>
      <c r="Y53" s="28">
        <f t="shared" si="9"/>
        <v>0</v>
      </c>
    </row>
    <row r="54" spans="1:25" ht="18" customHeight="1">
      <c r="A54" s="223"/>
      <c r="B54" s="148"/>
      <c r="C54" s="149"/>
      <c r="D54" s="148" t="s">
        <v>250</v>
      </c>
      <c r="E54" s="148" t="s">
        <v>247</v>
      </c>
      <c r="F54" s="149" t="s">
        <v>273</v>
      </c>
      <c r="G54" s="150"/>
      <c r="H54" s="150">
        <v>1</v>
      </c>
      <c r="I54" s="150">
        <v>3</v>
      </c>
      <c r="J54" s="151"/>
      <c r="K54" s="151"/>
      <c r="L54" s="151"/>
      <c r="M54" s="151"/>
      <c r="N54" s="148"/>
      <c r="O54" s="152"/>
      <c r="P54" s="148"/>
      <c r="Q54" s="152"/>
      <c r="R54" s="152"/>
      <c r="S54" s="148"/>
      <c r="T54" s="152"/>
      <c r="U54" s="152"/>
      <c r="V54" s="153"/>
      <c r="W54" s="153"/>
      <c r="X54" s="153"/>
      <c r="Y54" s="154"/>
    </row>
    <row r="55" spans="1:25" ht="18" customHeight="1">
      <c r="A55" s="224"/>
      <c r="B55" s="9" t="s">
        <v>191</v>
      </c>
      <c r="C55" s="120" t="s">
        <v>112</v>
      </c>
      <c r="D55" s="9" t="s">
        <v>246</v>
      </c>
      <c r="E55" s="9" t="s">
        <v>247</v>
      </c>
      <c r="F55" s="120" t="s">
        <v>251</v>
      </c>
      <c r="G55" s="14" t="s">
        <v>249</v>
      </c>
      <c r="H55" s="14">
        <v>1</v>
      </c>
      <c r="I55" s="14">
        <v>2</v>
      </c>
      <c r="J55" s="18">
        <v>73</v>
      </c>
      <c r="K55" s="18">
        <v>240</v>
      </c>
      <c r="L55" s="18">
        <f t="shared" si="0"/>
        <v>35.04</v>
      </c>
      <c r="M55" s="18">
        <f t="shared" si="1"/>
        <v>852.59328000000005</v>
      </c>
      <c r="N55" s="11"/>
      <c r="O55" s="23">
        <f t="shared" si="2"/>
        <v>2</v>
      </c>
      <c r="P55" s="11"/>
      <c r="Q55" s="23">
        <f t="shared" si="3"/>
        <v>240</v>
      </c>
      <c r="R55" s="23">
        <f t="shared" si="4"/>
        <v>0</v>
      </c>
      <c r="S55" s="9">
        <f t="shared" si="5"/>
        <v>0</v>
      </c>
      <c r="T55" s="23">
        <f t="shared" si="6"/>
        <v>35.04</v>
      </c>
      <c r="U55" s="23">
        <f t="shared" si="7"/>
        <v>852.59328000000005</v>
      </c>
      <c r="V55" s="37"/>
      <c r="W55" s="26">
        <f t="shared" si="8"/>
        <v>0</v>
      </c>
      <c r="X55" s="37"/>
      <c r="Y55" s="28">
        <f t="shared" si="9"/>
        <v>0</v>
      </c>
    </row>
    <row r="56" spans="1:25" ht="18" customHeight="1">
      <c r="A56" s="224"/>
      <c r="B56" s="9"/>
      <c r="C56" s="120" t="s">
        <v>130</v>
      </c>
      <c r="D56" s="9" t="s">
        <v>246</v>
      </c>
      <c r="E56" s="9" t="s">
        <v>247</v>
      </c>
      <c r="F56" s="120" t="s">
        <v>248</v>
      </c>
      <c r="G56" s="14" t="s">
        <v>249</v>
      </c>
      <c r="H56" s="14">
        <v>2</v>
      </c>
      <c r="I56" s="14">
        <v>6</v>
      </c>
      <c r="J56" s="18">
        <v>73</v>
      </c>
      <c r="K56" s="18">
        <v>240</v>
      </c>
      <c r="L56" s="18">
        <f t="shared" si="0"/>
        <v>105.12</v>
      </c>
      <c r="M56" s="18">
        <f t="shared" si="1"/>
        <v>2557.7798400000001</v>
      </c>
      <c r="N56" s="11"/>
      <c r="O56" s="23">
        <f t="shared" si="2"/>
        <v>6</v>
      </c>
      <c r="P56" s="11"/>
      <c r="Q56" s="23">
        <f t="shared" si="3"/>
        <v>240</v>
      </c>
      <c r="R56" s="23">
        <f t="shared" si="4"/>
        <v>0</v>
      </c>
      <c r="S56" s="9">
        <f t="shared" si="5"/>
        <v>0</v>
      </c>
      <c r="T56" s="23">
        <f t="shared" si="6"/>
        <v>105.12</v>
      </c>
      <c r="U56" s="23">
        <f t="shared" si="7"/>
        <v>2557.7798400000001</v>
      </c>
      <c r="V56" s="37"/>
      <c r="W56" s="26">
        <f t="shared" si="8"/>
        <v>0</v>
      </c>
      <c r="X56" s="37"/>
      <c r="Y56" s="28">
        <f t="shared" si="9"/>
        <v>0</v>
      </c>
    </row>
    <row r="57" spans="1:25" ht="18" customHeight="1">
      <c r="A57" s="224"/>
      <c r="B57" s="9" t="s">
        <v>21</v>
      </c>
      <c r="C57" s="120" t="s">
        <v>112</v>
      </c>
      <c r="D57" s="9" t="s">
        <v>270</v>
      </c>
      <c r="E57" s="9" t="s">
        <v>247</v>
      </c>
      <c r="F57" s="120"/>
      <c r="G57" s="14" t="s">
        <v>249</v>
      </c>
      <c r="H57" s="14">
        <v>2</v>
      </c>
      <c r="I57" s="14">
        <v>3</v>
      </c>
      <c r="J57" s="18">
        <v>73</v>
      </c>
      <c r="K57" s="18">
        <v>2520</v>
      </c>
      <c r="L57" s="18">
        <f t="shared" si="0"/>
        <v>551.88</v>
      </c>
      <c r="M57" s="18">
        <f t="shared" si="1"/>
        <v>13428.344160000001</v>
      </c>
      <c r="N57" s="11"/>
      <c r="O57" s="23">
        <f t="shared" si="2"/>
        <v>3</v>
      </c>
      <c r="P57" s="11"/>
      <c r="Q57" s="23">
        <f t="shared" si="3"/>
        <v>2520</v>
      </c>
      <c r="R57" s="23">
        <f t="shared" si="4"/>
        <v>0</v>
      </c>
      <c r="S57" s="9">
        <f t="shared" si="5"/>
        <v>0</v>
      </c>
      <c r="T57" s="23">
        <f t="shared" si="6"/>
        <v>551.88</v>
      </c>
      <c r="U57" s="23">
        <f t="shared" si="7"/>
        <v>13428.344160000001</v>
      </c>
      <c r="V57" s="37"/>
      <c r="W57" s="26">
        <f t="shared" si="8"/>
        <v>0</v>
      </c>
      <c r="X57" s="37"/>
      <c r="Y57" s="28">
        <f t="shared" si="9"/>
        <v>0</v>
      </c>
    </row>
    <row r="58" spans="1:25" ht="18" customHeight="1">
      <c r="A58" s="224"/>
      <c r="B58" s="9"/>
      <c r="C58" s="120" t="s">
        <v>130</v>
      </c>
      <c r="D58" s="9" t="s">
        <v>250</v>
      </c>
      <c r="E58" s="9" t="s">
        <v>247</v>
      </c>
      <c r="F58" s="120" t="s">
        <v>264</v>
      </c>
      <c r="G58" s="14" t="s">
        <v>495</v>
      </c>
      <c r="H58" s="14">
        <v>1</v>
      </c>
      <c r="I58" s="14">
        <v>1</v>
      </c>
      <c r="J58" s="18">
        <v>13</v>
      </c>
      <c r="K58" s="18">
        <v>2520</v>
      </c>
      <c r="L58" s="18">
        <f t="shared" si="0"/>
        <v>32.76</v>
      </c>
      <c r="M58" s="18">
        <f t="shared" si="1"/>
        <v>797.11631999999997</v>
      </c>
      <c r="N58" s="11"/>
      <c r="O58" s="23">
        <f t="shared" si="2"/>
        <v>1</v>
      </c>
      <c r="P58" s="11"/>
      <c r="Q58" s="23">
        <f t="shared" si="3"/>
        <v>2520</v>
      </c>
      <c r="R58" s="23">
        <f t="shared" si="4"/>
        <v>0</v>
      </c>
      <c r="S58" s="9">
        <f t="shared" si="5"/>
        <v>0</v>
      </c>
      <c r="T58" s="23">
        <f t="shared" si="6"/>
        <v>32.76</v>
      </c>
      <c r="U58" s="23">
        <f t="shared" si="7"/>
        <v>797.11631999999997</v>
      </c>
      <c r="V58" s="37"/>
      <c r="W58" s="26">
        <f t="shared" si="8"/>
        <v>0</v>
      </c>
      <c r="X58" s="37"/>
      <c r="Y58" s="28">
        <f t="shared" si="9"/>
        <v>0</v>
      </c>
    </row>
    <row r="59" spans="1:25" ht="18" customHeight="1">
      <c r="A59" s="224"/>
      <c r="B59" s="9" t="s">
        <v>20</v>
      </c>
      <c r="C59" s="146" t="s">
        <v>112</v>
      </c>
      <c r="D59" s="9" t="s">
        <v>250</v>
      </c>
      <c r="E59" s="9" t="s">
        <v>358</v>
      </c>
      <c r="F59" s="146" t="s">
        <v>359</v>
      </c>
      <c r="G59" s="14" t="s">
        <v>495</v>
      </c>
      <c r="H59" s="14">
        <v>1</v>
      </c>
      <c r="I59" s="14">
        <v>1</v>
      </c>
      <c r="J59" s="18">
        <v>13</v>
      </c>
      <c r="K59" s="18">
        <v>240</v>
      </c>
      <c r="L59" s="18">
        <f t="shared" si="0"/>
        <v>3.12</v>
      </c>
      <c r="M59" s="18">
        <f t="shared" si="1"/>
        <v>75.915840000000003</v>
      </c>
      <c r="N59" s="11"/>
      <c r="O59" s="23">
        <f t="shared" si="2"/>
        <v>1</v>
      </c>
      <c r="P59" s="11"/>
      <c r="Q59" s="23">
        <f t="shared" si="3"/>
        <v>240</v>
      </c>
      <c r="R59" s="23">
        <f t="shared" si="4"/>
        <v>0</v>
      </c>
      <c r="S59" s="9">
        <f t="shared" si="5"/>
        <v>0</v>
      </c>
      <c r="T59" s="23">
        <f t="shared" si="6"/>
        <v>3.12</v>
      </c>
      <c r="U59" s="23">
        <f t="shared" si="7"/>
        <v>75.915840000000003</v>
      </c>
      <c r="V59" s="37"/>
      <c r="W59" s="26">
        <f t="shared" si="8"/>
        <v>0</v>
      </c>
      <c r="X59" s="37"/>
      <c r="Y59" s="28">
        <f t="shared" si="9"/>
        <v>0</v>
      </c>
    </row>
    <row r="60" spans="1:25" ht="18" customHeight="1">
      <c r="A60" s="224"/>
      <c r="B60" s="9"/>
      <c r="C60" s="120" t="s">
        <v>130</v>
      </c>
      <c r="D60" s="9" t="s">
        <v>250</v>
      </c>
      <c r="E60" s="9" t="s">
        <v>247</v>
      </c>
      <c r="F60" s="120"/>
      <c r="G60" s="14" t="s">
        <v>249</v>
      </c>
      <c r="H60" s="14">
        <v>2</v>
      </c>
      <c r="I60" s="14">
        <v>2</v>
      </c>
      <c r="J60" s="18">
        <v>73</v>
      </c>
      <c r="K60" s="18">
        <v>240</v>
      </c>
      <c r="L60" s="18">
        <f t="shared" si="0"/>
        <v>35.04</v>
      </c>
      <c r="M60" s="18">
        <f t="shared" si="1"/>
        <v>852.59328000000005</v>
      </c>
      <c r="N60" s="11"/>
      <c r="O60" s="23">
        <f t="shared" si="2"/>
        <v>2</v>
      </c>
      <c r="P60" s="11"/>
      <c r="Q60" s="23">
        <f t="shared" si="3"/>
        <v>240</v>
      </c>
      <c r="R60" s="23">
        <f t="shared" si="4"/>
        <v>0</v>
      </c>
      <c r="S60" s="9">
        <f t="shared" si="5"/>
        <v>0</v>
      </c>
      <c r="T60" s="23">
        <f t="shared" si="6"/>
        <v>35.04</v>
      </c>
      <c r="U60" s="23">
        <f t="shared" si="7"/>
        <v>852.59328000000005</v>
      </c>
      <c r="V60" s="37"/>
      <c r="W60" s="26">
        <f t="shared" si="8"/>
        <v>0</v>
      </c>
      <c r="X60" s="37"/>
      <c r="Y60" s="28">
        <f t="shared" si="9"/>
        <v>0</v>
      </c>
    </row>
    <row r="61" spans="1:25" ht="18" customHeight="1">
      <c r="A61" s="224"/>
      <c r="B61" s="9"/>
      <c r="C61" s="120"/>
      <c r="D61" s="9" t="s">
        <v>246</v>
      </c>
      <c r="E61" s="9" t="s">
        <v>247</v>
      </c>
      <c r="F61" s="120" t="s">
        <v>248</v>
      </c>
      <c r="G61" s="14" t="s">
        <v>249</v>
      </c>
      <c r="H61" s="14">
        <v>2</v>
      </c>
      <c r="I61" s="14">
        <v>1</v>
      </c>
      <c r="J61" s="18">
        <v>73</v>
      </c>
      <c r="K61" s="18">
        <v>240</v>
      </c>
      <c r="L61" s="18">
        <f t="shared" si="0"/>
        <v>17.52</v>
      </c>
      <c r="M61" s="18">
        <f t="shared" si="1"/>
        <v>426.29664000000002</v>
      </c>
      <c r="N61" s="11"/>
      <c r="O61" s="23">
        <f t="shared" si="2"/>
        <v>1</v>
      </c>
      <c r="P61" s="11"/>
      <c r="Q61" s="23">
        <f t="shared" si="3"/>
        <v>240</v>
      </c>
      <c r="R61" s="23">
        <f t="shared" si="4"/>
        <v>0</v>
      </c>
      <c r="S61" s="9">
        <f t="shared" si="5"/>
        <v>0</v>
      </c>
      <c r="T61" s="23">
        <f t="shared" si="6"/>
        <v>17.52</v>
      </c>
      <c r="U61" s="23">
        <f t="shared" si="7"/>
        <v>426.29664000000002</v>
      </c>
      <c r="V61" s="37"/>
      <c r="W61" s="26">
        <f t="shared" si="8"/>
        <v>0</v>
      </c>
      <c r="X61" s="37"/>
      <c r="Y61" s="28">
        <f t="shared" si="9"/>
        <v>0</v>
      </c>
    </row>
    <row r="62" spans="1:25" ht="18" customHeight="1">
      <c r="A62" s="224"/>
      <c r="B62" s="9" t="s">
        <v>188</v>
      </c>
      <c r="C62" s="120" t="s">
        <v>112</v>
      </c>
      <c r="D62" s="9" t="s">
        <v>246</v>
      </c>
      <c r="E62" s="9" t="s">
        <v>247</v>
      </c>
      <c r="F62" s="120" t="s">
        <v>248</v>
      </c>
      <c r="G62" s="14" t="s">
        <v>249</v>
      </c>
      <c r="H62" s="14">
        <v>2</v>
      </c>
      <c r="I62" s="14">
        <v>11</v>
      </c>
      <c r="J62" s="18">
        <v>73</v>
      </c>
      <c r="K62" s="18">
        <v>2880</v>
      </c>
      <c r="L62" s="18">
        <f t="shared" si="0"/>
        <v>2312.64</v>
      </c>
      <c r="M62" s="18">
        <f t="shared" si="1"/>
        <v>56271.156479999998</v>
      </c>
      <c r="N62" s="11"/>
      <c r="O62" s="23">
        <f t="shared" si="2"/>
        <v>11</v>
      </c>
      <c r="P62" s="11"/>
      <c r="Q62" s="23">
        <f t="shared" si="3"/>
        <v>2880</v>
      </c>
      <c r="R62" s="23">
        <f t="shared" si="4"/>
        <v>0</v>
      </c>
      <c r="S62" s="9">
        <f t="shared" si="5"/>
        <v>0</v>
      </c>
      <c r="T62" s="23">
        <f t="shared" si="6"/>
        <v>2312.64</v>
      </c>
      <c r="U62" s="23">
        <f t="shared" si="7"/>
        <v>56271.156479999998</v>
      </c>
      <c r="V62" s="37"/>
      <c r="W62" s="26">
        <f t="shared" si="8"/>
        <v>0</v>
      </c>
      <c r="X62" s="37"/>
      <c r="Y62" s="28">
        <f t="shared" si="9"/>
        <v>0</v>
      </c>
    </row>
    <row r="63" spans="1:25" ht="18" customHeight="1">
      <c r="A63" s="224"/>
      <c r="B63" s="9"/>
      <c r="C63" s="120" t="s">
        <v>130</v>
      </c>
      <c r="D63" s="9" t="s">
        <v>246</v>
      </c>
      <c r="E63" s="9" t="s">
        <v>247</v>
      </c>
      <c r="F63" s="120" t="s">
        <v>248</v>
      </c>
      <c r="G63" s="14" t="s">
        <v>285</v>
      </c>
      <c r="H63" s="14">
        <v>2</v>
      </c>
      <c r="I63" s="14">
        <v>5</v>
      </c>
      <c r="J63" s="18">
        <v>48</v>
      </c>
      <c r="K63" s="18">
        <v>2880</v>
      </c>
      <c r="L63" s="18">
        <f t="shared" si="0"/>
        <v>691.2</v>
      </c>
      <c r="M63" s="18">
        <f t="shared" si="1"/>
        <v>16818.278400000003</v>
      </c>
      <c r="N63" s="11"/>
      <c r="O63" s="23">
        <f t="shared" si="2"/>
        <v>5</v>
      </c>
      <c r="P63" s="11"/>
      <c r="Q63" s="23">
        <f t="shared" si="3"/>
        <v>2880</v>
      </c>
      <c r="R63" s="23">
        <f t="shared" si="4"/>
        <v>0</v>
      </c>
      <c r="S63" s="9">
        <f t="shared" si="5"/>
        <v>0</v>
      </c>
      <c r="T63" s="23">
        <f t="shared" si="6"/>
        <v>691.2</v>
      </c>
      <c r="U63" s="23">
        <f t="shared" si="7"/>
        <v>16818.278400000003</v>
      </c>
      <c r="V63" s="37"/>
      <c r="W63" s="26">
        <f t="shared" si="8"/>
        <v>0</v>
      </c>
      <c r="X63" s="37"/>
      <c r="Y63" s="28">
        <f t="shared" si="9"/>
        <v>0</v>
      </c>
    </row>
    <row r="64" spans="1:25" ht="18" customHeight="1">
      <c r="A64" s="224"/>
      <c r="B64" s="94" t="s">
        <v>360</v>
      </c>
      <c r="C64" s="120" t="s">
        <v>129</v>
      </c>
      <c r="D64" s="9" t="s">
        <v>246</v>
      </c>
      <c r="E64" s="9" t="s">
        <v>247</v>
      </c>
      <c r="F64" s="120" t="s">
        <v>251</v>
      </c>
      <c r="G64" s="14" t="s">
        <v>285</v>
      </c>
      <c r="H64" s="14">
        <v>1</v>
      </c>
      <c r="I64" s="14">
        <v>2</v>
      </c>
      <c r="J64" s="18">
        <v>48</v>
      </c>
      <c r="K64" s="18">
        <v>210</v>
      </c>
      <c r="L64" s="18">
        <f t="shared" si="0"/>
        <v>20.16</v>
      </c>
      <c r="M64" s="18">
        <f t="shared" si="1"/>
        <v>490.53312</v>
      </c>
      <c r="N64" s="11"/>
      <c r="O64" s="23">
        <f t="shared" si="2"/>
        <v>2</v>
      </c>
      <c r="P64" s="11"/>
      <c r="Q64" s="23">
        <f t="shared" si="3"/>
        <v>210</v>
      </c>
      <c r="R64" s="23">
        <f t="shared" si="4"/>
        <v>0</v>
      </c>
      <c r="S64" s="9">
        <f t="shared" si="5"/>
        <v>0</v>
      </c>
      <c r="T64" s="23">
        <f t="shared" si="6"/>
        <v>20.16</v>
      </c>
      <c r="U64" s="23">
        <f t="shared" si="7"/>
        <v>490.53312</v>
      </c>
      <c r="V64" s="37"/>
      <c r="W64" s="26">
        <f t="shared" si="8"/>
        <v>0</v>
      </c>
      <c r="X64" s="37"/>
      <c r="Y64" s="28">
        <f t="shared" si="9"/>
        <v>0</v>
      </c>
    </row>
    <row r="65" spans="1:25" ht="18" customHeight="1">
      <c r="A65" s="224"/>
      <c r="B65" s="9"/>
      <c r="C65" s="120" t="s">
        <v>127</v>
      </c>
      <c r="D65" s="9" t="s">
        <v>246</v>
      </c>
      <c r="E65" s="9" t="s">
        <v>247</v>
      </c>
      <c r="F65" s="120" t="s">
        <v>251</v>
      </c>
      <c r="G65" s="14" t="s">
        <v>285</v>
      </c>
      <c r="H65" s="14">
        <v>2</v>
      </c>
      <c r="I65" s="14">
        <v>6</v>
      </c>
      <c r="J65" s="18">
        <v>48</v>
      </c>
      <c r="K65" s="18">
        <v>210</v>
      </c>
      <c r="L65" s="18">
        <f t="shared" si="0"/>
        <v>60.48</v>
      </c>
      <c r="M65" s="18">
        <f t="shared" si="1"/>
        <v>1471.5993599999999</v>
      </c>
      <c r="N65" s="11"/>
      <c r="O65" s="23">
        <f t="shared" si="2"/>
        <v>6</v>
      </c>
      <c r="P65" s="11"/>
      <c r="Q65" s="23">
        <f t="shared" si="3"/>
        <v>210</v>
      </c>
      <c r="R65" s="23">
        <f t="shared" si="4"/>
        <v>0</v>
      </c>
      <c r="S65" s="9">
        <f t="shared" si="5"/>
        <v>0</v>
      </c>
      <c r="T65" s="23">
        <f t="shared" si="6"/>
        <v>60.48</v>
      </c>
      <c r="U65" s="23">
        <f t="shared" si="7"/>
        <v>1471.5993599999999</v>
      </c>
      <c r="V65" s="37"/>
      <c r="W65" s="26">
        <f t="shared" si="8"/>
        <v>0</v>
      </c>
      <c r="X65" s="37"/>
      <c r="Y65" s="28">
        <f t="shared" si="9"/>
        <v>0</v>
      </c>
    </row>
    <row r="66" spans="1:25" ht="18" customHeight="1">
      <c r="A66" s="224"/>
      <c r="B66" s="9" t="s">
        <v>3</v>
      </c>
      <c r="C66" s="120" t="s">
        <v>83</v>
      </c>
      <c r="D66" s="9" t="s">
        <v>246</v>
      </c>
      <c r="E66" s="9" t="s">
        <v>247</v>
      </c>
      <c r="F66" s="120" t="s">
        <v>251</v>
      </c>
      <c r="G66" s="14" t="s">
        <v>285</v>
      </c>
      <c r="H66" s="14">
        <v>1</v>
      </c>
      <c r="I66" s="14">
        <v>2</v>
      </c>
      <c r="J66" s="18">
        <v>48</v>
      </c>
      <c r="K66" s="18">
        <v>1470</v>
      </c>
      <c r="L66" s="18">
        <f t="shared" si="0"/>
        <v>141.12</v>
      </c>
      <c r="M66" s="18">
        <f t="shared" si="1"/>
        <v>3433.7318400000004</v>
      </c>
      <c r="N66" s="11"/>
      <c r="O66" s="23">
        <f t="shared" si="2"/>
        <v>2</v>
      </c>
      <c r="P66" s="11"/>
      <c r="Q66" s="23">
        <f t="shared" si="3"/>
        <v>1470</v>
      </c>
      <c r="R66" s="23">
        <f t="shared" si="4"/>
        <v>0</v>
      </c>
      <c r="S66" s="9">
        <f t="shared" si="5"/>
        <v>0</v>
      </c>
      <c r="T66" s="23">
        <f t="shared" si="6"/>
        <v>141.12</v>
      </c>
      <c r="U66" s="23">
        <f t="shared" si="7"/>
        <v>3433.7318400000004</v>
      </c>
      <c r="V66" s="37"/>
      <c r="W66" s="26">
        <f t="shared" si="8"/>
        <v>0</v>
      </c>
      <c r="X66" s="37"/>
      <c r="Y66" s="28">
        <f t="shared" si="9"/>
        <v>0</v>
      </c>
    </row>
    <row r="67" spans="1:25" ht="18" customHeight="1">
      <c r="A67" s="224"/>
      <c r="B67" s="9"/>
      <c r="C67" s="120" t="s">
        <v>112</v>
      </c>
      <c r="D67" s="9" t="s">
        <v>246</v>
      </c>
      <c r="E67" s="9" t="s">
        <v>247</v>
      </c>
      <c r="F67" s="120" t="s">
        <v>248</v>
      </c>
      <c r="G67" s="14" t="s">
        <v>285</v>
      </c>
      <c r="H67" s="14">
        <v>2</v>
      </c>
      <c r="I67" s="14">
        <v>6</v>
      </c>
      <c r="J67" s="18">
        <v>48</v>
      </c>
      <c r="K67" s="18">
        <v>1470</v>
      </c>
      <c r="L67" s="18">
        <f t="shared" si="0"/>
        <v>423.36</v>
      </c>
      <c r="M67" s="18">
        <f t="shared" si="1"/>
        <v>10301.195520000001</v>
      </c>
      <c r="N67" s="11"/>
      <c r="O67" s="23">
        <f t="shared" si="2"/>
        <v>6</v>
      </c>
      <c r="P67" s="11"/>
      <c r="Q67" s="23">
        <f t="shared" si="3"/>
        <v>1470</v>
      </c>
      <c r="R67" s="23">
        <f t="shared" si="4"/>
        <v>0</v>
      </c>
      <c r="S67" s="9">
        <f t="shared" si="5"/>
        <v>0</v>
      </c>
      <c r="T67" s="23">
        <f t="shared" si="6"/>
        <v>423.36</v>
      </c>
      <c r="U67" s="23">
        <f t="shared" si="7"/>
        <v>10301.195520000001</v>
      </c>
      <c r="V67" s="37"/>
      <c r="W67" s="26">
        <f t="shared" si="8"/>
        <v>0</v>
      </c>
      <c r="X67" s="37"/>
      <c r="Y67" s="28">
        <f t="shared" si="9"/>
        <v>0</v>
      </c>
    </row>
    <row r="68" spans="1:25" ht="18" customHeight="1">
      <c r="A68" s="224"/>
      <c r="B68" s="9"/>
      <c r="C68" s="120"/>
      <c r="D68" s="9" t="s">
        <v>246</v>
      </c>
      <c r="E68" s="9" t="s">
        <v>247</v>
      </c>
      <c r="F68" s="120" t="s">
        <v>248</v>
      </c>
      <c r="G68" s="14" t="s">
        <v>285</v>
      </c>
      <c r="H68" s="14">
        <v>1</v>
      </c>
      <c r="I68" s="14">
        <v>2</v>
      </c>
      <c r="J68" s="18">
        <v>48</v>
      </c>
      <c r="K68" s="18">
        <v>1470</v>
      </c>
      <c r="L68" s="18">
        <f t="shared" si="0"/>
        <v>141.12</v>
      </c>
      <c r="M68" s="18">
        <f t="shared" si="1"/>
        <v>3433.7318400000004</v>
      </c>
      <c r="N68" s="11"/>
      <c r="O68" s="23">
        <f t="shared" si="2"/>
        <v>2</v>
      </c>
      <c r="P68" s="11"/>
      <c r="Q68" s="23">
        <f t="shared" si="3"/>
        <v>1470</v>
      </c>
      <c r="R68" s="23">
        <f t="shared" si="4"/>
        <v>0</v>
      </c>
      <c r="S68" s="9">
        <f t="shared" si="5"/>
        <v>0</v>
      </c>
      <c r="T68" s="23">
        <f t="shared" si="6"/>
        <v>141.12</v>
      </c>
      <c r="U68" s="23">
        <f t="shared" si="7"/>
        <v>3433.7318400000004</v>
      </c>
      <c r="V68" s="37"/>
      <c r="W68" s="26">
        <f t="shared" si="8"/>
        <v>0</v>
      </c>
      <c r="X68" s="37"/>
      <c r="Y68" s="28">
        <f t="shared" si="9"/>
        <v>0</v>
      </c>
    </row>
    <row r="69" spans="1:25" ht="18" customHeight="1">
      <c r="A69" s="224"/>
      <c r="B69" s="9" t="s">
        <v>4</v>
      </c>
      <c r="C69" s="120" t="s">
        <v>130</v>
      </c>
      <c r="D69" s="9" t="s">
        <v>246</v>
      </c>
      <c r="E69" s="9" t="s">
        <v>247</v>
      </c>
      <c r="F69" s="120" t="s">
        <v>251</v>
      </c>
      <c r="G69" s="14" t="s">
        <v>285</v>
      </c>
      <c r="H69" s="14">
        <v>1</v>
      </c>
      <c r="I69" s="14">
        <v>2</v>
      </c>
      <c r="J69" s="18">
        <v>48</v>
      </c>
      <c r="K69" s="18">
        <v>1470</v>
      </c>
      <c r="L69" s="18">
        <f t="shared" si="0"/>
        <v>141.12</v>
      </c>
      <c r="M69" s="18">
        <f t="shared" si="1"/>
        <v>3433.7318400000004</v>
      </c>
      <c r="N69" s="11"/>
      <c r="O69" s="23">
        <f t="shared" si="2"/>
        <v>2</v>
      </c>
      <c r="P69" s="11"/>
      <c r="Q69" s="23">
        <f t="shared" si="3"/>
        <v>1470</v>
      </c>
      <c r="R69" s="23">
        <f t="shared" si="4"/>
        <v>0</v>
      </c>
      <c r="S69" s="9">
        <f t="shared" si="5"/>
        <v>0</v>
      </c>
      <c r="T69" s="23">
        <f t="shared" si="6"/>
        <v>141.12</v>
      </c>
      <c r="U69" s="23">
        <f t="shared" si="7"/>
        <v>3433.7318400000004</v>
      </c>
      <c r="V69" s="37"/>
      <c r="W69" s="26">
        <f t="shared" si="8"/>
        <v>0</v>
      </c>
      <c r="X69" s="37"/>
      <c r="Y69" s="28">
        <f t="shared" si="9"/>
        <v>0</v>
      </c>
    </row>
    <row r="70" spans="1:25" ht="18" customHeight="1">
      <c r="A70" s="224"/>
      <c r="B70" s="9"/>
      <c r="C70" s="120"/>
      <c r="D70" s="9" t="s">
        <v>246</v>
      </c>
      <c r="E70" s="9" t="s">
        <v>247</v>
      </c>
      <c r="F70" s="120" t="s">
        <v>248</v>
      </c>
      <c r="G70" s="14" t="s">
        <v>285</v>
      </c>
      <c r="H70" s="14">
        <v>2</v>
      </c>
      <c r="I70" s="14">
        <v>6</v>
      </c>
      <c r="J70" s="18">
        <v>48</v>
      </c>
      <c r="K70" s="18">
        <v>1470</v>
      </c>
      <c r="L70" s="18">
        <f t="shared" si="0"/>
        <v>423.36</v>
      </c>
      <c r="M70" s="18">
        <f t="shared" si="1"/>
        <v>10301.195520000001</v>
      </c>
      <c r="N70" s="11"/>
      <c r="O70" s="23">
        <f t="shared" si="2"/>
        <v>6</v>
      </c>
      <c r="P70" s="11"/>
      <c r="Q70" s="23">
        <f t="shared" si="3"/>
        <v>1470</v>
      </c>
      <c r="R70" s="23">
        <f t="shared" si="4"/>
        <v>0</v>
      </c>
      <c r="S70" s="9">
        <f t="shared" si="5"/>
        <v>0</v>
      </c>
      <c r="T70" s="23">
        <f t="shared" si="6"/>
        <v>423.36</v>
      </c>
      <c r="U70" s="23">
        <f t="shared" si="7"/>
        <v>10301.195520000001</v>
      </c>
      <c r="V70" s="37"/>
      <c r="W70" s="26">
        <f t="shared" si="8"/>
        <v>0</v>
      </c>
      <c r="X70" s="37"/>
      <c r="Y70" s="28">
        <f t="shared" si="9"/>
        <v>0</v>
      </c>
    </row>
    <row r="71" spans="1:25" ht="18" customHeight="1">
      <c r="A71" s="224"/>
      <c r="B71" s="9"/>
      <c r="C71" s="120" t="s">
        <v>112</v>
      </c>
      <c r="D71" s="9" t="s">
        <v>246</v>
      </c>
      <c r="E71" s="9" t="s">
        <v>247</v>
      </c>
      <c r="F71" s="120" t="s">
        <v>248</v>
      </c>
      <c r="G71" s="14" t="s">
        <v>285</v>
      </c>
      <c r="H71" s="14">
        <v>1</v>
      </c>
      <c r="I71" s="14">
        <v>2</v>
      </c>
      <c r="J71" s="18">
        <v>48</v>
      </c>
      <c r="K71" s="18">
        <v>1470</v>
      </c>
      <c r="L71" s="18">
        <f t="shared" si="0"/>
        <v>141.12</v>
      </c>
      <c r="M71" s="18">
        <f t="shared" si="1"/>
        <v>3433.7318400000004</v>
      </c>
      <c r="N71" s="11"/>
      <c r="O71" s="23">
        <f t="shared" si="2"/>
        <v>2</v>
      </c>
      <c r="P71" s="11"/>
      <c r="Q71" s="23">
        <f t="shared" si="3"/>
        <v>1470</v>
      </c>
      <c r="R71" s="23">
        <f t="shared" si="4"/>
        <v>0</v>
      </c>
      <c r="S71" s="9">
        <f t="shared" si="5"/>
        <v>0</v>
      </c>
      <c r="T71" s="23">
        <f t="shared" si="6"/>
        <v>141.12</v>
      </c>
      <c r="U71" s="23">
        <f t="shared" si="7"/>
        <v>3433.7318400000004</v>
      </c>
      <c r="V71" s="37"/>
      <c r="W71" s="26">
        <f t="shared" si="8"/>
        <v>0</v>
      </c>
      <c r="X71" s="37"/>
      <c r="Y71" s="28">
        <f t="shared" si="9"/>
        <v>0</v>
      </c>
    </row>
    <row r="72" spans="1:25" ht="18" customHeight="1">
      <c r="A72" s="224"/>
      <c r="B72" s="9" t="s">
        <v>167</v>
      </c>
      <c r="C72" s="120" t="s">
        <v>130</v>
      </c>
      <c r="D72" s="9" t="s">
        <v>246</v>
      </c>
      <c r="E72" s="9" t="s">
        <v>247</v>
      </c>
      <c r="F72" s="120" t="s">
        <v>251</v>
      </c>
      <c r="G72" s="14" t="s">
        <v>285</v>
      </c>
      <c r="H72" s="14">
        <v>1</v>
      </c>
      <c r="I72" s="14">
        <v>2</v>
      </c>
      <c r="J72" s="18">
        <v>48</v>
      </c>
      <c r="K72" s="18">
        <v>1470</v>
      </c>
      <c r="L72" s="18">
        <f t="shared" si="0"/>
        <v>141.12</v>
      </c>
      <c r="M72" s="18">
        <f t="shared" si="1"/>
        <v>3433.7318400000004</v>
      </c>
      <c r="N72" s="11"/>
      <c r="O72" s="23">
        <f t="shared" si="2"/>
        <v>2</v>
      </c>
      <c r="P72" s="11"/>
      <c r="Q72" s="23">
        <f t="shared" si="3"/>
        <v>1470</v>
      </c>
      <c r="R72" s="23">
        <f t="shared" si="4"/>
        <v>0</v>
      </c>
      <c r="S72" s="9">
        <f t="shared" si="5"/>
        <v>0</v>
      </c>
      <c r="T72" s="23">
        <f t="shared" si="6"/>
        <v>141.12</v>
      </c>
      <c r="U72" s="23">
        <f t="shared" si="7"/>
        <v>3433.7318400000004</v>
      </c>
      <c r="V72" s="37"/>
      <c r="W72" s="26">
        <f t="shared" si="8"/>
        <v>0</v>
      </c>
      <c r="X72" s="37"/>
      <c r="Y72" s="28">
        <f t="shared" si="9"/>
        <v>0</v>
      </c>
    </row>
    <row r="73" spans="1:25" ht="18" customHeight="1">
      <c r="A73" s="224"/>
      <c r="B73" s="9"/>
      <c r="C73" s="120" t="s">
        <v>112</v>
      </c>
      <c r="D73" s="9" t="s">
        <v>246</v>
      </c>
      <c r="E73" s="9" t="s">
        <v>247</v>
      </c>
      <c r="F73" s="120" t="s">
        <v>248</v>
      </c>
      <c r="G73" s="14" t="s">
        <v>285</v>
      </c>
      <c r="H73" s="14">
        <v>2</v>
      </c>
      <c r="I73" s="14">
        <v>6</v>
      </c>
      <c r="J73" s="18">
        <v>48</v>
      </c>
      <c r="K73" s="18">
        <v>1470</v>
      </c>
      <c r="L73" s="18">
        <f t="shared" si="0"/>
        <v>423.36</v>
      </c>
      <c r="M73" s="18">
        <f t="shared" si="1"/>
        <v>10301.195520000001</v>
      </c>
      <c r="N73" s="11"/>
      <c r="O73" s="23">
        <f t="shared" si="2"/>
        <v>6</v>
      </c>
      <c r="P73" s="11"/>
      <c r="Q73" s="23">
        <f t="shared" si="3"/>
        <v>1470</v>
      </c>
      <c r="R73" s="23">
        <f t="shared" si="4"/>
        <v>0</v>
      </c>
      <c r="S73" s="9">
        <f t="shared" si="5"/>
        <v>0</v>
      </c>
      <c r="T73" s="23">
        <f t="shared" si="6"/>
        <v>423.36</v>
      </c>
      <c r="U73" s="23">
        <f t="shared" si="7"/>
        <v>10301.195520000001</v>
      </c>
      <c r="V73" s="37"/>
      <c r="W73" s="26">
        <f t="shared" si="8"/>
        <v>0</v>
      </c>
      <c r="X73" s="37"/>
      <c r="Y73" s="28">
        <f t="shared" si="9"/>
        <v>0</v>
      </c>
    </row>
    <row r="74" spans="1:25" ht="18" customHeight="1">
      <c r="A74" s="224"/>
      <c r="B74" s="9"/>
      <c r="C74" s="120" t="s">
        <v>130</v>
      </c>
      <c r="D74" s="9" t="s">
        <v>246</v>
      </c>
      <c r="E74" s="9" t="s">
        <v>247</v>
      </c>
      <c r="F74" s="120" t="s">
        <v>248</v>
      </c>
      <c r="G74" s="14" t="s">
        <v>285</v>
      </c>
      <c r="H74" s="14">
        <v>1</v>
      </c>
      <c r="I74" s="14">
        <v>2</v>
      </c>
      <c r="J74" s="18">
        <v>48</v>
      </c>
      <c r="K74" s="18">
        <v>1470</v>
      </c>
      <c r="L74" s="18">
        <f t="shared" si="0"/>
        <v>141.12</v>
      </c>
      <c r="M74" s="18">
        <f t="shared" si="1"/>
        <v>3433.7318400000004</v>
      </c>
      <c r="N74" s="11"/>
      <c r="O74" s="23">
        <f t="shared" si="2"/>
        <v>2</v>
      </c>
      <c r="P74" s="11"/>
      <c r="Q74" s="23">
        <f t="shared" si="3"/>
        <v>1470</v>
      </c>
      <c r="R74" s="23">
        <f t="shared" si="4"/>
        <v>0</v>
      </c>
      <c r="S74" s="9">
        <f t="shared" si="5"/>
        <v>0</v>
      </c>
      <c r="T74" s="23">
        <f t="shared" si="6"/>
        <v>141.12</v>
      </c>
      <c r="U74" s="23">
        <f t="shared" si="7"/>
        <v>3433.7318400000004</v>
      </c>
      <c r="V74" s="37"/>
      <c r="W74" s="26">
        <f t="shared" si="8"/>
        <v>0</v>
      </c>
      <c r="X74" s="37"/>
      <c r="Y74" s="28">
        <f t="shared" si="9"/>
        <v>0</v>
      </c>
    </row>
    <row r="75" spans="1:25" ht="18" customHeight="1">
      <c r="A75" s="224"/>
      <c r="B75" s="9" t="s">
        <v>278</v>
      </c>
      <c r="C75" s="120"/>
      <c r="D75" s="9" t="s">
        <v>246</v>
      </c>
      <c r="E75" s="9" t="s">
        <v>247</v>
      </c>
      <c r="F75" s="120" t="s">
        <v>248</v>
      </c>
      <c r="G75" s="14" t="s">
        <v>249</v>
      </c>
      <c r="H75" s="14">
        <v>2</v>
      </c>
      <c r="I75" s="14">
        <v>3</v>
      </c>
      <c r="J75" s="18">
        <v>73</v>
      </c>
      <c r="K75" s="18">
        <v>210</v>
      </c>
      <c r="L75" s="18">
        <f t="shared" ref="L75:L138" si="10">(I75*J75*K75)/1000</f>
        <v>45.99</v>
      </c>
      <c r="M75" s="18">
        <f t="shared" ref="M75:M138" si="11">L75*$D$3</f>
        <v>1119.0286800000001</v>
      </c>
      <c r="N75" s="11"/>
      <c r="O75" s="23">
        <f t="shared" ref="O75:O138" si="12">I75</f>
        <v>3</v>
      </c>
      <c r="P75" s="11"/>
      <c r="Q75" s="23">
        <f t="shared" ref="Q75:Q138" si="13">K75</f>
        <v>210</v>
      </c>
      <c r="R75" s="23">
        <f t="shared" ref="R75:R138" si="14">O75*P75*Q75</f>
        <v>0</v>
      </c>
      <c r="S75" s="9">
        <f t="shared" ref="S75:S138" si="15">$D$3*R75</f>
        <v>0</v>
      </c>
      <c r="T75" s="23">
        <f t="shared" ref="T75:T138" si="16">L75-R75</f>
        <v>45.99</v>
      </c>
      <c r="U75" s="23">
        <f t="shared" ref="U75:U138" si="17">M75-S75</f>
        <v>1119.0286800000001</v>
      </c>
      <c r="V75" s="37"/>
      <c r="W75" s="26">
        <f t="shared" ref="W75:W138" si="18">O75*V75</f>
        <v>0</v>
      </c>
      <c r="X75" s="37"/>
      <c r="Y75" s="28">
        <f t="shared" ref="Y75:Y138" si="19">W75+X75</f>
        <v>0</v>
      </c>
    </row>
    <row r="76" spans="1:25" ht="18" customHeight="1">
      <c r="A76" s="224"/>
      <c r="B76" s="9" t="s">
        <v>361</v>
      </c>
      <c r="C76" s="120"/>
      <c r="D76" s="9" t="s">
        <v>250</v>
      </c>
      <c r="E76" s="9" t="s">
        <v>247</v>
      </c>
      <c r="F76" s="120" t="s">
        <v>252</v>
      </c>
      <c r="G76" s="92" t="s">
        <v>266</v>
      </c>
      <c r="H76" s="14">
        <v>1</v>
      </c>
      <c r="I76" s="14">
        <v>1</v>
      </c>
      <c r="J76" s="18">
        <v>54</v>
      </c>
      <c r="K76" s="18">
        <v>1</v>
      </c>
      <c r="L76" s="18">
        <f t="shared" si="10"/>
        <v>5.3999999999999999E-2</v>
      </c>
      <c r="M76" s="18">
        <f t="shared" si="11"/>
        <v>1.313928</v>
      </c>
      <c r="N76" s="11"/>
      <c r="O76" s="23">
        <f t="shared" si="12"/>
        <v>1</v>
      </c>
      <c r="P76" s="11"/>
      <c r="Q76" s="23">
        <f t="shared" si="13"/>
        <v>1</v>
      </c>
      <c r="R76" s="23">
        <f t="shared" si="14"/>
        <v>0</v>
      </c>
      <c r="S76" s="9">
        <f t="shared" si="15"/>
        <v>0</v>
      </c>
      <c r="T76" s="23">
        <f t="shared" si="16"/>
        <v>5.3999999999999999E-2</v>
      </c>
      <c r="U76" s="23">
        <f t="shared" si="17"/>
        <v>1.313928</v>
      </c>
      <c r="V76" s="37"/>
      <c r="W76" s="26">
        <f t="shared" si="18"/>
        <v>0</v>
      </c>
      <c r="X76" s="37"/>
      <c r="Y76" s="28">
        <f t="shared" si="19"/>
        <v>0</v>
      </c>
    </row>
    <row r="77" spans="1:25" ht="18" customHeight="1">
      <c r="A77" s="224"/>
      <c r="B77" s="9" t="s">
        <v>45</v>
      </c>
      <c r="C77" s="120" t="s">
        <v>132</v>
      </c>
      <c r="D77" s="9" t="s">
        <v>270</v>
      </c>
      <c r="E77" s="9" t="s">
        <v>247</v>
      </c>
      <c r="F77" s="120"/>
      <c r="G77" s="14" t="s">
        <v>285</v>
      </c>
      <c r="H77" s="14">
        <v>2</v>
      </c>
      <c r="I77" s="14">
        <v>1</v>
      </c>
      <c r="J77" s="18">
        <v>48</v>
      </c>
      <c r="K77" s="18">
        <v>630</v>
      </c>
      <c r="L77" s="18">
        <f t="shared" si="10"/>
        <v>30.24</v>
      </c>
      <c r="M77" s="18">
        <f t="shared" si="11"/>
        <v>735.79967999999997</v>
      </c>
      <c r="N77" s="11"/>
      <c r="O77" s="23">
        <f t="shared" si="12"/>
        <v>1</v>
      </c>
      <c r="P77" s="11"/>
      <c r="Q77" s="23">
        <f t="shared" si="13"/>
        <v>630</v>
      </c>
      <c r="R77" s="23">
        <f t="shared" si="14"/>
        <v>0</v>
      </c>
      <c r="S77" s="9">
        <f t="shared" si="15"/>
        <v>0</v>
      </c>
      <c r="T77" s="23">
        <f t="shared" si="16"/>
        <v>30.24</v>
      </c>
      <c r="U77" s="23">
        <f t="shared" si="17"/>
        <v>735.79967999999997</v>
      </c>
      <c r="V77" s="37"/>
      <c r="W77" s="26">
        <f t="shared" si="18"/>
        <v>0</v>
      </c>
      <c r="X77" s="37"/>
      <c r="Y77" s="28">
        <f t="shared" si="19"/>
        <v>0</v>
      </c>
    </row>
    <row r="78" spans="1:25" ht="18" customHeight="1">
      <c r="A78" s="224"/>
      <c r="B78" s="9"/>
      <c r="C78" s="120" t="s">
        <v>129</v>
      </c>
      <c r="D78" s="9" t="s">
        <v>270</v>
      </c>
      <c r="E78" s="9" t="s">
        <v>247</v>
      </c>
      <c r="F78" s="120"/>
      <c r="G78" s="14" t="s">
        <v>285</v>
      </c>
      <c r="H78" s="14">
        <v>2</v>
      </c>
      <c r="I78" s="14">
        <v>18</v>
      </c>
      <c r="J78" s="18">
        <v>48</v>
      </c>
      <c r="K78" s="18">
        <v>630</v>
      </c>
      <c r="L78" s="18">
        <f t="shared" si="10"/>
        <v>544.32000000000005</v>
      </c>
      <c r="M78" s="18">
        <f t="shared" si="11"/>
        <v>13244.394240000001</v>
      </c>
      <c r="N78" s="11"/>
      <c r="O78" s="23">
        <f t="shared" si="12"/>
        <v>18</v>
      </c>
      <c r="P78" s="11"/>
      <c r="Q78" s="23">
        <f t="shared" si="13"/>
        <v>630</v>
      </c>
      <c r="R78" s="23">
        <f t="shared" si="14"/>
        <v>0</v>
      </c>
      <c r="S78" s="9">
        <f t="shared" si="15"/>
        <v>0</v>
      </c>
      <c r="T78" s="23">
        <f t="shared" si="16"/>
        <v>544.32000000000005</v>
      </c>
      <c r="U78" s="23">
        <f t="shared" si="17"/>
        <v>13244.394240000001</v>
      </c>
      <c r="V78" s="37"/>
      <c r="W78" s="26">
        <f t="shared" si="18"/>
        <v>0</v>
      </c>
      <c r="X78" s="37"/>
      <c r="Y78" s="28">
        <f t="shared" si="19"/>
        <v>0</v>
      </c>
    </row>
    <row r="79" spans="1:25" ht="18" customHeight="1">
      <c r="A79" s="224"/>
      <c r="B79" s="148"/>
      <c r="C79" s="149"/>
      <c r="D79" s="148" t="s">
        <v>250</v>
      </c>
      <c r="E79" s="148" t="s">
        <v>247</v>
      </c>
      <c r="F79" s="149" t="s">
        <v>273</v>
      </c>
      <c r="G79" s="150"/>
      <c r="H79" s="150">
        <v>1</v>
      </c>
      <c r="I79" s="150">
        <v>2</v>
      </c>
      <c r="J79" s="151"/>
      <c r="K79" s="151"/>
      <c r="L79" s="151"/>
      <c r="M79" s="151"/>
      <c r="N79" s="148"/>
      <c r="O79" s="152"/>
      <c r="P79" s="148"/>
      <c r="Q79" s="152"/>
      <c r="R79" s="152"/>
      <c r="S79" s="148"/>
      <c r="T79" s="152"/>
      <c r="U79" s="152"/>
      <c r="V79" s="153"/>
      <c r="W79" s="153"/>
      <c r="X79" s="153"/>
      <c r="Y79" s="154"/>
    </row>
    <row r="80" spans="1:25" ht="18" customHeight="1">
      <c r="A80" s="224"/>
      <c r="B80" s="9"/>
      <c r="C80" s="120"/>
      <c r="D80" s="9" t="s">
        <v>246</v>
      </c>
      <c r="E80" s="9" t="s">
        <v>247</v>
      </c>
      <c r="F80" s="120" t="s">
        <v>248</v>
      </c>
      <c r="G80" s="14" t="s">
        <v>285</v>
      </c>
      <c r="H80" s="14">
        <v>1</v>
      </c>
      <c r="I80" s="14">
        <v>2</v>
      </c>
      <c r="J80" s="18">
        <v>48</v>
      </c>
      <c r="K80" s="18">
        <v>630</v>
      </c>
      <c r="L80" s="18">
        <f t="shared" si="10"/>
        <v>60.48</v>
      </c>
      <c r="M80" s="18">
        <f t="shared" si="11"/>
        <v>1471.5993599999999</v>
      </c>
      <c r="N80" s="11"/>
      <c r="O80" s="23">
        <f t="shared" si="12"/>
        <v>2</v>
      </c>
      <c r="P80" s="11"/>
      <c r="Q80" s="23">
        <f t="shared" si="13"/>
        <v>630</v>
      </c>
      <c r="R80" s="23">
        <f t="shared" si="14"/>
        <v>0</v>
      </c>
      <c r="S80" s="9">
        <f t="shared" si="15"/>
        <v>0</v>
      </c>
      <c r="T80" s="23">
        <f t="shared" si="16"/>
        <v>60.48</v>
      </c>
      <c r="U80" s="23">
        <f t="shared" si="17"/>
        <v>1471.5993599999999</v>
      </c>
      <c r="V80" s="37"/>
      <c r="W80" s="26">
        <f t="shared" si="18"/>
        <v>0</v>
      </c>
      <c r="X80" s="37"/>
      <c r="Y80" s="28">
        <f t="shared" si="19"/>
        <v>0</v>
      </c>
    </row>
    <row r="81" spans="1:25" ht="18" customHeight="1">
      <c r="A81" s="224"/>
      <c r="B81" s="148"/>
      <c r="C81" s="149"/>
      <c r="D81" s="148" t="s">
        <v>250</v>
      </c>
      <c r="E81" s="148" t="s">
        <v>2</v>
      </c>
      <c r="F81" s="149" t="s">
        <v>273</v>
      </c>
      <c r="G81" s="150"/>
      <c r="H81" s="150">
        <v>1</v>
      </c>
      <c r="I81" s="150">
        <v>1</v>
      </c>
      <c r="J81" s="151"/>
      <c r="K81" s="151"/>
      <c r="L81" s="151"/>
      <c r="M81" s="151"/>
      <c r="N81" s="148"/>
      <c r="O81" s="152"/>
      <c r="P81" s="148"/>
      <c r="Q81" s="152"/>
      <c r="R81" s="152"/>
      <c r="S81" s="148"/>
      <c r="T81" s="152"/>
      <c r="U81" s="152"/>
      <c r="V81" s="153"/>
      <c r="W81" s="153"/>
      <c r="X81" s="153"/>
      <c r="Y81" s="154"/>
    </row>
    <row r="82" spans="1:25" ht="18" customHeight="1">
      <c r="A82" s="224"/>
      <c r="B82" s="9" t="s">
        <v>347</v>
      </c>
      <c r="C82" s="120"/>
      <c r="D82" s="9" t="s">
        <v>250</v>
      </c>
      <c r="E82" s="9" t="s">
        <v>247</v>
      </c>
      <c r="F82" s="120"/>
      <c r="G82" s="14" t="s">
        <v>258</v>
      </c>
      <c r="H82" s="14">
        <v>2</v>
      </c>
      <c r="I82" s="14">
        <v>2</v>
      </c>
      <c r="J82" s="18">
        <v>41</v>
      </c>
      <c r="K82" s="18">
        <v>1680</v>
      </c>
      <c r="L82" s="18">
        <f t="shared" si="10"/>
        <v>137.76</v>
      </c>
      <c r="M82" s="18">
        <f t="shared" si="11"/>
        <v>3351.9763199999998</v>
      </c>
      <c r="N82" s="11"/>
      <c r="O82" s="23">
        <f t="shared" si="12"/>
        <v>2</v>
      </c>
      <c r="P82" s="11"/>
      <c r="Q82" s="23">
        <f t="shared" si="13"/>
        <v>1680</v>
      </c>
      <c r="R82" s="23">
        <f t="shared" si="14"/>
        <v>0</v>
      </c>
      <c r="S82" s="9">
        <f t="shared" si="15"/>
        <v>0</v>
      </c>
      <c r="T82" s="23">
        <f t="shared" si="16"/>
        <v>137.76</v>
      </c>
      <c r="U82" s="23">
        <f t="shared" si="17"/>
        <v>3351.9763199999998</v>
      </c>
      <c r="V82" s="37"/>
      <c r="W82" s="26">
        <f t="shared" si="18"/>
        <v>0</v>
      </c>
      <c r="X82" s="37"/>
      <c r="Y82" s="28">
        <f t="shared" si="19"/>
        <v>0</v>
      </c>
    </row>
    <row r="83" spans="1:25" ht="18" customHeight="1">
      <c r="A83" s="224"/>
      <c r="B83" s="9" t="s">
        <v>353</v>
      </c>
      <c r="C83" s="120"/>
      <c r="D83" s="9" t="s">
        <v>250</v>
      </c>
      <c r="E83" s="9" t="s">
        <v>247</v>
      </c>
      <c r="F83" s="120"/>
      <c r="G83" s="14" t="s">
        <v>258</v>
      </c>
      <c r="H83" s="14">
        <v>2</v>
      </c>
      <c r="I83" s="14">
        <v>2</v>
      </c>
      <c r="J83" s="18">
        <v>41</v>
      </c>
      <c r="K83" s="18">
        <v>1680</v>
      </c>
      <c r="L83" s="18">
        <f t="shared" si="10"/>
        <v>137.76</v>
      </c>
      <c r="M83" s="18">
        <f t="shared" si="11"/>
        <v>3351.9763199999998</v>
      </c>
      <c r="N83" s="11"/>
      <c r="O83" s="23">
        <f t="shared" si="12"/>
        <v>2</v>
      </c>
      <c r="P83" s="11"/>
      <c r="Q83" s="23">
        <f t="shared" si="13"/>
        <v>1680</v>
      </c>
      <c r="R83" s="23">
        <f t="shared" si="14"/>
        <v>0</v>
      </c>
      <c r="S83" s="9">
        <f t="shared" si="15"/>
        <v>0</v>
      </c>
      <c r="T83" s="23">
        <f t="shared" si="16"/>
        <v>137.76</v>
      </c>
      <c r="U83" s="23">
        <f t="shared" si="17"/>
        <v>3351.9763199999998</v>
      </c>
      <c r="V83" s="37"/>
      <c r="W83" s="26">
        <f t="shared" si="18"/>
        <v>0</v>
      </c>
      <c r="X83" s="37"/>
      <c r="Y83" s="28">
        <f t="shared" si="19"/>
        <v>0</v>
      </c>
    </row>
    <row r="84" spans="1:25" ht="18" customHeight="1">
      <c r="A84" s="224"/>
      <c r="B84" s="9" t="s">
        <v>362</v>
      </c>
      <c r="C84" s="120"/>
      <c r="D84" s="9" t="s">
        <v>250</v>
      </c>
      <c r="E84" s="9" t="s">
        <v>247</v>
      </c>
      <c r="F84" s="120"/>
      <c r="G84" s="14" t="s">
        <v>258</v>
      </c>
      <c r="H84" s="14">
        <v>2</v>
      </c>
      <c r="I84" s="14">
        <v>2</v>
      </c>
      <c r="J84" s="18">
        <v>41</v>
      </c>
      <c r="K84" s="18">
        <v>1680</v>
      </c>
      <c r="L84" s="18">
        <f t="shared" si="10"/>
        <v>137.76</v>
      </c>
      <c r="M84" s="18">
        <f t="shared" si="11"/>
        <v>3351.9763199999998</v>
      </c>
      <c r="N84" s="11"/>
      <c r="O84" s="23">
        <f t="shared" si="12"/>
        <v>2</v>
      </c>
      <c r="P84" s="11"/>
      <c r="Q84" s="23">
        <f t="shared" si="13"/>
        <v>1680</v>
      </c>
      <c r="R84" s="23">
        <f t="shared" si="14"/>
        <v>0</v>
      </c>
      <c r="S84" s="9">
        <f t="shared" si="15"/>
        <v>0</v>
      </c>
      <c r="T84" s="23">
        <f t="shared" si="16"/>
        <v>137.76</v>
      </c>
      <c r="U84" s="23">
        <f t="shared" si="17"/>
        <v>3351.9763199999998</v>
      </c>
      <c r="V84" s="37"/>
      <c r="W84" s="26">
        <f t="shared" si="18"/>
        <v>0</v>
      </c>
      <c r="X84" s="37"/>
      <c r="Y84" s="28">
        <f t="shared" si="19"/>
        <v>0</v>
      </c>
    </row>
    <row r="85" spans="1:25" ht="18" customHeight="1">
      <c r="A85" s="224"/>
      <c r="B85" s="9" t="s">
        <v>348</v>
      </c>
      <c r="C85" s="120"/>
      <c r="D85" s="9" t="s">
        <v>250</v>
      </c>
      <c r="E85" s="9" t="s">
        <v>247</v>
      </c>
      <c r="F85" s="120"/>
      <c r="G85" s="80" t="s">
        <v>285</v>
      </c>
      <c r="H85" s="14">
        <v>1</v>
      </c>
      <c r="I85" s="14">
        <v>3</v>
      </c>
      <c r="J85" s="18">
        <v>48</v>
      </c>
      <c r="K85" s="18">
        <v>210</v>
      </c>
      <c r="L85" s="18">
        <f t="shared" si="10"/>
        <v>30.24</v>
      </c>
      <c r="M85" s="18">
        <f t="shared" si="11"/>
        <v>735.79967999999997</v>
      </c>
      <c r="N85" s="11"/>
      <c r="O85" s="23">
        <f t="shared" si="12"/>
        <v>3</v>
      </c>
      <c r="P85" s="11"/>
      <c r="Q85" s="23">
        <f t="shared" si="13"/>
        <v>210</v>
      </c>
      <c r="R85" s="23">
        <f t="shared" si="14"/>
        <v>0</v>
      </c>
      <c r="S85" s="9">
        <f t="shared" si="15"/>
        <v>0</v>
      </c>
      <c r="T85" s="23">
        <f t="shared" si="16"/>
        <v>30.24</v>
      </c>
      <c r="U85" s="23">
        <f t="shared" si="17"/>
        <v>735.79967999999997</v>
      </c>
      <c r="V85" s="37"/>
      <c r="W85" s="26">
        <f t="shared" si="18"/>
        <v>0</v>
      </c>
      <c r="X85" s="37"/>
      <c r="Y85" s="28">
        <f t="shared" si="19"/>
        <v>0</v>
      </c>
    </row>
    <row r="86" spans="1:25" ht="18" customHeight="1">
      <c r="A86" s="224"/>
      <c r="B86" s="9"/>
      <c r="C86" s="120"/>
      <c r="D86" s="9" t="s">
        <v>250</v>
      </c>
      <c r="E86" s="9" t="s">
        <v>247</v>
      </c>
      <c r="F86" s="120"/>
      <c r="G86" s="14" t="s">
        <v>258</v>
      </c>
      <c r="H86" s="14">
        <v>1</v>
      </c>
      <c r="I86" s="14">
        <v>2</v>
      </c>
      <c r="J86" s="18">
        <v>41</v>
      </c>
      <c r="K86" s="18">
        <v>210</v>
      </c>
      <c r="L86" s="18">
        <f t="shared" si="10"/>
        <v>17.22</v>
      </c>
      <c r="M86" s="18">
        <f t="shared" si="11"/>
        <v>418.99703999999997</v>
      </c>
      <c r="N86" s="11"/>
      <c r="O86" s="23">
        <f t="shared" si="12"/>
        <v>2</v>
      </c>
      <c r="P86" s="11"/>
      <c r="Q86" s="23">
        <f t="shared" si="13"/>
        <v>210</v>
      </c>
      <c r="R86" s="23">
        <f t="shared" si="14"/>
        <v>0</v>
      </c>
      <c r="S86" s="9">
        <f t="shared" si="15"/>
        <v>0</v>
      </c>
      <c r="T86" s="23">
        <f t="shared" si="16"/>
        <v>17.22</v>
      </c>
      <c r="U86" s="23">
        <f t="shared" si="17"/>
        <v>418.99703999999997</v>
      </c>
      <c r="V86" s="37"/>
      <c r="W86" s="26">
        <f t="shared" si="18"/>
        <v>0</v>
      </c>
      <c r="X86" s="37"/>
      <c r="Y86" s="28">
        <f t="shared" si="19"/>
        <v>0</v>
      </c>
    </row>
    <row r="87" spans="1:25" ht="18" customHeight="1">
      <c r="A87" s="224"/>
      <c r="B87" s="9" t="s">
        <v>211</v>
      </c>
      <c r="C87" s="120"/>
      <c r="D87" s="9" t="s">
        <v>250</v>
      </c>
      <c r="E87" s="9" t="s">
        <v>247</v>
      </c>
      <c r="F87" s="120"/>
      <c r="G87" s="80" t="s">
        <v>285</v>
      </c>
      <c r="H87" s="14">
        <v>1</v>
      </c>
      <c r="I87" s="14">
        <v>3</v>
      </c>
      <c r="J87" s="18">
        <v>48</v>
      </c>
      <c r="K87" s="18">
        <v>210</v>
      </c>
      <c r="L87" s="18">
        <f t="shared" si="10"/>
        <v>30.24</v>
      </c>
      <c r="M87" s="18">
        <f t="shared" si="11"/>
        <v>735.79967999999997</v>
      </c>
      <c r="N87" s="11"/>
      <c r="O87" s="23">
        <f t="shared" si="12"/>
        <v>3</v>
      </c>
      <c r="P87" s="11"/>
      <c r="Q87" s="23">
        <f t="shared" si="13"/>
        <v>210</v>
      </c>
      <c r="R87" s="23">
        <f t="shared" si="14"/>
        <v>0</v>
      </c>
      <c r="S87" s="9">
        <f t="shared" si="15"/>
        <v>0</v>
      </c>
      <c r="T87" s="23">
        <f t="shared" si="16"/>
        <v>30.24</v>
      </c>
      <c r="U87" s="23">
        <f t="shared" si="17"/>
        <v>735.79967999999997</v>
      </c>
      <c r="V87" s="37"/>
      <c r="W87" s="26">
        <f t="shared" si="18"/>
        <v>0</v>
      </c>
      <c r="X87" s="37"/>
      <c r="Y87" s="28">
        <f t="shared" si="19"/>
        <v>0</v>
      </c>
    </row>
    <row r="88" spans="1:25" ht="18" customHeight="1">
      <c r="A88" s="224"/>
      <c r="B88" s="9"/>
      <c r="C88" s="120"/>
      <c r="D88" s="9" t="s">
        <v>250</v>
      </c>
      <c r="E88" s="9" t="s">
        <v>247</v>
      </c>
      <c r="F88" s="120"/>
      <c r="G88" s="14" t="s">
        <v>258</v>
      </c>
      <c r="H88" s="14">
        <v>1</v>
      </c>
      <c r="I88" s="14">
        <v>2</v>
      </c>
      <c r="J88" s="18">
        <v>41</v>
      </c>
      <c r="K88" s="18">
        <v>210</v>
      </c>
      <c r="L88" s="18">
        <f t="shared" si="10"/>
        <v>17.22</v>
      </c>
      <c r="M88" s="18">
        <f t="shared" si="11"/>
        <v>418.99703999999997</v>
      </c>
      <c r="N88" s="11"/>
      <c r="O88" s="23">
        <f t="shared" si="12"/>
        <v>2</v>
      </c>
      <c r="P88" s="11"/>
      <c r="Q88" s="23">
        <f t="shared" si="13"/>
        <v>210</v>
      </c>
      <c r="R88" s="23">
        <f t="shared" si="14"/>
        <v>0</v>
      </c>
      <c r="S88" s="9">
        <f t="shared" si="15"/>
        <v>0</v>
      </c>
      <c r="T88" s="23">
        <f t="shared" si="16"/>
        <v>17.22</v>
      </c>
      <c r="U88" s="23">
        <f t="shared" si="17"/>
        <v>418.99703999999997</v>
      </c>
      <c r="V88" s="37"/>
      <c r="W88" s="26">
        <f t="shared" si="18"/>
        <v>0</v>
      </c>
      <c r="X88" s="37"/>
      <c r="Y88" s="28">
        <f t="shared" si="19"/>
        <v>0</v>
      </c>
    </row>
    <row r="89" spans="1:25" ht="18" customHeight="1">
      <c r="A89" s="224"/>
      <c r="B89" s="9" t="s">
        <v>354</v>
      </c>
      <c r="C89" s="120"/>
      <c r="D89" s="9" t="s">
        <v>250</v>
      </c>
      <c r="E89" s="9" t="s">
        <v>247</v>
      </c>
      <c r="F89" s="120"/>
      <c r="G89" s="14" t="s">
        <v>249</v>
      </c>
      <c r="H89" s="14">
        <v>1</v>
      </c>
      <c r="I89" s="14">
        <v>2</v>
      </c>
      <c r="J89" s="18">
        <v>73</v>
      </c>
      <c r="K89" s="18">
        <v>210</v>
      </c>
      <c r="L89" s="18">
        <f t="shared" si="10"/>
        <v>30.66</v>
      </c>
      <c r="M89" s="18">
        <f t="shared" si="11"/>
        <v>746.01912000000004</v>
      </c>
      <c r="N89" s="11"/>
      <c r="O89" s="23">
        <f t="shared" si="12"/>
        <v>2</v>
      </c>
      <c r="P89" s="11"/>
      <c r="Q89" s="23">
        <f t="shared" si="13"/>
        <v>210</v>
      </c>
      <c r="R89" s="23">
        <f t="shared" si="14"/>
        <v>0</v>
      </c>
      <c r="S89" s="9">
        <f t="shared" si="15"/>
        <v>0</v>
      </c>
      <c r="T89" s="23">
        <f t="shared" si="16"/>
        <v>30.66</v>
      </c>
      <c r="U89" s="23">
        <f t="shared" si="17"/>
        <v>746.01912000000004</v>
      </c>
      <c r="V89" s="37"/>
      <c r="W89" s="26">
        <f t="shared" si="18"/>
        <v>0</v>
      </c>
      <c r="X89" s="37"/>
      <c r="Y89" s="28">
        <f t="shared" si="19"/>
        <v>0</v>
      </c>
    </row>
    <row r="90" spans="1:25" ht="18" customHeight="1">
      <c r="A90" s="224"/>
      <c r="B90" s="9"/>
      <c r="C90" s="120"/>
      <c r="D90" s="9" t="s">
        <v>250</v>
      </c>
      <c r="E90" s="9" t="s">
        <v>247</v>
      </c>
      <c r="F90" s="120"/>
      <c r="G90" s="14" t="s">
        <v>495</v>
      </c>
      <c r="H90" s="14">
        <v>1</v>
      </c>
      <c r="I90" s="14">
        <v>2</v>
      </c>
      <c r="J90" s="18">
        <v>13</v>
      </c>
      <c r="K90" s="18">
        <v>210</v>
      </c>
      <c r="L90" s="18">
        <f t="shared" si="10"/>
        <v>5.46</v>
      </c>
      <c r="M90" s="18">
        <f t="shared" si="11"/>
        <v>132.85272000000001</v>
      </c>
      <c r="N90" s="11"/>
      <c r="O90" s="23">
        <f t="shared" si="12"/>
        <v>2</v>
      </c>
      <c r="P90" s="11"/>
      <c r="Q90" s="23">
        <f t="shared" si="13"/>
        <v>210</v>
      </c>
      <c r="R90" s="23">
        <f t="shared" si="14"/>
        <v>0</v>
      </c>
      <c r="S90" s="9">
        <f t="shared" si="15"/>
        <v>0</v>
      </c>
      <c r="T90" s="23">
        <f t="shared" si="16"/>
        <v>5.46</v>
      </c>
      <c r="U90" s="23">
        <f t="shared" si="17"/>
        <v>132.85272000000001</v>
      </c>
      <c r="V90" s="37"/>
      <c r="W90" s="26">
        <f t="shared" si="18"/>
        <v>0</v>
      </c>
      <c r="X90" s="37"/>
      <c r="Y90" s="28">
        <f t="shared" si="19"/>
        <v>0</v>
      </c>
    </row>
    <row r="91" spans="1:25" ht="18" customHeight="1">
      <c r="A91" s="224"/>
      <c r="B91" s="9" t="s">
        <v>213</v>
      </c>
      <c r="C91" s="120"/>
      <c r="D91" s="9" t="s">
        <v>250</v>
      </c>
      <c r="E91" s="9" t="s">
        <v>247</v>
      </c>
      <c r="F91" s="120"/>
      <c r="G91" s="14" t="s">
        <v>249</v>
      </c>
      <c r="H91" s="14">
        <v>1</v>
      </c>
      <c r="I91" s="14">
        <v>2</v>
      </c>
      <c r="J91" s="18">
        <v>73</v>
      </c>
      <c r="K91" s="18">
        <v>210</v>
      </c>
      <c r="L91" s="18">
        <f t="shared" si="10"/>
        <v>30.66</v>
      </c>
      <c r="M91" s="18">
        <f t="shared" si="11"/>
        <v>746.01912000000004</v>
      </c>
      <c r="N91" s="11"/>
      <c r="O91" s="23">
        <f t="shared" si="12"/>
        <v>2</v>
      </c>
      <c r="P91" s="11"/>
      <c r="Q91" s="23">
        <f t="shared" si="13"/>
        <v>210</v>
      </c>
      <c r="R91" s="23">
        <f t="shared" si="14"/>
        <v>0</v>
      </c>
      <c r="S91" s="9">
        <f t="shared" si="15"/>
        <v>0</v>
      </c>
      <c r="T91" s="23">
        <f t="shared" si="16"/>
        <v>30.66</v>
      </c>
      <c r="U91" s="23">
        <f t="shared" si="17"/>
        <v>746.01912000000004</v>
      </c>
      <c r="V91" s="37"/>
      <c r="W91" s="26">
        <f t="shared" si="18"/>
        <v>0</v>
      </c>
      <c r="X91" s="37"/>
      <c r="Y91" s="28">
        <f t="shared" si="19"/>
        <v>0</v>
      </c>
    </row>
    <row r="92" spans="1:25" ht="18" customHeight="1">
      <c r="A92" s="224"/>
      <c r="B92" s="9"/>
      <c r="C92" s="120"/>
      <c r="D92" s="9" t="s">
        <v>250</v>
      </c>
      <c r="E92" s="9" t="s">
        <v>247</v>
      </c>
      <c r="F92" s="120"/>
      <c r="G92" s="14" t="s">
        <v>495</v>
      </c>
      <c r="H92" s="14">
        <v>1</v>
      </c>
      <c r="I92" s="14">
        <v>2</v>
      </c>
      <c r="J92" s="18">
        <v>13</v>
      </c>
      <c r="K92" s="18">
        <v>210</v>
      </c>
      <c r="L92" s="18">
        <f t="shared" si="10"/>
        <v>5.46</v>
      </c>
      <c r="M92" s="18">
        <f t="shared" si="11"/>
        <v>132.85272000000001</v>
      </c>
      <c r="N92" s="11"/>
      <c r="O92" s="23">
        <f t="shared" si="12"/>
        <v>2</v>
      </c>
      <c r="P92" s="11"/>
      <c r="Q92" s="23">
        <f t="shared" si="13"/>
        <v>210</v>
      </c>
      <c r="R92" s="23">
        <f t="shared" si="14"/>
        <v>0</v>
      </c>
      <c r="S92" s="9">
        <f t="shared" si="15"/>
        <v>0</v>
      </c>
      <c r="T92" s="23">
        <f t="shared" si="16"/>
        <v>5.46</v>
      </c>
      <c r="U92" s="23">
        <f t="shared" si="17"/>
        <v>132.85272000000001</v>
      </c>
      <c r="V92" s="37"/>
      <c r="W92" s="26">
        <f t="shared" si="18"/>
        <v>0</v>
      </c>
      <c r="X92" s="37"/>
      <c r="Y92" s="28">
        <f t="shared" si="19"/>
        <v>0</v>
      </c>
    </row>
    <row r="93" spans="1:25" ht="18" customHeight="1">
      <c r="A93" s="224"/>
      <c r="B93" s="9" t="s">
        <v>363</v>
      </c>
      <c r="C93" s="120"/>
      <c r="D93" s="9" t="s">
        <v>250</v>
      </c>
      <c r="E93" s="9" t="s">
        <v>247</v>
      </c>
      <c r="F93" s="120"/>
      <c r="G93" s="80" t="s">
        <v>285</v>
      </c>
      <c r="H93" s="14">
        <v>1</v>
      </c>
      <c r="I93" s="14">
        <v>3</v>
      </c>
      <c r="J93" s="18">
        <v>48</v>
      </c>
      <c r="K93" s="18">
        <v>210</v>
      </c>
      <c r="L93" s="18">
        <f t="shared" si="10"/>
        <v>30.24</v>
      </c>
      <c r="M93" s="18">
        <f t="shared" si="11"/>
        <v>735.79967999999997</v>
      </c>
      <c r="N93" s="11"/>
      <c r="O93" s="23">
        <f t="shared" si="12"/>
        <v>3</v>
      </c>
      <c r="P93" s="11"/>
      <c r="Q93" s="23">
        <f t="shared" si="13"/>
        <v>210</v>
      </c>
      <c r="R93" s="23">
        <f t="shared" si="14"/>
        <v>0</v>
      </c>
      <c r="S93" s="9">
        <f t="shared" si="15"/>
        <v>0</v>
      </c>
      <c r="T93" s="23">
        <f t="shared" si="16"/>
        <v>30.24</v>
      </c>
      <c r="U93" s="23">
        <f t="shared" si="17"/>
        <v>735.79967999999997</v>
      </c>
      <c r="V93" s="37"/>
      <c r="W93" s="26">
        <f t="shared" si="18"/>
        <v>0</v>
      </c>
      <c r="X93" s="37"/>
      <c r="Y93" s="28">
        <f t="shared" si="19"/>
        <v>0</v>
      </c>
    </row>
    <row r="94" spans="1:25" ht="18" customHeight="1">
      <c r="A94" s="224"/>
      <c r="B94" s="9"/>
      <c r="C94" s="120"/>
      <c r="D94" s="9" t="s">
        <v>250</v>
      </c>
      <c r="E94" s="9" t="s">
        <v>247</v>
      </c>
      <c r="F94" s="120"/>
      <c r="G94" s="14" t="s">
        <v>258</v>
      </c>
      <c r="H94" s="14">
        <v>1</v>
      </c>
      <c r="I94" s="14">
        <v>2</v>
      </c>
      <c r="J94" s="18">
        <v>41</v>
      </c>
      <c r="K94" s="18">
        <v>210</v>
      </c>
      <c r="L94" s="18">
        <f t="shared" si="10"/>
        <v>17.22</v>
      </c>
      <c r="M94" s="18">
        <f t="shared" si="11"/>
        <v>418.99703999999997</v>
      </c>
      <c r="N94" s="11"/>
      <c r="O94" s="23">
        <f t="shared" si="12"/>
        <v>2</v>
      </c>
      <c r="P94" s="11"/>
      <c r="Q94" s="23">
        <f t="shared" si="13"/>
        <v>210</v>
      </c>
      <c r="R94" s="23">
        <f t="shared" si="14"/>
        <v>0</v>
      </c>
      <c r="S94" s="9">
        <f t="shared" si="15"/>
        <v>0</v>
      </c>
      <c r="T94" s="23">
        <f t="shared" si="16"/>
        <v>17.22</v>
      </c>
      <c r="U94" s="23">
        <f t="shared" si="17"/>
        <v>418.99703999999997</v>
      </c>
      <c r="V94" s="37"/>
      <c r="W94" s="26">
        <f t="shared" si="18"/>
        <v>0</v>
      </c>
      <c r="X94" s="37"/>
      <c r="Y94" s="28">
        <f t="shared" si="19"/>
        <v>0</v>
      </c>
    </row>
    <row r="95" spans="1:25" ht="18" customHeight="1">
      <c r="A95" s="224"/>
      <c r="B95" s="9" t="s">
        <v>356</v>
      </c>
      <c r="C95" s="120"/>
      <c r="D95" s="9" t="s">
        <v>250</v>
      </c>
      <c r="E95" s="9" t="s">
        <v>247</v>
      </c>
      <c r="F95" s="120"/>
      <c r="G95" s="80" t="s">
        <v>285</v>
      </c>
      <c r="H95" s="14">
        <v>1</v>
      </c>
      <c r="I95" s="14">
        <v>3</v>
      </c>
      <c r="J95" s="18">
        <v>48</v>
      </c>
      <c r="K95" s="18">
        <v>210</v>
      </c>
      <c r="L95" s="18">
        <f t="shared" si="10"/>
        <v>30.24</v>
      </c>
      <c r="M95" s="18">
        <f t="shared" si="11"/>
        <v>735.79967999999997</v>
      </c>
      <c r="N95" s="11"/>
      <c r="O95" s="23">
        <f t="shared" si="12"/>
        <v>3</v>
      </c>
      <c r="P95" s="11"/>
      <c r="Q95" s="23">
        <f t="shared" si="13"/>
        <v>210</v>
      </c>
      <c r="R95" s="23">
        <f t="shared" si="14"/>
        <v>0</v>
      </c>
      <c r="S95" s="9">
        <f t="shared" si="15"/>
        <v>0</v>
      </c>
      <c r="T95" s="23">
        <f t="shared" si="16"/>
        <v>30.24</v>
      </c>
      <c r="U95" s="23">
        <f t="shared" si="17"/>
        <v>735.79967999999997</v>
      </c>
      <c r="V95" s="37"/>
      <c r="W95" s="26">
        <f t="shared" si="18"/>
        <v>0</v>
      </c>
      <c r="X95" s="37"/>
      <c r="Y95" s="28">
        <f t="shared" si="19"/>
        <v>0</v>
      </c>
    </row>
    <row r="96" spans="1:25" ht="18" customHeight="1">
      <c r="A96" s="224"/>
      <c r="B96" s="9"/>
      <c r="C96" s="120"/>
      <c r="D96" s="9" t="s">
        <v>250</v>
      </c>
      <c r="E96" s="9" t="s">
        <v>247</v>
      </c>
      <c r="F96" s="120"/>
      <c r="G96" s="14" t="s">
        <v>258</v>
      </c>
      <c r="H96" s="14">
        <v>1</v>
      </c>
      <c r="I96" s="14">
        <v>2</v>
      </c>
      <c r="J96" s="18">
        <v>41</v>
      </c>
      <c r="K96" s="18">
        <v>210</v>
      </c>
      <c r="L96" s="18">
        <f t="shared" si="10"/>
        <v>17.22</v>
      </c>
      <c r="M96" s="18">
        <f t="shared" si="11"/>
        <v>418.99703999999997</v>
      </c>
      <c r="N96" s="11"/>
      <c r="O96" s="23">
        <f t="shared" si="12"/>
        <v>2</v>
      </c>
      <c r="P96" s="11"/>
      <c r="Q96" s="23">
        <f t="shared" si="13"/>
        <v>210</v>
      </c>
      <c r="R96" s="23">
        <f t="shared" si="14"/>
        <v>0</v>
      </c>
      <c r="S96" s="9">
        <f t="shared" si="15"/>
        <v>0</v>
      </c>
      <c r="T96" s="23">
        <f t="shared" si="16"/>
        <v>17.22</v>
      </c>
      <c r="U96" s="23">
        <f t="shared" si="17"/>
        <v>418.99703999999997</v>
      </c>
      <c r="V96" s="37"/>
      <c r="W96" s="26">
        <f t="shared" si="18"/>
        <v>0</v>
      </c>
      <c r="X96" s="37"/>
      <c r="Y96" s="28">
        <f t="shared" si="19"/>
        <v>0</v>
      </c>
    </row>
    <row r="97" spans="1:25" ht="18" customHeight="1">
      <c r="A97" s="224"/>
      <c r="B97" s="9" t="s">
        <v>25</v>
      </c>
      <c r="C97" s="120"/>
      <c r="D97" s="9" t="s">
        <v>250</v>
      </c>
      <c r="E97" s="9" t="s">
        <v>247</v>
      </c>
      <c r="F97" s="120"/>
      <c r="G97" s="14" t="s">
        <v>249</v>
      </c>
      <c r="H97" s="14">
        <v>2</v>
      </c>
      <c r="I97" s="14">
        <v>2</v>
      </c>
      <c r="J97" s="18">
        <v>73</v>
      </c>
      <c r="K97" s="18">
        <v>1050</v>
      </c>
      <c r="L97" s="18">
        <f t="shared" si="10"/>
        <v>153.30000000000001</v>
      </c>
      <c r="M97" s="18">
        <f t="shared" si="11"/>
        <v>3730.0956000000006</v>
      </c>
      <c r="N97" s="11"/>
      <c r="O97" s="23">
        <f t="shared" si="12"/>
        <v>2</v>
      </c>
      <c r="P97" s="11"/>
      <c r="Q97" s="23">
        <f t="shared" si="13"/>
        <v>1050</v>
      </c>
      <c r="R97" s="23">
        <f t="shared" si="14"/>
        <v>0</v>
      </c>
      <c r="S97" s="9">
        <f t="shared" si="15"/>
        <v>0</v>
      </c>
      <c r="T97" s="23">
        <f t="shared" si="16"/>
        <v>153.30000000000001</v>
      </c>
      <c r="U97" s="23">
        <f t="shared" si="17"/>
        <v>3730.0956000000006</v>
      </c>
      <c r="V97" s="37"/>
      <c r="W97" s="26">
        <f t="shared" si="18"/>
        <v>0</v>
      </c>
      <c r="X97" s="37"/>
      <c r="Y97" s="28">
        <f t="shared" si="19"/>
        <v>0</v>
      </c>
    </row>
    <row r="98" spans="1:25" ht="18" customHeight="1">
      <c r="A98" s="224"/>
      <c r="B98" s="9" t="s">
        <v>281</v>
      </c>
      <c r="C98" s="120"/>
      <c r="D98" s="9" t="s">
        <v>250</v>
      </c>
      <c r="E98" s="9" t="s">
        <v>247</v>
      </c>
      <c r="F98" s="120"/>
      <c r="G98" s="14" t="s">
        <v>249</v>
      </c>
      <c r="H98" s="14">
        <v>1</v>
      </c>
      <c r="I98" s="14">
        <v>2</v>
      </c>
      <c r="J98" s="18">
        <v>73</v>
      </c>
      <c r="K98" s="18">
        <v>240</v>
      </c>
      <c r="L98" s="18">
        <f t="shared" si="10"/>
        <v>35.04</v>
      </c>
      <c r="M98" s="18">
        <f t="shared" si="11"/>
        <v>852.59328000000005</v>
      </c>
      <c r="N98" s="11"/>
      <c r="O98" s="23">
        <f t="shared" si="12"/>
        <v>2</v>
      </c>
      <c r="P98" s="11"/>
      <c r="Q98" s="23">
        <f t="shared" si="13"/>
        <v>240</v>
      </c>
      <c r="R98" s="23">
        <f t="shared" si="14"/>
        <v>0</v>
      </c>
      <c r="S98" s="9">
        <f t="shared" si="15"/>
        <v>0</v>
      </c>
      <c r="T98" s="23">
        <f t="shared" si="16"/>
        <v>35.04</v>
      </c>
      <c r="U98" s="23">
        <f t="shared" si="17"/>
        <v>852.59328000000005</v>
      </c>
      <c r="V98" s="37"/>
      <c r="W98" s="26">
        <f t="shared" si="18"/>
        <v>0</v>
      </c>
      <c r="X98" s="37"/>
      <c r="Y98" s="28">
        <f t="shared" si="19"/>
        <v>0</v>
      </c>
    </row>
    <row r="99" spans="1:25" ht="18" customHeight="1">
      <c r="A99" s="224"/>
      <c r="B99" s="9" t="s">
        <v>280</v>
      </c>
      <c r="C99" s="120"/>
      <c r="D99" s="9" t="s">
        <v>250</v>
      </c>
      <c r="E99" s="9" t="s">
        <v>247</v>
      </c>
      <c r="F99" s="120"/>
      <c r="G99" s="14" t="s">
        <v>249</v>
      </c>
      <c r="H99" s="14">
        <v>1</v>
      </c>
      <c r="I99" s="14">
        <v>2</v>
      </c>
      <c r="J99" s="18">
        <v>73</v>
      </c>
      <c r="K99" s="18">
        <v>240</v>
      </c>
      <c r="L99" s="18">
        <f t="shared" si="10"/>
        <v>35.04</v>
      </c>
      <c r="M99" s="18">
        <f t="shared" si="11"/>
        <v>852.59328000000005</v>
      </c>
      <c r="N99" s="11"/>
      <c r="O99" s="23">
        <f t="shared" si="12"/>
        <v>2</v>
      </c>
      <c r="P99" s="11"/>
      <c r="Q99" s="23">
        <f t="shared" si="13"/>
        <v>240</v>
      </c>
      <c r="R99" s="23">
        <f t="shared" si="14"/>
        <v>0</v>
      </c>
      <c r="S99" s="9">
        <f t="shared" si="15"/>
        <v>0</v>
      </c>
      <c r="T99" s="23">
        <f t="shared" si="16"/>
        <v>35.04</v>
      </c>
      <c r="U99" s="23">
        <f t="shared" si="17"/>
        <v>852.59328000000005</v>
      </c>
      <c r="V99" s="37"/>
      <c r="W99" s="26">
        <f t="shared" si="18"/>
        <v>0</v>
      </c>
      <c r="X99" s="37"/>
      <c r="Y99" s="28">
        <f t="shared" si="19"/>
        <v>0</v>
      </c>
    </row>
    <row r="100" spans="1:25" ht="18" customHeight="1">
      <c r="A100" s="224"/>
      <c r="B100" s="9" t="s">
        <v>22</v>
      </c>
      <c r="C100" s="120"/>
      <c r="D100" s="9" t="s">
        <v>270</v>
      </c>
      <c r="E100" s="9" t="s">
        <v>247</v>
      </c>
      <c r="F100" s="120"/>
      <c r="G100" s="14" t="s">
        <v>249</v>
      </c>
      <c r="H100" s="14">
        <v>2</v>
      </c>
      <c r="I100" s="14">
        <v>2</v>
      </c>
      <c r="J100" s="18">
        <v>73</v>
      </c>
      <c r="K100" s="18">
        <v>1920</v>
      </c>
      <c r="L100" s="18">
        <f t="shared" si="10"/>
        <v>280.32</v>
      </c>
      <c r="M100" s="18">
        <f t="shared" si="11"/>
        <v>6820.7462400000004</v>
      </c>
      <c r="N100" s="11"/>
      <c r="O100" s="23">
        <f t="shared" si="12"/>
        <v>2</v>
      </c>
      <c r="P100" s="11"/>
      <c r="Q100" s="23">
        <f t="shared" si="13"/>
        <v>1920</v>
      </c>
      <c r="R100" s="23">
        <f t="shared" si="14"/>
        <v>0</v>
      </c>
      <c r="S100" s="9">
        <f t="shared" si="15"/>
        <v>0</v>
      </c>
      <c r="T100" s="23">
        <f t="shared" si="16"/>
        <v>280.32</v>
      </c>
      <c r="U100" s="23">
        <f t="shared" si="17"/>
        <v>6820.7462400000004</v>
      </c>
      <c r="V100" s="37"/>
      <c r="W100" s="26">
        <f t="shared" si="18"/>
        <v>0</v>
      </c>
      <c r="X100" s="37"/>
      <c r="Y100" s="28">
        <f t="shared" si="19"/>
        <v>0</v>
      </c>
    </row>
    <row r="101" spans="1:25" ht="18" customHeight="1">
      <c r="A101" s="224"/>
      <c r="B101" s="9" t="s">
        <v>23</v>
      </c>
      <c r="C101" s="120"/>
      <c r="D101" s="9" t="s">
        <v>270</v>
      </c>
      <c r="E101" s="9" t="s">
        <v>247</v>
      </c>
      <c r="F101" s="120"/>
      <c r="G101" s="80" t="s">
        <v>285</v>
      </c>
      <c r="H101" s="14">
        <v>2</v>
      </c>
      <c r="I101" s="14">
        <v>4</v>
      </c>
      <c r="J101" s="18">
        <v>48</v>
      </c>
      <c r="K101" s="18">
        <v>1920</v>
      </c>
      <c r="L101" s="18">
        <f t="shared" si="10"/>
        <v>368.64</v>
      </c>
      <c r="M101" s="18">
        <f t="shared" si="11"/>
        <v>8969.7484800000002</v>
      </c>
      <c r="N101" s="11"/>
      <c r="O101" s="23">
        <f t="shared" si="12"/>
        <v>4</v>
      </c>
      <c r="P101" s="11"/>
      <c r="Q101" s="23">
        <f t="shared" si="13"/>
        <v>1920</v>
      </c>
      <c r="R101" s="23">
        <f t="shared" si="14"/>
        <v>0</v>
      </c>
      <c r="S101" s="9">
        <f t="shared" si="15"/>
        <v>0</v>
      </c>
      <c r="T101" s="23">
        <f t="shared" si="16"/>
        <v>368.64</v>
      </c>
      <c r="U101" s="23">
        <f t="shared" si="17"/>
        <v>8969.7484800000002</v>
      </c>
      <c r="V101" s="37"/>
      <c r="W101" s="26">
        <f t="shared" si="18"/>
        <v>0</v>
      </c>
      <c r="X101" s="37"/>
      <c r="Y101" s="28">
        <f t="shared" si="19"/>
        <v>0</v>
      </c>
    </row>
    <row r="102" spans="1:25" ht="18" customHeight="1">
      <c r="A102" s="224"/>
      <c r="B102" s="9"/>
      <c r="C102" s="120"/>
      <c r="D102" s="9" t="s">
        <v>250</v>
      </c>
      <c r="E102" s="9" t="s">
        <v>247</v>
      </c>
      <c r="F102" s="120" t="s">
        <v>345</v>
      </c>
      <c r="G102" s="14" t="s">
        <v>258</v>
      </c>
      <c r="H102" s="14">
        <v>1</v>
      </c>
      <c r="I102" s="14">
        <v>1</v>
      </c>
      <c r="J102" s="18">
        <v>41</v>
      </c>
      <c r="K102" s="18">
        <v>1920</v>
      </c>
      <c r="L102" s="18">
        <f t="shared" si="10"/>
        <v>78.72</v>
      </c>
      <c r="M102" s="18">
        <f t="shared" si="11"/>
        <v>1915.4150400000001</v>
      </c>
      <c r="N102" s="11"/>
      <c r="O102" s="23">
        <f t="shared" si="12"/>
        <v>1</v>
      </c>
      <c r="P102" s="11"/>
      <c r="Q102" s="23">
        <f t="shared" si="13"/>
        <v>1920</v>
      </c>
      <c r="R102" s="23">
        <f t="shared" si="14"/>
        <v>0</v>
      </c>
      <c r="S102" s="9">
        <f t="shared" si="15"/>
        <v>0</v>
      </c>
      <c r="T102" s="23">
        <f t="shared" si="16"/>
        <v>78.72</v>
      </c>
      <c r="U102" s="23">
        <f t="shared" si="17"/>
        <v>1915.4150400000001</v>
      </c>
      <c r="V102" s="37"/>
      <c r="W102" s="26">
        <f t="shared" si="18"/>
        <v>0</v>
      </c>
      <c r="X102" s="37"/>
      <c r="Y102" s="28">
        <f t="shared" si="19"/>
        <v>0</v>
      </c>
    </row>
    <row r="103" spans="1:25" ht="18" customHeight="1">
      <c r="A103" s="224"/>
      <c r="B103" s="9" t="s">
        <v>13</v>
      </c>
      <c r="C103" s="120" t="s">
        <v>139</v>
      </c>
      <c r="D103" s="9" t="s">
        <v>250</v>
      </c>
      <c r="E103" s="9" t="s">
        <v>247</v>
      </c>
      <c r="F103" s="120"/>
      <c r="G103" s="14" t="s">
        <v>284</v>
      </c>
      <c r="H103" s="14">
        <v>2</v>
      </c>
      <c r="I103" s="14">
        <v>10</v>
      </c>
      <c r="J103" s="18">
        <v>50</v>
      </c>
      <c r="K103" s="18">
        <v>1680</v>
      </c>
      <c r="L103" s="18">
        <f t="shared" si="10"/>
        <v>840</v>
      </c>
      <c r="M103" s="18">
        <f t="shared" si="11"/>
        <v>20438.88</v>
      </c>
      <c r="N103" s="11"/>
      <c r="O103" s="23">
        <f t="shared" si="12"/>
        <v>10</v>
      </c>
      <c r="P103" s="11"/>
      <c r="Q103" s="23">
        <f t="shared" si="13"/>
        <v>1680</v>
      </c>
      <c r="R103" s="23">
        <f t="shared" si="14"/>
        <v>0</v>
      </c>
      <c r="S103" s="9">
        <f t="shared" si="15"/>
        <v>0</v>
      </c>
      <c r="T103" s="23">
        <f t="shared" si="16"/>
        <v>840</v>
      </c>
      <c r="U103" s="23">
        <f t="shared" si="17"/>
        <v>20438.88</v>
      </c>
      <c r="V103" s="37"/>
      <c r="W103" s="26">
        <f t="shared" si="18"/>
        <v>0</v>
      </c>
      <c r="X103" s="37"/>
      <c r="Y103" s="28">
        <f t="shared" si="19"/>
        <v>0</v>
      </c>
    </row>
    <row r="104" spans="1:25" ht="18" customHeight="1">
      <c r="A104" s="224"/>
      <c r="B104" s="148"/>
      <c r="C104" s="149" t="s">
        <v>79</v>
      </c>
      <c r="D104" s="148" t="s">
        <v>250</v>
      </c>
      <c r="E104" s="148" t="s">
        <v>2</v>
      </c>
      <c r="F104" s="149" t="s">
        <v>273</v>
      </c>
      <c r="G104" s="150"/>
      <c r="H104" s="150">
        <v>2</v>
      </c>
      <c r="I104" s="150">
        <v>3</v>
      </c>
      <c r="J104" s="151"/>
      <c r="K104" s="151"/>
      <c r="L104" s="151"/>
      <c r="M104" s="151"/>
      <c r="N104" s="148"/>
      <c r="O104" s="152"/>
      <c r="P104" s="148"/>
      <c r="Q104" s="152"/>
      <c r="R104" s="152"/>
      <c r="S104" s="148"/>
      <c r="T104" s="152"/>
      <c r="U104" s="152"/>
      <c r="V104" s="153"/>
      <c r="W104" s="153"/>
      <c r="X104" s="153"/>
      <c r="Y104" s="154"/>
    </row>
    <row r="105" spans="1:25" ht="18" customHeight="1">
      <c r="A105" s="223" t="s">
        <v>39</v>
      </c>
      <c r="B105" s="228"/>
      <c r="C105" s="227"/>
      <c r="D105" s="228"/>
      <c r="E105" s="229"/>
      <c r="F105" s="227"/>
      <c r="G105" s="229"/>
      <c r="H105" s="229"/>
      <c r="I105" s="229"/>
      <c r="J105" s="231"/>
      <c r="K105" s="231"/>
      <c r="L105" s="231"/>
      <c r="M105" s="231"/>
      <c r="N105" s="228"/>
      <c r="O105" s="232"/>
      <c r="P105" s="228"/>
      <c r="Q105" s="232"/>
      <c r="R105" s="232"/>
      <c r="S105" s="228"/>
      <c r="T105" s="232"/>
      <c r="U105" s="232"/>
      <c r="V105" s="233"/>
      <c r="W105" s="233"/>
      <c r="X105" s="233"/>
      <c r="Y105" s="234"/>
    </row>
    <row r="106" spans="1:25" ht="18" customHeight="1">
      <c r="A106" s="224"/>
      <c r="B106" s="9" t="s">
        <v>46</v>
      </c>
      <c r="C106" s="120" t="s">
        <v>112</v>
      </c>
      <c r="D106" s="9" t="s">
        <v>246</v>
      </c>
      <c r="E106" s="9" t="s">
        <v>247</v>
      </c>
      <c r="F106" s="120" t="s">
        <v>251</v>
      </c>
      <c r="G106" s="14" t="s">
        <v>285</v>
      </c>
      <c r="H106" s="14">
        <v>1</v>
      </c>
      <c r="I106" s="14">
        <v>2</v>
      </c>
      <c r="J106" s="18">
        <v>48</v>
      </c>
      <c r="K106" s="18">
        <v>630</v>
      </c>
      <c r="L106" s="18">
        <f t="shared" si="10"/>
        <v>60.48</v>
      </c>
      <c r="M106" s="18">
        <f t="shared" si="11"/>
        <v>1471.5993599999999</v>
      </c>
      <c r="N106" s="11"/>
      <c r="O106" s="23">
        <f t="shared" si="12"/>
        <v>2</v>
      </c>
      <c r="P106" s="11"/>
      <c r="Q106" s="23">
        <f t="shared" si="13"/>
        <v>630</v>
      </c>
      <c r="R106" s="23">
        <f t="shared" si="14"/>
        <v>0</v>
      </c>
      <c r="S106" s="9">
        <f t="shared" si="15"/>
        <v>0</v>
      </c>
      <c r="T106" s="23">
        <f t="shared" si="16"/>
        <v>60.48</v>
      </c>
      <c r="U106" s="23">
        <f t="shared" si="17"/>
        <v>1471.5993599999999</v>
      </c>
      <c r="V106" s="37"/>
      <c r="W106" s="26">
        <f t="shared" si="18"/>
        <v>0</v>
      </c>
      <c r="X106" s="37"/>
      <c r="Y106" s="28">
        <f t="shared" si="19"/>
        <v>0</v>
      </c>
    </row>
    <row r="107" spans="1:25" ht="18" customHeight="1">
      <c r="A107" s="224"/>
      <c r="B107" s="9"/>
      <c r="C107" s="120"/>
      <c r="D107" s="9" t="s">
        <v>246</v>
      </c>
      <c r="E107" s="9" t="s">
        <v>247</v>
      </c>
      <c r="F107" s="120" t="s">
        <v>248</v>
      </c>
      <c r="G107" s="14" t="s">
        <v>285</v>
      </c>
      <c r="H107" s="14">
        <v>2</v>
      </c>
      <c r="I107" s="14">
        <v>9</v>
      </c>
      <c r="J107" s="18">
        <v>48</v>
      </c>
      <c r="K107" s="18">
        <v>630</v>
      </c>
      <c r="L107" s="18">
        <f t="shared" si="10"/>
        <v>272.16000000000003</v>
      </c>
      <c r="M107" s="18">
        <f t="shared" si="11"/>
        <v>6622.1971200000007</v>
      </c>
      <c r="N107" s="11"/>
      <c r="O107" s="23">
        <f t="shared" si="12"/>
        <v>9</v>
      </c>
      <c r="P107" s="11"/>
      <c r="Q107" s="23">
        <f t="shared" si="13"/>
        <v>630</v>
      </c>
      <c r="R107" s="23">
        <f t="shared" si="14"/>
        <v>0</v>
      </c>
      <c r="S107" s="9">
        <f t="shared" si="15"/>
        <v>0</v>
      </c>
      <c r="T107" s="23">
        <f t="shared" si="16"/>
        <v>272.16000000000003</v>
      </c>
      <c r="U107" s="23">
        <f t="shared" si="17"/>
        <v>6622.1971200000007</v>
      </c>
      <c r="V107" s="37"/>
      <c r="W107" s="26">
        <f t="shared" si="18"/>
        <v>0</v>
      </c>
      <c r="X107" s="37"/>
      <c r="Y107" s="28">
        <f t="shared" si="19"/>
        <v>0</v>
      </c>
    </row>
    <row r="108" spans="1:25" ht="18" customHeight="1">
      <c r="A108" s="224"/>
      <c r="B108" s="9" t="s">
        <v>382</v>
      </c>
      <c r="C108" s="120" t="s">
        <v>112</v>
      </c>
      <c r="D108" s="9" t="s">
        <v>246</v>
      </c>
      <c r="E108" s="9" t="s">
        <v>247</v>
      </c>
      <c r="F108" s="120" t="s">
        <v>248</v>
      </c>
      <c r="G108" s="14" t="s">
        <v>249</v>
      </c>
      <c r="H108" s="14">
        <v>2</v>
      </c>
      <c r="I108" s="14">
        <v>2</v>
      </c>
      <c r="J108" s="18">
        <v>73</v>
      </c>
      <c r="K108" s="18">
        <v>210</v>
      </c>
      <c r="L108" s="18">
        <f t="shared" si="10"/>
        <v>30.66</v>
      </c>
      <c r="M108" s="18">
        <f t="shared" si="11"/>
        <v>746.01912000000004</v>
      </c>
      <c r="N108" s="11"/>
      <c r="O108" s="23">
        <f t="shared" si="12"/>
        <v>2</v>
      </c>
      <c r="P108" s="11"/>
      <c r="Q108" s="23">
        <f t="shared" si="13"/>
        <v>210</v>
      </c>
      <c r="R108" s="23">
        <f t="shared" si="14"/>
        <v>0</v>
      </c>
      <c r="S108" s="9">
        <f t="shared" si="15"/>
        <v>0</v>
      </c>
      <c r="T108" s="23">
        <f t="shared" si="16"/>
        <v>30.66</v>
      </c>
      <c r="U108" s="23">
        <f t="shared" si="17"/>
        <v>746.01912000000004</v>
      </c>
      <c r="V108" s="37"/>
      <c r="W108" s="26">
        <f t="shared" si="18"/>
        <v>0</v>
      </c>
      <c r="X108" s="37"/>
      <c r="Y108" s="28">
        <f t="shared" si="19"/>
        <v>0</v>
      </c>
    </row>
    <row r="109" spans="1:25" ht="18" customHeight="1">
      <c r="A109" s="224"/>
      <c r="B109" s="9"/>
      <c r="C109" s="120" t="s">
        <v>130</v>
      </c>
      <c r="D109" s="9" t="s">
        <v>250</v>
      </c>
      <c r="E109" s="9" t="s">
        <v>247</v>
      </c>
      <c r="F109" s="120"/>
      <c r="G109" s="14" t="s">
        <v>249</v>
      </c>
      <c r="H109" s="14">
        <v>2</v>
      </c>
      <c r="I109" s="14">
        <v>1</v>
      </c>
      <c r="J109" s="18">
        <v>73</v>
      </c>
      <c r="K109" s="18">
        <v>210</v>
      </c>
      <c r="L109" s="18">
        <f t="shared" si="10"/>
        <v>15.33</v>
      </c>
      <c r="M109" s="18">
        <f t="shared" si="11"/>
        <v>373.00956000000002</v>
      </c>
      <c r="N109" s="11"/>
      <c r="O109" s="23">
        <f t="shared" si="12"/>
        <v>1</v>
      </c>
      <c r="P109" s="11"/>
      <c r="Q109" s="23">
        <f t="shared" si="13"/>
        <v>210</v>
      </c>
      <c r="R109" s="23">
        <f t="shared" si="14"/>
        <v>0</v>
      </c>
      <c r="S109" s="9">
        <f t="shared" si="15"/>
        <v>0</v>
      </c>
      <c r="T109" s="23">
        <f t="shared" si="16"/>
        <v>15.33</v>
      </c>
      <c r="U109" s="23">
        <f t="shared" si="17"/>
        <v>373.00956000000002</v>
      </c>
      <c r="V109" s="37"/>
      <c r="W109" s="26">
        <f t="shared" si="18"/>
        <v>0</v>
      </c>
      <c r="X109" s="37"/>
      <c r="Y109" s="28">
        <f t="shared" si="19"/>
        <v>0</v>
      </c>
    </row>
    <row r="110" spans="1:25" ht="18" customHeight="1">
      <c r="A110" s="224"/>
      <c r="B110" s="9" t="s">
        <v>18</v>
      </c>
      <c r="C110" s="120" t="s">
        <v>79</v>
      </c>
      <c r="D110" s="9" t="s">
        <v>246</v>
      </c>
      <c r="E110" s="9" t="s">
        <v>247</v>
      </c>
      <c r="F110" s="120" t="s">
        <v>251</v>
      </c>
      <c r="G110" s="14" t="s">
        <v>249</v>
      </c>
      <c r="H110" s="14">
        <v>1</v>
      </c>
      <c r="I110" s="14">
        <v>2</v>
      </c>
      <c r="J110" s="18">
        <v>73</v>
      </c>
      <c r="K110" s="18">
        <v>210</v>
      </c>
      <c r="L110" s="18">
        <f t="shared" si="10"/>
        <v>30.66</v>
      </c>
      <c r="M110" s="18">
        <f t="shared" si="11"/>
        <v>746.01912000000004</v>
      </c>
      <c r="N110" s="11"/>
      <c r="O110" s="23">
        <f t="shared" si="12"/>
        <v>2</v>
      </c>
      <c r="P110" s="11"/>
      <c r="Q110" s="23">
        <f t="shared" si="13"/>
        <v>210</v>
      </c>
      <c r="R110" s="23">
        <f t="shared" si="14"/>
        <v>0</v>
      </c>
      <c r="S110" s="9">
        <f t="shared" si="15"/>
        <v>0</v>
      </c>
      <c r="T110" s="23">
        <f t="shared" si="16"/>
        <v>30.66</v>
      </c>
      <c r="U110" s="23">
        <f t="shared" si="17"/>
        <v>746.01912000000004</v>
      </c>
      <c r="V110" s="37"/>
      <c r="W110" s="26">
        <f t="shared" si="18"/>
        <v>0</v>
      </c>
      <c r="X110" s="37"/>
      <c r="Y110" s="28">
        <f t="shared" si="19"/>
        <v>0</v>
      </c>
    </row>
    <row r="111" spans="1:25" ht="18" customHeight="1">
      <c r="A111" s="224"/>
      <c r="B111" s="9"/>
      <c r="C111" s="120"/>
      <c r="D111" s="9" t="s">
        <v>246</v>
      </c>
      <c r="E111" s="9" t="s">
        <v>247</v>
      </c>
      <c r="F111" s="120" t="s">
        <v>248</v>
      </c>
      <c r="G111" s="14" t="s">
        <v>249</v>
      </c>
      <c r="H111" s="14">
        <v>2</v>
      </c>
      <c r="I111" s="14">
        <v>6</v>
      </c>
      <c r="J111" s="18">
        <v>73</v>
      </c>
      <c r="K111" s="18">
        <v>210</v>
      </c>
      <c r="L111" s="18">
        <f t="shared" si="10"/>
        <v>91.98</v>
      </c>
      <c r="M111" s="18">
        <f t="shared" si="11"/>
        <v>2238.0573600000002</v>
      </c>
      <c r="N111" s="11"/>
      <c r="O111" s="23">
        <f t="shared" si="12"/>
        <v>6</v>
      </c>
      <c r="P111" s="11"/>
      <c r="Q111" s="23">
        <f t="shared" si="13"/>
        <v>210</v>
      </c>
      <c r="R111" s="23">
        <f t="shared" si="14"/>
        <v>0</v>
      </c>
      <c r="S111" s="9">
        <f t="shared" si="15"/>
        <v>0</v>
      </c>
      <c r="T111" s="23">
        <f t="shared" si="16"/>
        <v>91.98</v>
      </c>
      <c r="U111" s="23">
        <f t="shared" si="17"/>
        <v>2238.0573600000002</v>
      </c>
      <c r="V111" s="37"/>
      <c r="W111" s="26">
        <f t="shared" si="18"/>
        <v>0</v>
      </c>
      <c r="X111" s="37"/>
      <c r="Y111" s="28">
        <f t="shared" si="19"/>
        <v>0</v>
      </c>
    </row>
    <row r="112" spans="1:25" ht="18" customHeight="1">
      <c r="A112" s="224"/>
      <c r="B112" s="9" t="s">
        <v>5</v>
      </c>
      <c r="C112" s="120" t="s">
        <v>112</v>
      </c>
      <c r="D112" s="9" t="s">
        <v>246</v>
      </c>
      <c r="E112" s="9" t="s">
        <v>247</v>
      </c>
      <c r="F112" s="120" t="s">
        <v>251</v>
      </c>
      <c r="G112" s="14" t="s">
        <v>285</v>
      </c>
      <c r="H112" s="14">
        <v>1</v>
      </c>
      <c r="I112" s="14">
        <v>2</v>
      </c>
      <c r="J112" s="18">
        <v>48</v>
      </c>
      <c r="K112" s="18">
        <v>1470</v>
      </c>
      <c r="L112" s="18">
        <f t="shared" si="10"/>
        <v>141.12</v>
      </c>
      <c r="M112" s="18">
        <f t="shared" si="11"/>
        <v>3433.7318400000004</v>
      </c>
      <c r="N112" s="11"/>
      <c r="O112" s="23">
        <f t="shared" si="12"/>
        <v>2</v>
      </c>
      <c r="P112" s="11"/>
      <c r="Q112" s="23">
        <f t="shared" si="13"/>
        <v>1470</v>
      </c>
      <c r="R112" s="23">
        <f t="shared" si="14"/>
        <v>0</v>
      </c>
      <c r="S112" s="9">
        <f t="shared" si="15"/>
        <v>0</v>
      </c>
      <c r="T112" s="23">
        <f t="shared" si="16"/>
        <v>141.12</v>
      </c>
      <c r="U112" s="23">
        <f t="shared" si="17"/>
        <v>3433.7318400000004</v>
      </c>
      <c r="V112" s="37"/>
      <c r="W112" s="26">
        <f t="shared" si="18"/>
        <v>0</v>
      </c>
      <c r="X112" s="37"/>
      <c r="Y112" s="28">
        <f t="shared" si="19"/>
        <v>0</v>
      </c>
    </row>
    <row r="113" spans="1:25" ht="18" customHeight="1">
      <c r="A113" s="224"/>
      <c r="B113" s="9"/>
      <c r="C113" s="120"/>
      <c r="D113" s="9" t="s">
        <v>246</v>
      </c>
      <c r="E113" s="9" t="s">
        <v>247</v>
      </c>
      <c r="F113" s="120" t="s">
        <v>248</v>
      </c>
      <c r="G113" s="14" t="s">
        <v>249</v>
      </c>
      <c r="H113" s="14">
        <v>2</v>
      </c>
      <c r="I113" s="14">
        <v>4</v>
      </c>
      <c r="J113" s="18">
        <v>73</v>
      </c>
      <c r="K113" s="18">
        <v>1470</v>
      </c>
      <c r="L113" s="18">
        <f t="shared" si="10"/>
        <v>429.24</v>
      </c>
      <c r="M113" s="18">
        <f t="shared" si="11"/>
        <v>10444.267680000001</v>
      </c>
      <c r="N113" s="11"/>
      <c r="O113" s="23">
        <f t="shared" si="12"/>
        <v>4</v>
      </c>
      <c r="P113" s="11"/>
      <c r="Q113" s="23">
        <f t="shared" si="13"/>
        <v>1470</v>
      </c>
      <c r="R113" s="23">
        <f t="shared" si="14"/>
        <v>0</v>
      </c>
      <c r="S113" s="9">
        <f t="shared" si="15"/>
        <v>0</v>
      </c>
      <c r="T113" s="23">
        <f t="shared" si="16"/>
        <v>429.24</v>
      </c>
      <c r="U113" s="23">
        <f t="shared" si="17"/>
        <v>10444.267680000001</v>
      </c>
      <c r="V113" s="37"/>
      <c r="W113" s="26">
        <f t="shared" si="18"/>
        <v>0</v>
      </c>
      <c r="X113" s="37"/>
      <c r="Y113" s="28">
        <f t="shared" si="19"/>
        <v>0</v>
      </c>
    </row>
    <row r="114" spans="1:25" ht="18" customHeight="1">
      <c r="A114" s="224"/>
      <c r="B114" s="9"/>
      <c r="C114" s="120" t="s">
        <v>130</v>
      </c>
      <c r="D114" s="9" t="s">
        <v>246</v>
      </c>
      <c r="E114" s="9" t="s">
        <v>247</v>
      </c>
      <c r="F114" s="120" t="s">
        <v>248</v>
      </c>
      <c r="G114" s="14" t="s">
        <v>285</v>
      </c>
      <c r="H114" s="14">
        <v>1</v>
      </c>
      <c r="I114" s="14">
        <v>2</v>
      </c>
      <c r="J114" s="18">
        <v>48</v>
      </c>
      <c r="K114" s="18">
        <v>1470</v>
      </c>
      <c r="L114" s="18">
        <f t="shared" si="10"/>
        <v>141.12</v>
      </c>
      <c r="M114" s="18">
        <f t="shared" si="11"/>
        <v>3433.7318400000004</v>
      </c>
      <c r="N114" s="11"/>
      <c r="O114" s="23">
        <f t="shared" si="12"/>
        <v>2</v>
      </c>
      <c r="P114" s="11"/>
      <c r="Q114" s="23">
        <f t="shared" si="13"/>
        <v>1470</v>
      </c>
      <c r="R114" s="23">
        <f t="shared" si="14"/>
        <v>0</v>
      </c>
      <c r="S114" s="9">
        <f t="shared" si="15"/>
        <v>0</v>
      </c>
      <c r="T114" s="23">
        <f t="shared" si="16"/>
        <v>141.12</v>
      </c>
      <c r="U114" s="23">
        <f t="shared" si="17"/>
        <v>3433.7318400000004</v>
      </c>
      <c r="V114" s="37"/>
      <c r="W114" s="26">
        <f t="shared" si="18"/>
        <v>0</v>
      </c>
      <c r="X114" s="37"/>
      <c r="Y114" s="28">
        <f t="shared" si="19"/>
        <v>0</v>
      </c>
    </row>
    <row r="115" spans="1:25" ht="18" customHeight="1">
      <c r="A115" s="224"/>
      <c r="B115" s="148"/>
      <c r="C115" s="149"/>
      <c r="D115" s="148" t="s">
        <v>250</v>
      </c>
      <c r="E115" s="148" t="s">
        <v>247</v>
      </c>
      <c r="F115" s="149" t="s">
        <v>273</v>
      </c>
      <c r="G115" s="150"/>
      <c r="H115" s="150">
        <v>1</v>
      </c>
      <c r="I115" s="150">
        <v>2</v>
      </c>
      <c r="J115" s="151"/>
      <c r="K115" s="151"/>
      <c r="L115" s="151"/>
      <c r="M115" s="151"/>
      <c r="N115" s="148"/>
      <c r="O115" s="152"/>
      <c r="P115" s="148"/>
      <c r="Q115" s="152"/>
      <c r="R115" s="152"/>
      <c r="S115" s="148"/>
      <c r="T115" s="152"/>
      <c r="U115" s="152"/>
      <c r="V115" s="153"/>
      <c r="W115" s="153"/>
      <c r="X115" s="153"/>
      <c r="Y115" s="154"/>
    </row>
    <row r="116" spans="1:25" ht="18" customHeight="1">
      <c r="A116" s="224"/>
      <c r="B116" s="9" t="s">
        <v>169</v>
      </c>
      <c r="C116" s="120" t="s">
        <v>110</v>
      </c>
      <c r="D116" s="9" t="s">
        <v>246</v>
      </c>
      <c r="E116" s="9" t="s">
        <v>247</v>
      </c>
      <c r="F116" s="120" t="s">
        <v>251</v>
      </c>
      <c r="G116" s="14" t="s">
        <v>285</v>
      </c>
      <c r="H116" s="14">
        <v>1</v>
      </c>
      <c r="I116" s="14">
        <v>2</v>
      </c>
      <c r="J116" s="18">
        <v>48</v>
      </c>
      <c r="K116" s="18">
        <v>1470</v>
      </c>
      <c r="L116" s="18">
        <f t="shared" si="10"/>
        <v>141.12</v>
      </c>
      <c r="M116" s="18">
        <f t="shared" si="11"/>
        <v>3433.7318400000004</v>
      </c>
      <c r="N116" s="11"/>
      <c r="O116" s="23">
        <f t="shared" si="12"/>
        <v>2</v>
      </c>
      <c r="P116" s="11"/>
      <c r="Q116" s="23">
        <f t="shared" si="13"/>
        <v>1470</v>
      </c>
      <c r="R116" s="23">
        <f t="shared" si="14"/>
        <v>0</v>
      </c>
      <c r="S116" s="9">
        <f t="shared" si="15"/>
        <v>0</v>
      </c>
      <c r="T116" s="23">
        <f t="shared" si="16"/>
        <v>141.12</v>
      </c>
      <c r="U116" s="23">
        <f t="shared" si="17"/>
        <v>3433.7318400000004</v>
      </c>
      <c r="V116" s="37"/>
      <c r="W116" s="26">
        <f t="shared" si="18"/>
        <v>0</v>
      </c>
      <c r="X116" s="37"/>
      <c r="Y116" s="28">
        <f t="shared" si="19"/>
        <v>0</v>
      </c>
    </row>
    <row r="117" spans="1:25" ht="18" customHeight="1">
      <c r="A117" s="224"/>
      <c r="B117" s="9"/>
      <c r="C117" s="120"/>
      <c r="D117" s="9" t="s">
        <v>246</v>
      </c>
      <c r="E117" s="9" t="s">
        <v>247</v>
      </c>
      <c r="F117" s="120" t="s">
        <v>251</v>
      </c>
      <c r="G117" s="14" t="s">
        <v>285</v>
      </c>
      <c r="H117" s="14">
        <v>2</v>
      </c>
      <c r="I117" s="14">
        <v>5</v>
      </c>
      <c r="J117" s="18">
        <v>48</v>
      </c>
      <c r="K117" s="18">
        <v>1470</v>
      </c>
      <c r="L117" s="18">
        <f t="shared" si="10"/>
        <v>352.8</v>
      </c>
      <c r="M117" s="18">
        <f t="shared" si="11"/>
        <v>8584.3296000000009</v>
      </c>
      <c r="N117" s="11"/>
      <c r="O117" s="23">
        <f t="shared" si="12"/>
        <v>5</v>
      </c>
      <c r="P117" s="11"/>
      <c r="Q117" s="23">
        <f t="shared" si="13"/>
        <v>1470</v>
      </c>
      <c r="R117" s="23">
        <f t="shared" si="14"/>
        <v>0</v>
      </c>
      <c r="S117" s="9">
        <f t="shared" si="15"/>
        <v>0</v>
      </c>
      <c r="T117" s="23">
        <f t="shared" si="16"/>
        <v>352.8</v>
      </c>
      <c r="U117" s="23">
        <f t="shared" si="17"/>
        <v>8584.3296000000009</v>
      </c>
      <c r="V117" s="37"/>
      <c r="W117" s="26">
        <f t="shared" si="18"/>
        <v>0</v>
      </c>
      <c r="X117" s="37"/>
      <c r="Y117" s="28">
        <f t="shared" si="19"/>
        <v>0</v>
      </c>
    </row>
    <row r="118" spans="1:25" ht="18" customHeight="1">
      <c r="A118" s="224"/>
      <c r="B118" s="148"/>
      <c r="C118" s="149" t="s">
        <v>130</v>
      </c>
      <c r="D118" s="148" t="s">
        <v>250</v>
      </c>
      <c r="E118" s="148" t="s">
        <v>247</v>
      </c>
      <c r="F118" s="149" t="s">
        <v>273</v>
      </c>
      <c r="G118" s="150"/>
      <c r="H118" s="150">
        <v>1</v>
      </c>
      <c r="I118" s="150">
        <v>1</v>
      </c>
      <c r="J118" s="151"/>
      <c r="K118" s="151"/>
      <c r="L118" s="151"/>
      <c r="M118" s="151"/>
      <c r="N118" s="148"/>
      <c r="O118" s="152"/>
      <c r="P118" s="148"/>
      <c r="Q118" s="152"/>
      <c r="R118" s="152"/>
      <c r="S118" s="148"/>
      <c r="T118" s="152"/>
      <c r="U118" s="152"/>
      <c r="V118" s="153"/>
      <c r="W118" s="153"/>
      <c r="X118" s="153"/>
      <c r="Y118" s="154"/>
    </row>
    <row r="119" spans="1:25" ht="18" customHeight="1">
      <c r="A119" s="224"/>
      <c r="B119" s="9" t="s">
        <v>6</v>
      </c>
      <c r="C119" s="120" t="s">
        <v>112</v>
      </c>
      <c r="D119" s="9" t="s">
        <v>246</v>
      </c>
      <c r="E119" s="9" t="s">
        <v>247</v>
      </c>
      <c r="F119" s="120" t="s">
        <v>251</v>
      </c>
      <c r="G119" s="14" t="s">
        <v>285</v>
      </c>
      <c r="H119" s="14">
        <v>1</v>
      </c>
      <c r="I119" s="14">
        <v>2</v>
      </c>
      <c r="J119" s="18">
        <v>48</v>
      </c>
      <c r="K119" s="18">
        <v>1470</v>
      </c>
      <c r="L119" s="18">
        <f t="shared" si="10"/>
        <v>141.12</v>
      </c>
      <c r="M119" s="18">
        <f t="shared" si="11"/>
        <v>3433.7318400000004</v>
      </c>
      <c r="N119" s="11"/>
      <c r="O119" s="23">
        <f t="shared" si="12"/>
        <v>2</v>
      </c>
      <c r="P119" s="11"/>
      <c r="Q119" s="23">
        <f t="shared" si="13"/>
        <v>1470</v>
      </c>
      <c r="R119" s="23">
        <f t="shared" si="14"/>
        <v>0</v>
      </c>
      <c r="S119" s="9">
        <f t="shared" si="15"/>
        <v>0</v>
      </c>
      <c r="T119" s="23">
        <f t="shared" si="16"/>
        <v>141.12</v>
      </c>
      <c r="U119" s="23">
        <f t="shared" si="17"/>
        <v>3433.7318400000004</v>
      </c>
      <c r="V119" s="37"/>
      <c r="W119" s="26">
        <f t="shared" si="18"/>
        <v>0</v>
      </c>
      <c r="X119" s="37"/>
      <c r="Y119" s="28">
        <f t="shared" si="19"/>
        <v>0</v>
      </c>
    </row>
    <row r="120" spans="1:25" ht="18" customHeight="1">
      <c r="A120" s="224"/>
      <c r="B120" s="9"/>
      <c r="C120" s="120" t="s">
        <v>130</v>
      </c>
      <c r="D120" s="9" t="s">
        <v>246</v>
      </c>
      <c r="E120" s="9" t="s">
        <v>247</v>
      </c>
      <c r="F120" s="120" t="s">
        <v>248</v>
      </c>
      <c r="G120" s="14" t="s">
        <v>285</v>
      </c>
      <c r="H120" s="14">
        <v>2</v>
      </c>
      <c r="I120" s="14">
        <v>6</v>
      </c>
      <c r="J120" s="18">
        <v>48</v>
      </c>
      <c r="K120" s="18">
        <v>1470</v>
      </c>
      <c r="L120" s="18">
        <f t="shared" si="10"/>
        <v>423.36</v>
      </c>
      <c r="M120" s="18">
        <f t="shared" si="11"/>
        <v>10301.195520000001</v>
      </c>
      <c r="N120" s="11"/>
      <c r="O120" s="23">
        <f t="shared" si="12"/>
        <v>6</v>
      </c>
      <c r="P120" s="11"/>
      <c r="Q120" s="23">
        <f t="shared" si="13"/>
        <v>1470</v>
      </c>
      <c r="R120" s="23">
        <f t="shared" si="14"/>
        <v>0</v>
      </c>
      <c r="S120" s="9">
        <f t="shared" si="15"/>
        <v>0</v>
      </c>
      <c r="T120" s="23">
        <f t="shared" si="16"/>
        <v>423.36</v>
      </c>
      <c r="U120" s="23">
        <f t="shared" si="17"/>
        <v>10301.195520000001</v>
      </c>
      <c r="V120" s="37"/>
      <c r="W120" s="26">
        <f t="shared" si="18"/>
        <v>0</v>
      </c>
      <c r="X120" s="37"/>
      <c r="Y120" s="28">
        <f t="shared" si="19"/>
        <v>0</v>
      </c>
    </row>
    <row r="121" spans="1:25" ht="18" customHeight="1">
      <c r="A121" s="224"/>
      <c r="B121" s="9" t="s">
        <v>7</v>
      </c>
      <c r="C121" s="120" t="s">
        <v>112</v>
      </c>
      <c r="D121" s="9" t="s">
        <v>246</v>
      </c>
      <c r="E121" s="9" t="s">
        <v>247</v>
      </c>
      <c r="F121" s="120" t="s">
        <v>251</v>
      </c>
      <c r="G121" s="14" t="s">
        <v>285</v>
      </c>
      <c r="H121" s="14">
        <v>1</v>
      </c>
      <c r="I121" s="14">
        <v>2</v>
      </c>
      <c r="J121" s="18">
        <v>48</v>
      </c>
      <c r="K121" s="18">
        <v>1470</v>
      </c>
      <c r="L121" s="18">
        <f t="shared" si="10"/>
        <v>141.12</v>
      </c>
      <c r="M121" s="18">
        <f t="shared" si="11"/>
        <v>3433.7318400000004</v>
      </c>
      <c r="N121" s="11"/>
      <c r="O121" s="23">
        <f t="shared" si="12"/>
        <v>2</v>
      </c>
      <c r="P121" s="11"/>
      <c r="Q121" s="23">
        <f t="shared" si="13"/>
        <v>1470</v>
      </c>
      <c r="R121" s="23">
        <f t="shared" si="14"/>
        <v>0</v>
      </c>
      <c r="S121" s="9">
        <f t="shared" si="15"/>
        <v>0</v>
      </c>
      <c r="T121" s="23">
        <f t="shared" si="16"/>
        <v>141.12</v>
      </c>
      <c r="U121" s="23">
        <f t="shared" si="17"/>
        <v>3433.7318400000004</v>
      </c>
      <c r="V121" s="37"/>
      <c r="W121" s="26">
        <f t="shared" si="18"/>
        <v>0</v>
      </c>
      <c r="X121" s="37"/>
      <c r="Y121" s="28">
        <f t="shared" si="19"/>
        <v>0</v>
      </c>
    </row>
    <row r="122" spans="1:25" ht="18" customHeight="1">
      <c r="A122" s="224"/>
      <c r="B122" s="9"/>
      <c r="C122" s="120"/>
      <c r="D122" s="9" t="s">
        <v>246</v>
      </c>
      <c r="E122" s="9" t="s">
        <v>247</v>
      </c>
      <c r="F122" s="120" t="s">
        <v>248</v>
      </c>
      <c r="G122" s="14" t="s">
        <v>249</v>
      </c>
      <c r="H122" s="14">
        <v>2</v>
      </c>
      <c r="I122" s="14">
        <v>2</v>
      </c>
      <c r="J122" s="18">
        <v>73</v>
      </c>
      <c r="K122" s="18">
        <v>1470</v>
      </c>
      <c r="L122" s="18">
        <f t="shared" si="10"/>
        <v>214.62</v>
      </c>
      <c r="M122" s="18">
        <f t="shared" si="11"/>
        <v>5222.1338400000004</v>
      </c>
      <c r="N122" s="11"/>
      <c r="O122" s="23">
        <f t="shared" si="12"/>
        <v>2</v>
      </c>
      <c r="P122" s="11"/>
      <c r="Q122" s="23">
        <f t="shared" si="13"/>
        <v>1470</v>
      </c>
      <c r="R122" s="23">
        <f t="shared" si="14"/>
        <v>0</v>
      </c>
      <c r="S122" s="9">
        <f t="shared" si="15"/>
        <v>0</v>
      </c>
      <c r="T122" s="23">
        <f t="shared" si="16"/>
        <v>214.62</v>
      </c>
      <c r="U122" s="23">
        <f t="shared" si="17"/>
        <v>5222.1338400000004</v>
      </c>
      <c r="V122" s="37"/>
      <c r="W122" s="26">
        <f t="shared" si="18"/>
        <v>0</v>
      </c>
      <c r="X122" s="37"/>
      <c r="Y122" s="28">
        <f t="shared" si="19"/>
        <v>0</v>
      </c>
    </row>
    <row r="123" spans="1:25" ht="18" customHeight="1">
      <c r="A123" s="224"/>
      <c r="B123" s="9"/>
      <c r="C123" s="120"/>
      <c r="D123" s="9" t="s">
        <v>246</v>
      </c>
      <c r="E123" s="9" t="s">
        <v>247</v>
      </c>
      <c r="F123" s="120" t="s">
        <v>248</v>
      </c>
      <c r="G123" s="14" t="s">
        <v>285</v>
      </c>
      <c r="H123" s="14">
        <v>1</v>
      </c>
      <c r="I123" s="14">
        <v>2</v>
      </c>
      <c r="J123" s="18">
        <v>48</v>
      </c>
      <c r="K123" s="18">
        <v>1470</v>
      </c>
      <c r="L123" s="18">
        <f t="shared" si="10"/>
        <v>141.12</v>
      </c>
      <c r="M123" s="18">
        <f t="shared" si="11"/>
        <v>3433.7318400000004</v>
      </c>
      <c r="N123" s="11"/>
      <c r="O123" s="23">
        <f t="shared" si="12"/>
        <v>2</v>
      </c>
      <c r="P123" s="11"/>
      <c r="Q123" s="23">
        <f t="shared" si="13"/>
        <v>1470</v>
      </c>
      <c r="R123" s="23">
        <f t="shared" si="14"/>
        <v>0</v>
      </c>
      <c r="S123" s="9">
        <f t="shared" si="15"/>
        <v>0</v>
      </c>
      <c r="T123" s="23">
        <f t="shared" si="16"/>
        <v>141.12</v>
      </c>
      <c r="U123" s="23">
        <f t="shared" si="17"/>
        <v>3433.7318400000004</v>
      </c>
      <c r="V123" s="37"/>
      <c r="W123" s="26">
        <f t="shared" si="18"/>
        <v>0</v>
      </c>
      <c r="X123" s="37"/>
      <c r="Y123" s="28">
        <f t="shared" si="19"/>
        <v>0</v>
      </c>
    </row>
    <row r="124" spans="1:25" ht="18" customHeight="1">
      <c r="A124" s="224"/>
      <c r="B124" s="148"/>
      <c r="C124" s="149" t="s">
        <v>130</v>
      </c>
      <c r="D124" s="148" t="s">
        <v>250</v>
      </c>
      <c r="E124" s="148" t="s">
        <v>247</v>
      </c>
      <c r="F124" s="149" t="s">
        <v>273</v>
      </c>
      <c r="G124" s="150"/>
      <c r="H124" s="150">
        <v>1</v>
      </c>
      <c r="I124" s="150">
        <v>4</v>
      </c>
      <c r="J124" s="151"/>
      <c r="K124" s="151"/>
      <c r="L124" s="151"/>
      <c r="M124" s="151"/>
      <c r="N124" s="148"/>
      <c r="O124" s="152"/>
      <c r="P124" s="148"/>
      <c r="Q124" s="152"/>
      <c r="R124" s="152"/>
      <c r="S124" s="148"/>
      <c r="T124" s="152"/>
      <c r="U124" s="152"/>
      <c r="V124" s="153"/>
      <c r="W124" s="153"/>
      <c r="X124" s="153"/>
      <c r="Y124" s="154"/>
    </row>
    <row r="125" spans="1:25" ht="18" customHeight="1">
      <c r="A125" s="224"/>
      <c r="B125" s="9" t="s">
        <v>8</v>
      </c>
      <c r="C125" s="120" t="s">
        <v>112</v>
      </c>
      <c r="D125" s="9" t="s">
        <v>246</v>
      </c>
      <c r="E125" s="9" t="s">
        <v>247</v>
      </c>
      <c r="F125" s="120" t="s">
        <v>251</v>
      </c>
      <c r="G125" s="14" t="s">
        <v>285</v>
      </c>
      <c r="H125" s="14">
        <v>1</v>
      </c>
      <c r="I125" s="14">
        <v>2</v>
      </c>
      <c r="J125" s="18">
        <v>48</v>
      </c>
      <c r="K125" s="18">
        <v>1470</v>
      </c>
      <c r="L125" s="18">
        <f t="shared" si="10"/>
        <v>141.12</v>
      </c>
      <c r="M125" s="18">
        <f t="shared" si="11"/>
        <v>3433.7318400000004</v>
      </c>
      <c r="N125" s="11"/>
      <c r="O125" s="23">
        <f t="shared" si="12"/>
        <v>2</v>
      </c>
      <c r="P125" s="11"/>
      <c r="Q125" s="23">
        <f t="shared" si="13"/>
        <v>1470</v>
      </c>
      <c r="R125" s="23">
        <f t="shared" si="14"/>
        <v>0</v>
      </c>
      <c r="S125" s="9">
        <f t="shared" si="15"/>
        <v>0</v>
      </c>
      <c r="T125" s="23">
        <f t="shared" si="16"/>
        <v>141.12</v>
      </c>
      <c r="U125" s="23">
        <f t="shared" si="17"/>
        <v>3433.7318400000004</v>
      </c>
      <c r="V125" s="37"/>
      <c r="W125" s="26">
        <f t="shared" si="18"/>
        <v>0</v>
      </c>
      <c r="X125" s="37"/>
      <c r="Y125" s="28">
        <f t="shared" si="19"/>
        <v>0</v>
      </c>
    </row>
    <row r="126" spans="1:25" ht="18" customHeight="1">
      <c r="A126" s="224"/>
      <c r="B126" s="9"/>
      <c r="C126" s="120"/>
      <c r="D126" s="9" t="s">
        <v>246</v>
      </c>
      <c r="E126" s="9" t="s">
        <v>247</v>
      </c>
      <c r="F126" s="120" t="s">
        <v>248</v>
      </c>
      <c r="G126" s="14" t="s">
        <v>249</v>
      </c>
      <c r="H126" s="14">
        <v>2</v>
      </c>
      <c r="I126" s="14">
        <v>5</v>
      </c>
      <c r="J126" s="18">
        <v>73</v>
      </c>
      <c r="K126" s="18">
        <v>1470</v>
      </c>
      <c r="L126" s="18">
        <f t="shared" si="10"/>
        <v>536.54999999999995</v>
      </c>
      <c r="M126" s="18">
        <f t="shared" si="11"/>
        <v>13055.3346</v>
      </c>
      <c r="N126" s="11"/>
      <c r="O126" s="23">
        <f t="shared" si="12"/>
        <v>5</v>
      </c>
      <c r="P126" s="11"/>
      <c r="Q126" s="23">
        <f t="shared" si="13"/>
        <v>1470</v>
      </c>
      <c r="R126" s="23">
        <f t="shared" si="14"/>
        <v>0</v>
      </c>
      <c r="S126" s="9">
        <f t="shared" si="15"/>
        <v>0</v>
      </c>
      <c r="T126" s="23">
        <f t="shared" si="16"/>
        <v>536.54999999999995</v>
      </c>
      <c r="U126" s="23">
        <f t="shared" si="17"/>
        <v>13055.3346</v>
      </c>
      <c r="V126" s="37"/>
      <c r="W126" s="26">
        <f t="shared" si="18"/>
        <v>0</v>
      </c>
      <c r="X126" s="37"/>
      <c r="Y126" s="28">
        <f t="shared" si="19"/>
        <v>0</v>
      </c>
    </row>
    <row r="127" spans="1:25" ht="18" customHeight="1">
      <c r="A127" s="224"/>
      <c r="B127" s="9"/>
      <c r="C127" s="120" t="s">
        <v>130</v>
      </c>
      <c r="D127" s="9" t="s">
        <v>246</v>
      </c>
      <c r="E127" s="9" t="s">
        <v>247</v>
      </c>
      <c r="F127" s="120" t="s">
        <v>248</v>
      </c>
      <c r="G127" s="14" t="s">
        <v>249</v>
      </c>
      <c r="H127" s="14">
        <v>1</v>
      </c>
      <c r="I127" s="14">
        <v>2</v>
      </c>
      <c r="J127" s="18">
        <v>73</v>
      </c>
      <c r="K127" s="18">
        <v>1470</v>
      </c>
      <c r="L127" s="18">
        <f t="shared" si="10"/>
        <v>214.62</v>
      </c>
      <c r="M127" s="18">
        <f t="shared" si="11"/>
        <v>5222.1338400000004</v>
      </c>
      <c r="N127" s="11"/>
      <c r="O127" s="23">
        <f t="shared" si="12"/>
        <v>2</v>
      </c>
      <c r="P127" s="11"/>
      <c r="Q127" s="23">
        <f t="shared" si="13"/>
        <v>1470</v>
      </c>
      <c r="R127" s="23">
        <f t="shared" si="14"/>
        <v>0</v>
      </c>
      <c r="S127" s="9">
        <f t="shared" si="15"/>
        <v>0</v>
      </c>
      <c r="T127" s="23">
        <f t="shared" si="16"/>
        <v>214.62</v>
      </c>
      <c r="U127" s="23">
        <f t="shared" si="17"/>
        <v>5222.1338400000004</v>
      </c>
      <c r="V127" s="37"/>
      <c r="W127" s="26">
        <f t="shared" si="18"/>
        <v>0</v>
      </c>
      <c r="X127" s="37"/>
      <c r="Y127" s="28">
        <f t="shared" si="19"/>
        <v>0</v>
      </c>
    </row>
    <row r="128" spans="1:25" ht="18" customHeight="1">
      <c r="A128" s="224"/>
      <c r="B128" s="148"/>
      <c r="C128" s="149"/>
      <c r="D128" s="148" t="s">
        <v>250</v>
      </c>
      <c r="E128" s="148" t="s">
        <v>247</v>
      </c>
      <c r="F128" s="149" t="s">
        <v>273</v>
      </c>
      <c r="G128" s="150"/>
      <c r="H128" s="150">
        <v>1</v>
      </c>
      <c r="I128" s="150">
        <v>1</v>
      </c>
      <c r="J128" s="151"/>
      <c r="K128" s="151"/>
      <c r="L128" s="151"/>
      <c r="M128" s="151"/>
      <c r="N128" s="148"/>
      <c r="O128" s="152"/>
      <c r="P128" s="148"/>
      <c r="Q128" s="152"/>
      <c r="R128" s="152"/>
      <c r="S128" s="148"/>
      <c r="T128" s="152"/>
      <c r="U128" s="152"/>
      <c r="V128" s="153"/>
      <c r="W128" s="153"/>
      <c r="X128" s="153"/>
      <c r="Y128" s="154"/>
    </row>
    <row r="129" spans="1:25" ht="18" customHeight="1">
      <c r="A129" s="224"/>
      <c r="B129" s="9" t="s">
        <v>15</v>
      </c>
      <c r="C129" s="120" t="s">
        <v>112</v>
      </c>
      <c r="D129" s="9" t="s">
        <v>246</v>
      </c>
      <c r="E129" s="9" t="s">
        <v>247</v>
      </c>
      <c r="F129" s="120" t="s">
        <v>251</v>
      </c>
      <c r="G129" s="14" t="s">
        <v>285</v>
      </c>
      <c r="H129" s="14">
        <v>1</v>
      </c>
      <c r="I129" s="14">
        <v>2</v>
      </c>
      <c r="J129" s="18">
        <v>48</v>
      </c>
      <c r="K129" s="18">
        <v>1470</v>
      </c>
      <c r="L129" s="18">
        <f t="shared" si="10"/>
        <v>141.12</v>
      </c>
      <c r="M129" s="18">
        <f t="shared" si="11"/>
        <v>3433.7318400000004</v>
      </c>
      <c r="N129" s="11"/>
      <c r="O129" s="23">
        <f t="shared" si="12"/>
        <v>2</v>
      </c>
      <c r="P129" s="11"/>
      <c r="Q129" s="23">
        <f t="shared" si="13"/>
        <v>1470</v>
      </c>
      <c r="R129" s="23">
        <f t="shared" si="14"/>
        <v>0</v>
      </c>
      <c r="S129" s="9">
        <f t="shared" si="15"/>
        <v>0</v>
      </c>
      <c r="T129" s="23">
        <f t="shared" si="16"/>
        <v>141.12</v>
      </c>
      <c r="U129" s="23">
        <f t="shared" si="17"/>
        <v>3433.7318400000004</v>
      </c>
      <c r="V129" s="37"/>
      <c r="W129" s="26">
        <f t="shared" si="18"/>
        <v>0</v>
      </c>
      <c r="X129" s="37"/>
      <c r="Y129" s="28">
        <f t="shared" si="19"/>
        <v>0</v>
      </c>
    </row>
    <row r="130" spans="1:25" ht="18" customHeight="1">
      <c r="A130" s="224"/>
      <c r="B130" s="9"/>
      <c r="C130" s="120"/>
      <c r="D130" s="9" t="s">
        <v>246</v>
      </c>
      <c r="E130" s="9" t="s">
        <v>247</v>
      </c>
      <c r="F130" s="120" t="s">
        <v>248</v>
      </c>
      <c r="G130" s="14" t="s">
        <v>249</v>
      </c>
      <c r="H130" s="14">
        <v>2</v>
      </c>
      <c r="I130" s="14">
        <v>6</v>
      </c>
      <c r="J130" s="18">
        <v>73</v>
      </c>
      <c r="K130" s="18">
        <v>1470</v>
      </c>
      <c r="L130" s="18">
        <f t="shared" si="10"/>
        <v>643.86</v>
      </c>
      <c r="M130" s="18">
        <f t="shared" si="11"/>
        <v>15666.401520000001</v>
      </c>
      <c r="N130" s="11"/>
      <c r="O130" s="23">
        <f t="shared" si="12"/>
        <v>6</v>
      </c>
      <c r="P130" s="11"/>
      <c r="Q130" s="23">
        <f t="shared" si="13"/>
        <v>1470</v>
      </c>
      <c r="R130" s="23">
        <f t="shared" si="14"/>
        <v>0</v>
      </c>
      <c r="S130" s="9">
        <f t="shared" si="15"/>
        <v>0</v>
      </c>
      <c r="T130" s="23">
        <f t="shared" si="16"/>
        <v>643.86</v>
      </c>
      <c r="U130" s="23">
        <f t="shared" si="17"/>
        <v>15666.401520000001</v>
      </c>
      <c r="V130" s="37"/>
      <c r="W130" s="26">
        <f t="shared" si="18"/>
        <v>0</v>
      </c>
      <c r="X130" s="37"/>
      <c r="Y130" s="28">
        <f t="shared" si="19"/>
        <v>0</v>
      </c>
    </row>
    <row r="131" spans="1:25" ht="18" customHeight="1">
      <c r="A131" s="224"/>
      <c r="B131" s="9"/>
      <c r="C131" s="120"/>
      <c r="D131" s="9" t="s">
        <v>246</v>
      </c>
      <c r="E131" s="9" t="s">
        <v>247</v>
      </c>
      <c r="F131" s="120" t="s">
        <v>248</v>
      </c>
      <c r="G131" s="14" t="s">
        <v>285</v>
      </c>
      <c r="H131" s="14">
        <v>1</v>
      </c>
      <c r="I131" s="14">
        <v>2</v>
      </c>
      <c r="J131" s="18">
        <v>48</v>
      </c>
      <c r="K131" s="18">
        <v>1470</v>
      </c>
      <c r="L131" s="18">
        <f t="shared" si="10"/>
        <v>141.12</v>
      </c>
      <c r="M131" s="18">
        <f t="shared" si="11"/>
        <v>3433.7318400000004</v>
      </c>
      <c r="N131" s="11"/>
      <c r="O131" s="23">
        <f t="shared" si="12"/>
        <v>2</v>
      </c>
      <c r="P131" s="11"/>
      <c r="Q131" s="23">
        <f t="shared" si="13"/>
        <v>1470</v>
      </c>
      <c r="R131" s="23">
        <f t="shared" si="14"/>
        <v>0</v>
      </c>
      <c r="S131" s="9">
        <f t="shared" si="15"/>
        <v>0</v>
      </c>
      <c r="T131" s="23">
        <f t="shared" si="16"/>
        <v>141.12</v>
      </c>
      <c r="U131" s="23">
        <f t="shared" si="17"/>
        <v>3433.7318400000004</v>
      </c>
      <c r="V131" s="37"/>
      <c r="W131" s="26">
        <f t="shared" si="18"/>
        <v>0</v>
      </c>
      <c r="X131" s="37"/>
      <c r="Y131" s="28">
        <f t="shared" si="19"/>
        <v>0</v>
      </c>
    </row>
    <row r="132" spans="1:25" ht="18" customHeight="1">
      <c r="A132" s="224"/>
      <c r="B132" s="9" t="s">
        <v>16</v>
      </c>
      <c r="C132" s="120" t="s">
        <v>112</v>
      </c>
      <c r="D132" s="9" t="s">
        <v>246</v>
      </c>
      <c r="E132" s="9" t="s">
        <v>247</v>
      </c>
      <c r="F132" s="120" t="s">
        <v>251</v>
      </c>
      <c r="G132" s="14" t="s">
        <v>285</v>
      </c>
      <c r="H132" s="14">
        <v>1</v>
      </c>
      <c r="I132" s="14">
        <v>2</v>
      </c>
      <c r="J132" s="18">
        <v>48</v>
      </c>
      <c r="K132" s="18">
        <v>1470</v>
      </c>
      <c r="L132" s="18">
        <f t="shared" si="10"/>
        <v>141.12</v>
      </c>
      <c r="M132" s="18">
        <f t="shared" si="11"/>
        <v>3433.7318400000004</v>
      </c>
      <c r="N132" s="11"/>
      <c r="O132" s="23">
        <f t="shared" si="12"/>
        <v>2</v>
      </c>
      <c r="P132" s="11"/>
      <c r="Q132" s="23">
        <f t="shared" si="13"/>
        <v>1470</v>
      </c>
      <c r="R132" s="23">
        <f t="shared" si="14"/>
        <v>0</v>
      </c>
      <c r="S132" s="9">
        <f t="shared" si="15"/>
        <v>0</v>
      </c>
      <c r="T132" s="23">
        <f t="shared" si="16"/>
        <v>141.12</v>
      </c>
      <c r="U132" s="23">
        <f t="shared" si="17"/>
        <v>3433.7318400000004</v>
      </c>
      <c r="V132" s="37"/>
      <c r="W132" s="26">
        <f t="shared" si="18"/>
        <v>0</v>
      </c>
      <c r="X132" s="37"/>
      <c r="Y132" s="28">
        <f t="shared" si="19"/>
        <v>0</v>
      </c>
    </row>
    <row r="133" spans="1:25" ht="18" customHeight="1">
      <c r="A133" s="224"/>
      <c r="B133" s="9"/>
      <c r="C133" s="120"/>
      <c r="D133" s="9" t="s">
        <v>246</v>
      </c>
      <c r="E133" s="9" t="s">
        <v>247</v>
      </c>
      <c r="F133" s="120" t="s">
        <v>248</v>
      </c>
      <c r="G133" s="14" t="s">
        <v>249</v>
      </c>
      <c r="H133" s="14">
        <v>2</v>
      </c>
      <c r="I133" s="14">
        <v>5</v>
      </c>
      <c r="J133" s="18">
        <v>73</v>
      </c>
      <c r="K133" s="18">
        <v>1470</v>
      </c>
      <c r="L133" s="18">
        <f t="shared" si="10"/>
        <v>536.54999999999995</v>
      </c>
      <c r="M133" s="18">
        <f t="shared" si="11"/>
        <v>13055.3346</v>
      </c>
      <c r="N133" s="11"/>
      <c r="O133" s="23">
        <f t="shared" si="12"/>
        <v>5</v>
      </c>
      <c r="P133" s="11"/>
      <c r="Q133" s="23">
        <f t="shared" si="13"/>
        <v>1470</v>
      </c>
      <c r="R133" s="23">
        <f t="shared" si="14"/>
        <v>0</v>
      </c>
      <c r="S133" s="9">
        <f t="shared" si="15"/>
        <v>0</v>
      </c>
      <c r="T133" s="23">
        <f t="shared" si="16"/>
        <v>536.54999999999995</v>
      </c>
      <c r="U133" s="23">
        <f t="shared" si="17"/>
        <v>13055.3346</v>
      </c>
      <c r="V133" s="37"/>
      <c r="W133" s="26">
        <f t="shared" si="18"/>
        <v>0</v>
      </c>
      <c r="X133" s="37"/>
      <c r="Y133" s="28">
        <f t="shared" si="19"/>
        <v>0</v>
      </c>
    </row>
    <row r="134" spans="1:25" ht="18" customHeight="1">
      <c r="A134" s="224"/>
      <c r="B134" s="9"/>
      <c r="C134" s="120"/>
      <c r="D134" s="9" t="s">
        <v>246</v>
      </c>
      <c r="E134" s="9" t="s">
        <v>247</v>
      </c>
      <c r="F134" s="120" t="s">
        <v>248</v>
      </c>
      <c r="G134" s="14" t="s">
        <v>285</v>
      </c>
      <c r="H134" s="14">
        <v>2</v>
      </c>
      <c r="I134" s="14">
        <v>1</v>
      </c>
      <c r="J134" s="18">
        <v>48</v>
      </c>
      <c r="K134" s="18">
        <v>1470</v>
      </c>
      <c r="L134" s="18">
        <f t="shared" si="10"/>
        <v>70.56</v>
      </c>
      <c r="M134" s="18">
        <f t="shared" si="11"/>
        <v>1716.8659200000002</v>
      </c>
      <c r="N134" s="11"/>
      <c r="O134" s="23">
        <f t="shared" si="12"/>
        <v>1</v>
      </c>
      <c r="P134" s="11"/>
      <c r="Q134" s="23">
        <f t="shared" si="13"/>
        <v>1470</v>
      </c>
      <c r="R134" s="23">
        <f t="shared" si="14"/>
        <v>0</v>
      </c>
      <c r="S134" s="9">
        <f t="shared" si="15"/>
        <v>0</v>
      </c>
      <c r="T134" s="23">
        <f t="shared" si="16"/>
        <v>70.56</v>
      </c>
      <c r="U134" s="23">
        <f t="shared" si="17"/>
        <v>1716.8659200000002</v>
      </c>
      <c r="V134" s="37"/>
      <c r="W134" s="26">
        <f t="shared" si="18"/>
        <v>0</v>
      </c>
      <c r="X134" s="37"/>
      <c r="Y134" s="28">
        <f t="shared" si="19"/>
        <v>0</v>
      </c>
    </row>
    <row r="135" spans="1:25" ht="18" customHeight="1">
      <c r="A135" s="224"/>
      <c r="B135" s="9"/>
      <c r="C135" s="120" t="s">
        <v>130</v>
      </c>
      <c r="D135" s="9" t="s">
        <v>246</v>
      </c>
      <c r="E135" s="9" t="s">
        <v>247</v>
      </c>
      <c r="F135" s="120" t="s">
        <v>248</v>
      </c>
      <c r="G135" s="14" t="s">
        <v>285</v>
      </c>
      <c r="H135" s="14">
        <v>1</v>
      </c>
      <c r="I135" s="14">
        <v>2</v>
      </c>
      <c r="J135" s="18">
        <v>48</v>
      </c>
      <c r="K135" s="18">
        <v>1470</v>
      </c>
      <c r="L135" s="18">
        <f t="shared" si="10"/>
        <v>141.12</v>
      </c>
      <c r="M135" s="18">
        <f t="shared" si="11"/>
        <v>3433.7318400000004</v>
      </c>
      <c r="N135" s="11"/>
      <c r="O135" s="23">
        <f t="shared" si="12"/>
        <v>2</v>
      </c>
      <c r="P135" s="11"/>
      <c r="Q135" s="23">
        <f t="shared" si="13"/>
        <v>1470</v>
      </c>
      <c r="R135" s="23">
        <f t="shared" si="14"/>
        <v>0</v>
      </c>
      <c r="S135" s="9">
        <f t="shared" si="15"/>
        <v>0</v>
      </c>
      <c r="T135" s="23">
        <f t="shared" si="16"/>
        <v>141.12</v>
      </c>
      <c r="U135" s="23">
        <f t="shared" si="17"/>
        <v>3433.7318400000004</v>
      </c>
      <c r="V135" s="37"/>
      <c r="W135" s="26">
        <f t="shared" si="18"/>
        <v>0</v>
      </c>
      <c r="X135" s="37"/>
      <c r="Y135" s="28">
        <f t="shared" si="19"/>
        <v>0</v>
      </c>
    </row>
    <row r="136" spans="1:25" ht="18" customHeight="1">
      <c r="A136" s="224"/>
      <c r="B136" s="9" t="s">
        <v>17</v>
      </c>
      <c r="C136" s="120" t="s">
        <v>112</v>
      </c>
      <c r="D136" s="9" t="s">
        <v>246</v>
      </c>
      <c r="E136" s="9" t="s">
        <v>247</v>
      </c>
      <c r="F136" s="120" t="s">
        <v>251</v>
      </c>
      <c r="G136" s="14" t="s">
        <v>285</v>
      </c>
      <c r="H136" s="14">
        <v>1</v>
      </c>
      <c r="I136" s="14">
        <v>2</v>
      </c>
      <c r="J136" s="18">
        <v>48</v>
      </c>
      <c r="K136" s="18">
        <v>1470</v>
      </c>
      <c r="L136" s="18">
        <f t="shared" si="10"/>
        <v>141.12</v>
      </c>
      <c r="M136" s="18">
        <f t="shared" si="11"/>
        <v>3433.7318400000004</v>
      </c>
      <c r="N136" s="11"/>
      <c r="O136" s="23">
        <f t="shared" si="12"/>
        <v>2</v>
      </c>
      <c r="P136" s="11"/>
      <c r="Q136" s="23">
        <f t="shared" si="13"/>
        <v>1470</v>
      </c>
      <c r="R136" s="23">
        <f t="shared" si="14"/>
        <v>0</v>
      </c>
      <c r="S136" s="9">
        <f t="shared" si="15"/>
        <v>0</v>
      </c>
      <c r="T136" s="23">
        <f t="shared" si="16"/>
        <v>141.12</v>
      </c>
      <c r="U136" s="23">
        <f t="shared" si="17"/>
        <v>3433.7318400000004</v>
      </c>
      <c r="V136" s="37"/>
      <c r="W136" s="26">
        <f t="shared" si="18"/>
        <v>0</v>
      </c>
      <c r="X136" s="37"/>
      <c r="Y136" s="28">
        <f t="shared" si="19"/>
        <v>0</v>
      </c>
    </row>
    <row r="137" spans="1:25" ht="18" customHeight="1">
      <c r="A137" s="224"/>
      <c r="B137" s="9"/>
      <c r="C137" s="120"/>
      <c r="D137" s="9" t="s">
        <v>246</v>
      </c>
      <c r="E137" s="9" t="s">
        <v>247</v>
      </c>
      <c r="F137" s="120" t="s">
        <v>248</v>
      </c>
      <c r="G137" s="14" t="s">
        <v>285</v>
      </c>
      <c r="H137" s="14">
        <v>2</v>
      </c>
      <c r="I137" s="14">
        <v>6</v>
      </c>
      <c r="J137" s="18">
        <v>48</v>
      </c>
      <c r="K137" s="18">
        <v>1470</v>
      </c>
      <c r="L137" s="18">
        <f t="shared" si="10"/>
        <v>423.36</v>
      </c>
      <c r="M137" s="18">
        <f t="shared" si="11"/>
        <v>10301.195520000001</v>
      </c>
      <c r="N137" s="11"/>
      <c r="O137" s="23">
        <f t="shared" si="12"/>
        <v>6</v>
      </c>
      <c r="P137" s="11"/>
      <c r="Q137" s="23">
        <f t="shared" si="13"/>
        <v>1470</v>
      </c>
      <c r="R137" s="23">
        <f t="shared" si="14"/>
        <v>0</v>
      </c>
      <c r="S137" s="9">
        <f t="shared" si="15"/>
        <v>0</v>
      </c>
      <c r="T137" s="23">
        <f t="shared" si="16"/>
        <v>423.36</v>
      </c>
      <c r="U137" s="23">
        <f t="shared" si="17"/>
        <v>10301.195520000001</v>
      </c>
      <c r="V137" s="37"/>
      <c r="W137" s="26">
        <f t="shared" si="18"/>
        <v>0</v>
      </c>
      <c r="X137" s="37"/>
      <c r="Y137" s="28">
        <f t="shared" si="19"/>
        <v>0</v>
      </c>
    </row>
    <row r="138" spans="1:25" ht="18" customHeight="1">
      <c r="A138" s="224"/>
      <c r="B138" s="9" t="s">
        <v>220</v>
      </c>
      <c r="C138" s="120" t="s">
        <v>112</v>
      </c>
      <c r="D138" s="9" t="s">
        <v>246</v>
      </c>
      <c r="E138" s="9" t="s">
        <v>247</v>
      </c>
      <c r="F138" s="120" t="s">
        <v>251</v>
      </c>
      <c r="G138" s="14" t="s">
        <v>285</v>
      </c>
      <c r="H138" s="14">
        <v>1</v>
      </c>
      <c r="I138" s="14">
        <v>2</v>
      </c>
      <c r="J138" s="18">
        <v>48</v>
      </c>
      <c r="K138" s="18">
        <v>1470</v>
      </c>
      <c r="L138" s="18">
        <f t="shared" si="10"/>
        <v>141.12</v>
      </c>
      <c r="M138" s="18">
        <f t="shared" si="11"/>
        <v>3433.7318400000004</v>
      </c>
      <c r="N138" s="11"/>
      <c r="O138" s="23">
        <f t="shared" si="12"/>
        <v>2</v>
      </c>
      <c r="P138" s="11"/>
      <c r="Q138" s="23">
        <f t="shared" si="13"/>
        <v>1470</v>
      </c>
      <c r="R138" s="23">
        <f t="shared" si="14"/>
        <v>0</v>
      </c>
      <c r="S138" s="9">
        <f t="shared" si="15"/>
        <v>0</v>
      </c>
      <c r="T138" s="23">
        <f t="shared" si="16"/>
        <v>141.12</v>
      </c>
      <c r="U138" s="23">
        <f t="shared" si="17"/>
        <v>3433.7318400000004</v>
      </c>
      <c r="V138" s="37"/>
      <c r="W138" s="26">
        <f t="shared" si="18"/>
        <v>0</v>
      </c>
      <c r="X138" s="37"/>
      <c r="Y138" s="28">
        <f t="shared" si="19"/>
        <v>0</v>
      </c>
    </row>
    <row r="139" spans="1:25" ht="18" customHeight="1">
      <c r="A139" s="224"/>
      <c r="B139" s="9"/>
      <c r="C139" s="120"/>
      <c r="D139" s="9" t="s">
        <v>246</v>
      </c>
      <c r="E139" s="9" t="s">
        <v>247</v>
      </c>
      <c r="F139" s="120" t="s">
        <v>248</v>
      </c>
      <c r="G139" s="14" t="s">
        <v>285</v>
      </c>
      <c r="H139" s="14">
        <v>2</v>
      </c>
      <c r="I139" s="14">
        <v>6</v>
      </c>
      <c r="J139" s="18">
        <v>48</v>
      </c>
      <c r="K139" s="18">
        <v>1470</v>
      </c>
      <c r="L139" s="18">
        <f t="shared" ref="L139:L202" si="20">(I139*J139*K139)/1000</f>
        <v>423.36</v>
      </c>
      <c r="M139" s="18">
        <f t="shared" ref="M139:M202" si="21">L139*$D$3</f>
        <v>10301.195520000001</v>
      </c>
      <c r="N139" s="11"/>
      <c r="O139" s="23">
        <f t="shared" ref="O139:O202" si="22">I139</f>
        <v>6</v>
      </c>
      <c r="P139" s="11"/>
      <c r="Q139" s="23">
        <f t="shared" ref="Q139:Q202" si="23">K139</f>
        <v>1470</v>
      </c>
      <c r="R139" s="23">
        <f t="shared" ref="R139:R202" si="24">O139*P139*Q139</f>
        <v>0</v>
      </c>
      <c r="S139" s="9">
        <f t="shared" ref="S139:S202" si="25">$D$3*R139</f>
        <v>0</v>
      </c>
      <c r="T139" s="23">
        <f t="shared" ref="T139:T202" si="26">L139-R139</f>
        <v>423.36</v>
      </c>
      <c r="U139" s="23">
        <f t="shared" ref="U139:U202" si="27">M139-S139</f>
        <v>10301.195520000001</v>
      </c>
      <c r="V139" s="37"/>
      <c r="W139" s="26">
        <f t="shared" ref="W139:W202" si="28">O139*V139</f>
        <v>0</v>
      </c>
      <c r="X139" s="37"/>
      <c r="Y139" s="28">
        <f t="shared" ref="Y139:Y202" si="29">W139+X139</f>
        <v>0</v>
      </c>
    </row>
    <row r="140" spans="1:25" ht="18" customHeight="1">
      <c r="A140" s="224"/>
      <c r="B140" s="9"/>
      <c r="C140" s="120"/>
      <c r="D140" s="9" t="s">
        <v>246</v>
      </c>
      <c r="E140" s="9" t="s">
        <v>247</v>
      </c>
      <c r="F140" s="120" t="s">
        <v>248</v>
      </c>
      <c r="G140" s="14" t="s">
        <v>285</v>
      </c>
      <c r="H140" s="14">
        <v>1</v>
      </c>
      <c r="I140" s="14">
        <v>1</v>
      </c>
      <c r="J140" s="18">
        <v>48</v>
      </c>
      <c r="K140" s="18">
        <v>1470</v>
      </c>
      <c r="L140" s="18">
        <f t="shared" si="20"/>
        <v>70.56</v>
      </c>
      <c r="M140" s="18">
        <f t="shared" si="21"/>
        <v>1716.8659200000002</v>
      </c>
      <c r="N140" s="11"/>
      <c r="O140" s="23">
        <f t="shared" si="22"/>
        <v>1</v>
      </c>
      <c r="P140" s="11"/>
      <c r="Q140" s="23">
        <f t="shared" si="23"/>
        <v>1470</v>
      </c>
      <c r="R140" s="23">
        <f t="shared" si="24"/>
        <v>0</v>
      </c>
      <c r="S140" s="9">
        <f t="shared" si="25"/>
        <v>0</v>
      </c>
      <c r="T140" s="23">
        <f t="shared" si="26"/>
        <v>70.56</v>
      </c>
      <c r="U140" s="23">
        <f t="shared" si="27"/>
        <v>1716.8659200000002</v>
      </c>
      <c r="V140" s="37"/>
      <c r="W140" s="26">
        <f t="shared" si="28"/>
        <v>0</v>
      </c>
      <c r="X140" s="37"/>
      <c r="Y140" s="28">
        <f t="shared" si="29"/>
        <v>0</v>
      </c>
    </row>
    <row r="141" spans="1:25" ht="18" customHeight="1">
      <c r="A141" s="224"/>
      <c r="B141" s="148"/>
      <c r="C141" s="149" t="s">
        <v>130</v>
      </c>
      <c r="D141" s="148" t="s">
        <v>250</v>
      </c>
      <c r="E141" s="148" t="s">
        <v>247</v>
      </c>
      <c r="F141" s="149" t="s">
        <v>273</v>
      </c>
      <c r="G141" s="150"/>
      <c r="H141" s="150">
        <v>1</v>
      </c>
      <c r="I141" s="150">
        <v>1</v>
      </c>
      <c r="J141" s="151"/>
      <c r="K141" s="151"/>
      <c r="L141" s="151"/>
      <c r="M141" s="151"/>
      <c r="N141" s="148"/>
      <c r="O141" s="152"/>
      <c r="P141" s="148"/>
      <c r="Q141" s="152"/>
      <c r="R141" s="152"/>
      <c r="S141" s="148"/>
      <c r="T141" s="152"/>
      <c r="U141" s="152"/>
      <c r="V141" s="153"/>
      <c r="W141" s="153"/>
      <c r="X141" s="153"/>
      <c r="Y141" s="154"/>
    </row>
    <row r="142" spans="1:25" ht="18" customHeight="1">
      <c r="A142" s="224"/>
      <c r="B142" s="9" t="s">
        <v>225</v>
      </c>
      <c r="C142" s="120" t="s">
        <v>112</v>
      </c>
      <c r="D142" s="9" t="s">
        <v>246</v>
      </c>
      <c r="E142" s="9" t="s">
        <v>247</v>
      </c>
      <c r="F142" s="120" t="s">
        <v>251</v>
      </c>
      <c r="G142" s="14" t="s">
        <v>285</v>
      </c>
      <c r="H142" s="14">
        <v>1</v>
      </c>
      <c r="I142" s="14">
        <v>2</v>
      </c>
      <c r="J142" s="18">
        <v>48</v>
      </c>
      <c r="K142" s="18">
        <v>1470</v>
      </c>
      <c r="L142" s="18">
        <f t="shared" si="20"/>
        <v>141.12</v>
      </c>
      <c r="M142" s="18">
        <f t="shared" si="21"/>
        <v>3433.7318400000004</v>
      </c>
      <c r="N142" s="11"/>
      <c r="O142" s="23">
        <f t="shared" si="22"/>
        <v>2</v>
      </c>
      <c r="P142" s="11"/>
      <c r="Q142" s="23">
        <f t="shared" si="23"/>
        <v>1470</v>
      </c>
      <c r="R142" s="23">
        <f t="shared" si="24"/>
        <v>0</v>
      </c>
      <c r="S142" s="9">
        <f t="shared" si="25"/>
        <v>0</v>
      </c>
      <c r="T142" s="23">
        <f t="shared" si="26"/>
        <v>141.12</v>
      </c>
      <c r="U142" s="23">
        <f t="shared" si="27"/>
        <v>3433.7318400000004</v>
      </c>
      <c r="V142" s="37"/>
      <c r="W142" s="26">
        <f t="shared" si="28"/>
        <v>0</v>
      </c>
      <c r="X142" s="37"/>
      <c r="Y142" s="28">
        <f t="shared" si="29"/>
        <v>0</v>
      </c>
    </row>
    <row r="143" spans="1:25" ht="18" customHeight="1">
      <c r="A143" s="224"/>
      <c r="B143" s="9"/>
      <c r="C143" s="120" t="s">
        <v>130</v>
      </c>
      <c r="D143" s="9" t="s">
        <v>246</v>
      </c>
      <c r="E143" s="9" t="s">
        <v>247</v>
      </c>
      <c r="F143" s="120" t="s">
        <v>248</v>
      </c>
      <c r="G143" s="14" t="s">
        <v>285</v>
      </c>
      <c r="H143" s="14">
        <v>2</v>
      </c>
      <c r="I143" s="14">
        <v>6</v>
      </c>
      <c r="J143" s="18">
        <v>48</v>
      </c>
      <c r="K143" s="18">
        <v>1470</v>
      </c>
      <c r="L143" s="18">
        <f t="shared" si="20"/>
        <v>423.36</v>
      </c>
      <c r="M143" s="18">
        <f t="shared" si="21"/>
        <v>10301.195520000001</v>
      </c>
      <c r="N143" s="11"/>
      <c r="O143" s="23">
        <f t="shared" si="22"/>
        <v>6</v>
      </c>
      <c r="P143" s="11"/>
      <c r="Q143" s="23">
        <f t="shared" si="23"/>
        <v>1470</v>
      </c>
      <c r="R143" s="23">
        <f t="shared" si="24"/>
        <v>0</v>
      </c>
      <c r="S143" s="9">
        <f t="shared" si="25"/>
        <v>0</v>
      </c>
      <c r="T143" s="23">
        <f t="shared" si="26"/>
        <v>423.36</v>
      </c>
      <c r="U143" s="23">
        <f t="shared" si="27"/>
        <v>10301.195520000001</v>
      </c>
      <c r="V143" s="37"/>
      <c r="W143" s="26">
        <f t="shared" si="28"/>
        <v>0</v>
      </c>
      <c r="X143" s="37"/>
      <c r="Y143" s="28">
        <f t="shared" si="29"/>
        <v>0</v>
      </c>
    </row>
    <row r="144" spans="1:25" ht="18" customHeight="1">
      <c r="A144" s="224"/>
      <c r="B144" s="9"/>
      <c r="C144" s="120" t="s">
        <v>130</v>
      </c>
      <c r="D144" s="9" t="s">
        <v>246</v>
      </c>
      <c r="E144" s="9" t="s">
        <v>247</v>
      </c>
      <c r="F144" s="120" t="s">
        <v>248</v>
      </c>
      <c r="G144" s="14" t="s">
        <v>285</v>
      </c>
      <c r="H144" s="14">
        <v>1</v>
      </c>
      <c r="I144" s="14">
        <v>2</v>
      </c>
      <c r="J144" s="18">
        <v>48</v>
      </c>
      <c r="K144" s="18">
        <v>1470</v>
      </c>
      <c r="L144" s="18">
        <f t="shared" si="20"/>
        <v>141.12</v>
      </c>
      <c r="M144" s="18">
        <f t="shared" si="21"/>
        <v>3433.7318400000004</v>
      </c>
      <c r="N144" s="11"/>
      <c r="O144" s="23">
        <f t="shared" si="22"/>
        <v>2</v>
      </c>
      <c r="P144" s="11"/>
      <c r="Q144" s="23">
        <f t="shared" si="23"/>
        <v>1470</v>
      </c>
      <c r="R144" s="23">
        <f t="shared" si="24"/>
        <v>0</v>
      </c>
      <c r="S144" s="9">
        <f t="shared" si="25"/>
        <v>0</v>
      </c>
      <c r="T144" s="23">
        <f t="shared" si="26"/>
        <v>141.12</v>
      </c>
      <c r="U144" s="23">
        <f t="shared" si="27"/>
        <v>3433.7318400000004</v>
      </c>
      <c r="V144" s="37"/>
      <c r="W144" s="26">
        <f t="shared" si="28"/>
        <v>0</v>
      </c>
      <c r="X144" s="37"/>
      <c r="Y144" s="28">
        <f t="shared" si="29"/>
        <v>0</v>
      </c>
    </row>
    <row r="145" spans="1:25" ht="18" customHeight="1">
      <c r="A145" s="224"/>
      <c r="B145" s="9" t="s">
        <v>30</v>
      </c>
      <c r="C145" s="120" t="s">
        <v>132</v>
      </c>
      <c r="D145" s="9" t="s">
        <v>246</v>
      </c>
      <c r="E145" s="9" t="s">
        <v>247</v>
      </c>
      <c r="F145" s="120" t="s">
        <v>248</v>
      </c>
      <c r="G145" s="14" t="s">
        <v>285</v>
      </c>
      <c r="H145" s="14">
        <v>2</v>
      </c>
      <c r="I145" s="14">
        <v>3</v>
      </c>
      <c r="J145" s="18">
        <v>48</v>
      </c>
      <c r="K145" s="18">
        <v>210</v>
      </c>
      <c r="L145" s="18">
        <f t="shared" si="20"/>
        <v>30.24</v>
      </c>
      <c r="M145" s="18">
        <f t="shared" si="21"/>
        <v>735.79967999999997</v>
      </c>
      <c r="N145" s="11"/>
      <c r="O145" s="23">
        <f t="shared" si="22"/>
        <v>3</v>
      </c>
      <c r="P145" s="11"/>
      <c r="Q145" s="23">
        <f t="shared" si="23"/>
        <v>210</v>
      </c>
      <c r="R145" s="23">
        <f t="shared" si="24"/>
        <v>0</v>
      </c>
      <c r="S145" s="9">
        <f t="shared" si="25"/>
        <v>0</v>
      </c>
      <c r="T145" s="23">
        <f t="shared" si="26"/>
        <v>30.24</v>
      </c>
      <c r="U145" s="23">
        <f t="shared" si="27"/>
        <v>735.79967999999997</v>
      </c>
      <c r="V145" s="37"/>
      <c r="W145" s="26">
        <f t="shared" si="28"/>
        <v>0</v>
      </c>
      <c r="X145" s="37"/>
      <c r="Y145" s="28">
        <f t="shared" si="29"/>
        <v>0</v>
      </c>
    </row>
    <row r="146" spans="1:25" ht="18" customHeight="1">
      <c r="A146" s="224"/>
      <c r="B146" s="9" t="s">
        <v>40</v>
      </c>
      <c r="C146" s="120" t="s">
        <v>79</v>
      </c>
      <c r="D146" s="9" t="s">
        <v>270</v>
      </c>
      <c r="E146" s="9" t="s">
        <v>247</v>
      </c>
      <c r="F146" s="120"/>
      <c r="G146" s="14" t="s">
        <v>285</v>
      </c>
      <c r="H146" s="14">
        <v>2</v>
      </c>
      <c r="I146" s="14">
        <v>21</v>
      </c>
      <c r="J146" s="18">
        <v>48</v>
      </c>
      <c r="K146" s="18">
        <v>630</v>
      </c>
      <c r="L146" s="18">
        <f t="shared" si="20"/>
        <v>635.04</v>
      </c>
      <c r="M146" s="18">
        <f t="shared" si="21"/>
        <v>15451.79328</v>
      </c>
      <c r="N146" s="11"/>
      <c r="O146" s="23">
        <f t="shared" si="22"/>
        <v>21</v>
      </c>
      <c r="P146" s="11"/>
      <c r="Q146" s="23">
        <f t="shared" si="23"/>
        <v>630</v>
      </c>
      <c r="R146" s="23">
        <f t="shared" si="24"/>
        <v>0</v>
      </c>
      <c r="S146" s="9">
        <f t="shared" si="25"/>
        <v>0</v>
      </c>
      <c r="T146" s="23">
        <f t="shared" si="26"/>
        <v>635.04</v>
      </c>
      <c r="U146" s="23">
        <f t="shared" si="27"/>
        <v>15451.79328</v>
      </c>
      <c r="V146" s="37"/>
      <c r="W146" s="26">
        <f t="shared" si="28"/>
        <v>0</v>
      </c>
      <c r="X146" s="37"/>
      <c r="Y146" s="28">
        <f t="shared" si="29"/>
        <v>0</v>
      </c>
    </row>
    <row r="147" spans="1:25" ht="18" customHeight="1">
      <c r="A147" s="224"/>
      <c r="B147" s="148"/>
      <c r="C147" s="149"/>
      <c r="D147" s="148" t="s">
        <v>250</v>
      </c>
      <c r="E147" s="148" t="s">
        <v>2</v>
      </c>
      <c r="F147" s="149" t="s">
        <v>273</v>
      </c>
      <c r="G147" s="150"/>
      <c r="H147" s="150">
        <v>1</v>
      </c>
      <c r="I147" s="150">
        <v>1</v>
      </c>
      <c r="J147" s="151"/>
      <c r="K147" s="151"/>
      <c r="L147" s="151"/>
      <c r="M147" s="151"/>
      <c r="N147" s="148"/>
      <c r="O147" s="152"/>
      <c r="P147" s="148"/>
      <c r="Q147" s="152"/>
      <c r="R147" s="152"/>
      <c r="S147" s="148"/>
      <c r="T147" s="152"/>
      <c r="U147" s="152"/>
      <c r="V147" s="153"/>
      <c r="W147" s="153"/>
      <c r="X147" s="153"/>
      <c r="Y147" s="154"/>
    </row>
    <row r="148" spans="1:25" ht="18" customHeight="1">
      <c r="A148" s="224"/>
      <c r="B148" s="9" t="s">
        <v>347</v>
      </c>
      <c r="C148" s="120"/>
      <c r="D148" s="9" t="s">
        <v>250</v>
      </c>
      <c r="E148" s="9" t="s">
        <v>247</v>
      </c>
      <c r="F148" s="120"/>
      <c r="G148" s="14" t="s">
        <v>258</v>
      </c>
      <c r="H148" s="14">
        <v>2</v>
      </c>
      <c r="I148" s="14">
        <v>2</v>
      </c>
      <c r="J148" s="18">
        <v>41</v>
      </c>
      <c r="K148" s="18">
        <v>1680</v>
      </c>
      <c r="L148" s="18">
        <f t="shared" si="20"/>
        <v>137.76</v>
      </c>
      <c r="M148" s="18">
        <f t="shared" si="21"/>
        <v>3351.9763199999998</v>
      </c>
      <c r="N148" s="11"/>
      <c r="O148" s="23">
        <f t="shared" si="22"/>
        <v>2</v>
      </c>
      <c r="P148" s="11"/>
      <c r="Q148" s="23">
        <f t="shared" si="23"/>
        <v>1680</v>
      </c>
      <c r="R148" s="23">
        <f t="shared" si="24"/>
        <v>0</v>
      </c>
      <c r="S148" s="9">
        <f t="shared" si="25"/>
        <v>0</v>
      </c>
      <c r="T148" s="23">
        <f t="shared" si="26"/>
        <v>137.76</v>
      </c>
      <c r="U148" s="23">
        <f t="shared" si="27"/>
        <v>3351.9763199999998</v>
      </c>
      <c r="V148" s="37"/>
      <c r="W148" s="26">
        <f t="shared" si="28"/>
        <v>0</v>
      </c>
      <c r="X148" s="37"/>
      <c r="Y148" s="28">
        <f t="shared" si="29"/>
        <v>0</v>
      </c>
    </row>
    <row r="149" spans="1:25" ht="18" customHeight="1">
      <c r="A149" s="224"/>
      <c r="B149" s="9" t="s">
        <v>353</v>
      </c>
      <c r="C149" s="120"/>
      <c r="D149" s="9" t="s">
        <v>250</v>
      </c>
      <c r="E149" s="9" t="s">
        <v>247</v>
      </c>
      <c r="F149" s="120"/>
      <c r="G149" s="14" t="s">
        <v>258</v>
      </c>
      <c r="H149" s="14">
        <v>2</v>
      </c>
      <c r="I149" s="14">
        <v>2</v>
      </c>
      <c r="J149" s="18">
        <v>41</v>
      </c>
      <c r="K149" s="18">
        <v>1680</v>
      </c>
      <c r="L149" s="18">
        <f t="shared" si="20"/>
        <v>137.76</v>
      </c>
      <c r="M149" s="18">
        <f t="shared" si="21"/>
        <v>3351.9763199999998</v>
      </c>
      <c r="N149" s="11"/>
      <c r="O149" s="23">
        <f t="shared" si="22"/>
        <v>2</v>
      </c>
      <c r="P149" s="11"/>
      <c r="Q149" s="23">
        <f t="shared" si="23"/>
        <v>1680</v>
      </c>
      <c r="R149" s="23">
        <f t="shared" si="24"/>
        <v>0</v>
      </c>
      <c r="S149" s="9">
        <f t="shared" si="25"/>
        <v>0</v>
      </c>
      <c r="T149" s="23">
        <f t="shared" si="26"/>
        <v>137.76</v>
      </c>
      <c r="U149" s="23">
        <f t="shared" si="27"/>
        <v>3351.9763199999998</v>
      </c>
      <c r="V149" s="37"/>
      <c r="W149" s="26">
        <f t="shared" si="28"/>
        <v>0</v>
      </c>
      <c r="X149" s="37"/>
      <c r="Y149" s="28">
        <f t="shared" si="29"/>
        <v>0</v>
      </c>
    </row>
    <row r="150" spans="1:25" ht="18" customHeight="1">
      <c r="A150" s="224"/>
      <c r="B150" s="9" t="s">
        <v>362</v>
      </c>
      <c r="C150" s="120"/>
      <c r="D150" s="9" t="s">
        <v>250</v>
      </c>
      <c r="E150" s="9" t="s">
        <v>247</v>
      </c>
      <c r="F150" s="120"/>
      <c r="G150" s="14" t="s">
        <v>258</v>
      </c>
      <c r="H150" s="14">
        <v>2</v>
      </c>
      <c r="I150" s="14">
        <v>2</v>
      </c>
      <c r="J150" s="18">
        <v>41</v>
      </c>
      <c r="K150" s="18">
        <v>1680</v>
      </c>
      <c r="L150" s="18">
        <f t="shared" si="20"/>
        <v>137.76</v>
      </c>
      <c r="M150" s="18">
        <f t="shared" si="21"/>
        <v>3351.9763199999998</v>
      </c>
      <c r="N150" s="11"/>
      <c r="O150" s="23">
        <f t="shared" si="22"/>
        <v>2</v>
      </c>
      <c r="P150" s="11"/>
      <c r="Q150" s="23">
        <f t="shared" si="23"/>
        <v>1680</v>
      </c>
      <c r="R150" s="23">
        <f t="shared" si="24"/>
        <v>0</v>
      </c>
      <c r="S150" s="9">
        <f t="shared" si="25"/>
        <v>0</v>
      </c>
      <c r="T150" s="23">
        <f t="shared" si="26"/>
        <v>137.76</v>
      </c>
      <c r="U150" s="23">
        <f t="shared" si="27"/>
        <v>3351.9763199999998</v>
      </c>
      <c r="V150" s="37"/>
      <c r="W150" s="26">
        <f t="shared" si="28"/>
        <v>0</v>
      </c>
      <c r="X150" s="37"/>
      <c r="Y150" s="28">
        <f t="shared" si="29"/>
        <v>0</v>
      </c>
    </row>
    <row r="151" spans="1:25" ht="18" customHeight="1">
      <c r="A151" s="224"/>
      <c r="B151" s="9" t="s">
        <v>348</v>
      </c>
      <c r="C151" s="120"/>
      <c r="D151" s="9" t="s">
        <v>250</v>
      </c>
      <c r="E151" s="9" t="s">
        <v>247</v>
      </c>
      <c r="F151" s="120"/>
      <c r="G151" s="14" t="s">
        <v>249</v>
      </c>
      <c r="H151" s="14">
        <v>1</v>
      </c>
      <c r="I151" s="14">
        <v>3</v>
      </c>
      <c r="J151" s="18">
        <v>73</v>
      </c>
      <c r="K151" s="18">
        <v>210</v>
      </c>
      <c r="L151" s="18">
        <f t="shared" si="20"/>
        <v>45.99</v>
      </c>
      <c r="M151" s="18">
        <f t="shared" si="21"/>
        <v>1119.0286800000001</v>
      </c>
      <c r="N151" s="11"/>
      <c r="O151" s="23">
        <f t="shared" si="22"/>
        <v>3</v>
      </c>
      <c r="P151" s="11"/>
      <c r="Q151" s="23">
        <f t="shared" si="23"/>
        <v>210</v>
      </c>
      <c r="R151" s="23">
        <f t="shared" si="24"/>
        <v>0</v>
      </c>
      <c r="S151" s="9">
        <f t="shared" si="25"/>
        <v>0</v>
      </c>
      <c r="T151" s="23">
        <f t="shared" si="26"/>
        <v>45.99</v>
      </c>
      <c r="U151" s="23">
        <f t="shared" si="27"/>
        <v>1119.0286800000001</v>
      </c>
      <c r="V151" s="37"/>
      <c r="W151" s="26">
        <f t="shared" si="28"/>
        <v>0</v>
      </c>
      <c r="X151" s="37"/>
      <c r="Y151" s="28">
        <f t="shared" si="29"/>
        <v>0</v>
      </c>
    </row>
    <row r="152" spans="1:25" ht="18" customHeight="1">
      <c r="A152" s="224"/>
      <c r="B152" s="9"/>
      <c r="C152" s="120"/>
      <c r="D152" s="9" t="s">
        <v>250</v>
      </c>
      <c r="E152" s="9" t="s">
        <v>247</v>
      </c>
      <c r="F152" s="120"/>
      <c r="G152" s="14" t="s">
        <v>258</v>
      </c>
      <c r="H152" s="14">
        <v>1</v>
      </c>
      <c r="I152" s="14">
        <v>2</v>
      </c>
      <c r="J152" s="18">
        <v>41</v>
      </c>
      <c r="K152" s="18">
        <v>210</v>
      </c>
      <c r="L152" s="18">
        <f t="shared" si="20"/>
        <v>17.22</v>
      </c>
      <c r="M152" s="18">
        <f t="shared" si="21"/>
        <v>418.99703999999997</v>
      </c>
      <c r="N152" s="11"/>
      <c r="O152" s="23">
        <f t="shared" si="22"/>
        <v>2</v>
      </c>
      <c r="P152" s="11"/>
      <c r="Q152" s="23">
        <f t="shared" si="23"/>
        <v>210</v>
      </c>
      <c r="R152" s="23">
        <f t="shared" si="24"/>
        <v>0</v>
      </c>
      <c r="S152" s="9">
        <f t="shared" si="25"/>
        <v>0</v>
      </c>
      <c r="T152" s="23">
        <f t="shared" si="26"/>
        <v>17.22</v>
      </c>
      <c r="U152" s="23">
        <f t="shared" si="27"/>
        <v>418.99703999999997</v>
      </c>
      <c r="V152" s="37"/>
      <c r="W152" s="26">
        <f t="shared" si="28"/>
        <v>0</v>
      </c>
      <c r="X152" s="37"/>
      <c r="Y152" s="28">
        <f t="shared" si="29"/>
        <v>0</v>
      </c>
    </row>
    <row r="153" spans="1:25" ht="18" customHeight="1">
      <c r="A153" s="224"/>
      <c r="B153" s="9" t="s">
        <v>211</v>
      </c>
      <c r="C153" s="120"/>
      <c r="D153" s="9" t="s">
        <v>250</v>
      </c>
      <c r="E153" s="9" t="s">
        <v>247</v>
      </c>
      <c r="F153" s="120"/>
      <c r="G153" s="14" t="s">
        <v>249</v>
      </c>
      <c r="H153" s="14">
        <v>1</v>
      </c>
      <c r="I153" s="14">
        <v>3</v>
      </c>
      <c r="J153" s="18">
        <v>73</v>
      </c>
      <c r="K153" s="18">
        <v>210</v>
      </c>
      <c r="L153" s="18">
        <f t="shared" si="20"/>
        <v>45.99</v>
      </c>
      <c r="M153" s="18">
        <f t="shared" si="21"/>
        <v>1119.0286800000001</v>
      </c>
      <c r="N153" s="11"/>
      <c r="O153" s="23">
        <f t="shared" si="22"/>
        <v>3</v>
      </c>
      <c r="P153" s="11"/>
      <c r="Q153" s="23">
        <f t="shared" si="23"/>
        <v>210</v>
      </c>
      <c r="R153" s="23">
        <f t="shared" si="24"/>
        <v>0</v>
      </c>
      <c r="S153" s="9">
        <f t="shared" si="25"/>
        <v>0</v>
      </c>
      <c r="T153" s="23">
        <f t="shared" si="26"/>
        <v>45.99</v>
      </c>
      <c r="U153" s="23">
        <f t="shared" si="27"/>
        <v>1119.0286800000001</v>
      </c>
      <c r="V153" s="37"/>
      <c r="W153" s="26">
        <f t="shared" si="28"/>
        <v>0</v>
      </c>
      <c r="X153" s="37"/>
      <c r="Y153" s="28">
        <f t="shared" si="29"/>
        <v>0</v>
      </c>
    </row>
    <row r="154" spans="1:25" ht="18" customHeight="1">
      <c r="A154" s="224"/>
      <c r="B154" s="9"/>
      <c r="C154" s="120"/>
      <c r="D154" s="9" t="s">
        <v>250</v>
      </c>
      <c r="E154" s="9" t="s">
        <v>247</v>
      </c>
      <c r="F154" s="120"/>
      <c r="G154" s="14" t="s">
        <v>258</v>
      </c>
      <c r="H154" s="14">
        <v>1</v>
      </c>
      <c r="I154" s="14">
        <v>2</v>
      </c>
      <c r="J154" s="18">
        <v>41</v>
      </c>
      <c r="K154" s="18">
        <v>210</v>
      </c>
      <c r="L154" s="18">
        <f t="shared" si="20"/>
        <v>17.22</v>
      </c>
      <c r="M154" s="18">
        <f t="shared" si="21"/>
        <v>418.99703999999997</v>
      </c>
      <c r="N154" s="11"/>
      <c r="O154" s="23">
        <f t="shared" si="22"/>
        <v>2</v>
      </c>
      <c r="P154" s="11"/>
      <c r="Q154" s="23">
        <f t="shared" si="23"/>
        <v>210</v>
      </c>
      <c r="R154" s="23">
        <f t="shared" si="24"/>
        <v>0</v>
      </c>
      <c r="S154" s="9">
        <f t="shared" si="25"/>
        <v>0</v>
      </c>
      <c r="T154" s="23">
        <f t="shared" si="26"/>
        <v>17.22</v>
      </c>
      <c r="U154" s="23">
        <f t="shared" si="27"/>
        <v>418.99703999999997</v>
      </c>
      <c r="V154" s="37"/>
      <c r="W154" s="26">
        <f t="shared" si="28"/>
        <v>0</v>
      </c>
      <c r="X154" s="37"/>
      <c r="Y154" s="28">
        <f t="shared" si="29"/>
        <v>0</v>
      </c>
    </row>
    <row r="155" spans="1:25" ht="18" customHeight="1">
      <c r="A155" s="224"/>
      <c r="B155" s="9" t="s">
        <v>354</v>
      </c>
      <c r="C155" s="120"/>
      <c r="D155" s="9" t="s">
        <v>250</v>
      </c>
      <c r="E155" s="9" t="s">
        <v>247</v>
      </c>
      <c r="F155" s="120"/>
      <c r="G155" s="14" t="s">
        <v>249</v>
      </c>
      <c r="H155" s="14">
        <v>1</v>
      </c>
      <c r="I155" s="14">
        <v>2</v>
      </c>
      <c r="J155" s="18">
        <v>73</v>
      </c>
      <c r="K155" s="18">
        <v>210</v>
      </c>
      <c r="L155" s="18">
        <f t="shared" si="20"/>
        <v>30.66</v>
      </c>
      <c r="M155" s="18">
        <f t="shared" si="21"/>
        <v>746.01912000000004</v>
      </c>
      <c r="N155" s="11"/>
      <c r="O155" s="23">
        <f t="shared" si="22"/>
        <v>2</v>
      </c>
      <c r="P155" s="11"/>
      <c r="Q155" s="23">
        <f t="shared" si="23"/>
        <v>210</v>
      </c>
      <c r="R155" s="23">
        <f t="shared" si="24"/>
        <v>0</v>
      </c>
      <c r="S155" s="9">
        <f t="shared" si="25"/>
        <v>0</v>
      </c>
      <c r="T155" s="23">
        <f t="shared" si="26"/>
        <v>30.66</v>
      </c>
      <c r="U155" s="23">
        <f t="shared" si="27"/>
        <v>746.01912000000004</v>
      </c>
      <c r="V155" s="37"/>
      <c r="W155" s="26">
        <f t="shared" si="28"/>
        <v>0</v>
      </c>
      <c r="X155" s="37"/>
      <c r="Y155" s="28">
        <f t="shared" si="29"/>
        <v>0</v>
      </c>
    </row>
    <row r="156" spans="1:25" ht="18" customHeight="1">
      <c r="A156" s="224"/>
      <c r="B156" s="9" t="s">
        <v>213</v>
      </c>
      <c r="C156" s="120"/>
      <c r="D156" s="9" t="s">
        <v>250</v>
      </c>
      <c r="E156" s="9" t="s">
        <v>247</v>
      </c>
      <c r="F156" s="120"/>
      <c r="G156" s="14" t="s">
        <v>249</v>
      </c>
      <c r="H156" s="14">
        <v>1</v>
      </c>
      <c r="I156" s="14">
        <v>2</v>
      </c>
      <c r="J156" s="18">
        <v>73</v>
      </c>
      <c r="K156" s="18">
        <v>210</v>
      </c>
      <c r="L156" s="18">
        <f t="shared" si="20"/>
        <v>30.66</v>
      </c>
      <c r="M156" s="18">
        <f t="shared" si="21"/>
        <v>746.01912000000004</v>
      </c>
      <c r="N156" s="11"/>
      <c r="O156" s="23">
        <f t="shared" si="22"/>
        <v>2</v>
      </c>
      <c r="P156" s="11"/>
      <c r="Q156" s="23">
        <f t="shared" si="23"/>
        <v>210</v>
      </c>
      <c r="R156" s="23">
        <f t="shared" si="24"/>
        <v>0</v>
      </c>
      <c r="S156" s="9">
        <f t="shared" si="25"/>
        <v>0</v>
      </c>
      <c r="T156" s="23">
        <f t="shared" si="26"/>
        <v>30.66</v>
      </c>
      <c r="U156" s="23">
        <f t="shared" si="27"/>
        <v>746.01912000000004</v>
      </c>
      <c r="V156" s="37"/>
      <c r="W156" s="26">
        <f t="shared" si="28"/>
        <v>0</v>
      </c>
      <c r="X156" s="37"/>
      <c r="Y156" s="28">
        <f t="shared" si="29"/>
        <v>0</v>
      </c>
    </row>
    <row r="157" spans="1:25" ht="18" customHeight="1">
      <c r="A157" s="224"/>
      <c r="B157" s="9" t="s">
        <v>363</v>
      </c>
      <c r="C157" s="120"/>
      <c r="D157" s="9" t="s">
        <v>250</v>
      </c>
      <c r="E157" s="9" t="s">
        <v>247</v>
      </c>
      <c r="F157" s="120"/>
      <c r="G157" s="80" t="s">
        <v>285</v>
      </c>
      <c r="H157" s="14">
        <v>1</v>
      </c>
      <c r="I157" s="14">
        <v>3</v>
      </c>
      <c r="J157" s="18">
        <v>48</v>
      </c>
      <c r="K157" s="18">
        <v>210</v>
      </c>
      <c r="L157" s="18">
        <f t="shared" si="20"/>
        <v>30.24</v>
      </c>
      <c r="M157" s="18">
        <f t="shared" si="21"/>
        <v>735.79967999999997</v>
      </c>
      <c r="N157" s="11"/>
      <c r="O157" s="23">
        <f t="shared" si="22"/>
        <v>3</v>
      </c>
      <c r="P157" s="11"/>
      <c r="Q157" s="23">
        <f t="shared" si="23"/>
        <v>210</v>
      </c>
      <c r="R157" s="23">
        <f t="shared" si="24"/>
        <v>0</v>
      </c>
      <c r="S157" s="9">
        <f t="shared" si="25"/>
        <v>0</v>
      </c>
      <c r="T157" s="23">
        <f t="shared" si="26"/>
        <v>30.24</v>
      </c>
      <c r="U157" s="23">
        <f t="shared" si="27"/>
        <v>735.79967999999997</v>
      </c>
      <c r="V157" s="37"/>
      <c r="W157" s="26">
        <f t="shared" si="28"/>
        <v>0</v>
      </c>
      <c r="X157" s="37"/>
      <c r="Y157" s="28">
        <f t="shared" si="29"/>
        <v>0</v>
      </c>
    </row>
    <row r="158" spans="1:25" ht="18" customHeight="1">
      <c r="A158" s="224"/>
      <c r="B158" s="9"/>
      <c r="C158" s="120"/>
      <c r="D158" s="9" t="s">
        <v>250</v>
      </c>
      <c r="E158" s="9" t="s">
        <v>247</v>
      </c>
      <c r="F158" s="120"/>
      <c r="G158" s="14" t="s">
        <v>258</v>
      </c>
      <c r="H158" s="14">
        <v>1</v>
      </c>
      <c r="I158" s="14">
        <v>2</v>
      </c>
      <c r="J158" s="18">
        <v>41</v>
      </c>
      <c r="K158" s="18">
        <v>210</v>
      </c>
      <c r="L158" s="18">
        <f t="shared" si="20"/>
        <v>17.22</v>
      </c>
      <c r="M158" s="18">
        <f t="shared" si="21"/>
        <v>418.99703999999997</v>
      </c>
      <c r="N158" s="11"/>
      <c r="O158" s="23">
        <f t="shared" si="22"/>
        <v>2</v>
      </c>
      <c r="P158" s="11"/>
      <c r="Q158" s="23">
        <f t="shared" si="23"/>
        <v>210</v>
      </c>
      <c r="R158" s="23">
        <f t="shared" si="24"/>
        <v>0</v>
      </c>
      <c r="S158" s="9">
        <f t="shared" si="25"/>
        <v>0</v>
      </c>
      <c r="T158" s="23">
        <f t="shared" si="26"/>
        <v>17.22</v>
      </c>
      <c r="U158" s="23">
        <f t="shared" si="27"/>
        <v>418.99703999999997</v>
      </c>
      <c r="V158" s="37"/>
      <c r="W158" s="26">
        <f t="shared" si="28"/>
        <v>0</v>
      </c>
      <c r="X158" s="37"/>
      <c r="Y158" s="28">
        <f t="shared" si="29"/>
        <v>0</v>
      </c>
    </row>
    <row r="159" spans="1:25" ht="18" customHeight="1">
      <c r="A159" s="224"/>
      <c r="B159" s="9" t="s">
        <v>356</v>
      </c>
      <c r="C159" s="120"/>
      <c r="D159" s="9" t="s">
        <v>250</v>
      </c>
      <c r="E159" s="9" t="s">
        <v>247</v>
      </c>
      <c r="F159" s="120"/>
      <c r="G159" s="80" t="s">
        <v>285</v>
      </c>
      <c r="H159" s="14">
        <v>1</v>
      </c>
      <c r="I159" s="14">
        <v>3</v>
      </c>
      <c r="J159" s="18">
        <v>48</v>
      </c>
      <c r="K159" s="18">
        <v>210</v>
      </c>
      <c r="L159" s="18">
        <f t="shared" si="20"/>
        <v>30.24</v>
      </c>
      <c r="M159" s="18">
        <f t="shared" si="21"/>
        <v>735.79967999999997</v>
      </c>
      <c r="N159" s="11"/>
      <c r="O159" s="23">
        <f t="shared" si="22"/>
        <v>3</v>
      </c>
      <c r="P159" s="11"/>
      <c r="Q159" s="23">
        <f t="shared" si="23"/>
        <v>210</v>
      </c>
      <c r="R159" s="23">
        <f t="shared" si="24"/>
        <v>0</v>
      </c>
      <c r="S159" s="9">
        <f t="shared" si="25"/>
        <v>0</v>
      </c>
      <c r="T159" s="23">
        <f t="shared" si="26"/>
        <v>30.24</v>
      </c>
      <c r="U159" s="23">
        <f t="shared" si="27"/>
        <v>735.79967999999997</v>
      </c>
      <c r="V159" s="37"/>
      <c r="W159" s="26">
        <f t="shared" si="28"/>
        <v>0</v>
      </c>
      <c r="X159" s="37"/>
      <c r="Y159" s="28">
        <f t="shared" si="29"/>
        <v>0</v>
      </c>
    </row>
    <row r="160" spans="1:25" ht="18" customHeight="1">
      <c r="A160" s="224"/>
      <c r="B160" s="9"/>
      <c r="C160" s="120"/>
      <c r="D160" s="9" t="s">
        <v>250</v>
      </c>
      <c r="E160" s="9" t="s">
        <v>247</v>
      </c>
      <c r="F160" s="120"/>
      <c r="G160" s="14" t="s">
        <v>258</v>
      </c>
      <c r="H160" s="14">
        <v>1</v>
      </c>
      <c r="I160" s="14">
        <v>2</v>
      </c>
      <c r="J160" s="18">
        <v>41</v>
      </c>
      <c r="K160" s="18">
        <v>210</v>
      </c>
      <c r="L160" s="18">
        <f t="shared" si="20"/>
        <v>17.22</v>
      </c>
      <c r="M160" s="18">
        <f t="shared" si="21"/>
        <v>418.99703999999997</v>
      </c>
      <c r="N160" s="11"/>
      <c r="O160" s="23">
        <f t="shared" si="22"/>
        <v>2</v>
      </c>
      <c r="P160" s="11"/>
      <c r="Q160" s="23">
        <f t="shared" si="23"/>
        <v>210</v>
      </c>
      <c r="R160" s="23">
        <f t="shared" si="24"/>
        <v>0</v>
      </c>
      <c r="S160" s="9">
        <f t="shared" si="25"/>
        <v>0</v>
      </c>
      <c r="T160" s="23">
        <f t="shared" si="26"/>
        <v>17.22</v>
      </c>
      <c r="U160" s="23">
        <f t="shared" si="27"/>
        <v>418.99703999999997</v>
      </c>
      <c r="V160" s="37"/>
      <c r="W160" s="26">
        <f t="shared" si="28"/>
        <v>0</v>
      </c>
      <c r="X160" s="37"/>
      <c r="Y160" s="28">
        <f t="shared" si="29"/>
        <v>0</v>
      </c>
    </row>
    <row r="161" spans="1:25" ht="18" customHeight="1">
      <c r="A161" s="224"/>
      <c r="B161" s="9" t="s">
        <v>181</v>
      </c>
      <c r="C161" s="120"/>
      <c r="D161" s="9" t="s">
        <v>250</v>
      </c>
      <c r="E161" s="9" t="s">
        <v>247</v>
      </c>
      <c r="F161" s="120"/>
      <c r="G161" s="14" t="s">
        <v>249</v>
      </c>
      <c r="H161" s="14">
        <v>2</v>
      </c>
      <c r="I161" s="14">
        <v>2</v>
      </c>
      <c r="J161" s="18">
        <v>73</v>
      </c>
      <c r="K161" s="18">
        <v>1050</v>
      </c>
      <c r="L161" s="18">
        <f t="shared" si="20"/>
        <v>153.30000000000001</v>
      </c>
      <c r="M161" s="18">
        <f t="shared" si="21"/>
        <v>3730.0956000000006</v>
      </c>
      <c r="N161" s="11"/>
      <c r="O161" s="23">
        <f t="shared" si="22"/>
        <v>2</v>
      </c>
      <c r="P161" s="11"/>
      <c r="Q161" s="23">
        <f t="shared" si="23"/>
        <v>1050</v>
      </c>
      <c r="R161" s="23">
        <f t="shared" si="24"/>
        <v>0</v>
      </c>
      <c r="S161" s="9">
        <f t="shared" si="25"/>
        <v>0</v>
      </c>
      <c r="T161" s="23">
        <f t="shared" si="26"/>
        <v>153.30000000000001</v>
      </c>
      <c r="U161" s="23">
        <f t="shared" si="27"/>
        <v>3730.0956000000006</v>
      </c>
      <c r="V161" s="37"/>
      <c r="W161" s="26">
        <f t="shared" si="28"/>
        <v>0</v>
      </c>
      <c r="X161" s="37"/>
      <c r="Y161" s="28">
        <f t="shared" si="29"/>
        <v>0</v>
      </c>
    </row>
    <row r="162" spans="1:25" ht="18" customHeight="1">
      <c r="A162" s="224"/>
      <c r="B162" s="9" t="s">
        <v>13</v>
      </c>
      <c r="C162" s="120"/>
      <c r="D162" s="9" t="s">
        <v>250</v>
      </c>
      <c r="E162" s="9" t="s">
        <v>247</v>
      </c>
      <c r="F162" s="120"/>
      <c r="G162" s="14" t="s">
        <v>284</v>
      </c>
      <c r="H162" s="14">
        <v>2</v>
      </c>
      <c r="I162" s="14">
        <v>8</v>
      </c>
      <c r="J162" s="18">
        <v>50</v>
      </c>
      <c r="K162" s="18">
        <v>1680</v>
      </c>
      <c r="L162" s="18">
        <f t="shared" si="20"/>
        <v>672</v>
      </c>
      <c r="M162" s="18">
        <f t="shared" si="21"/>
        <v>16351.104000000001</v>
      </c>
      <c r="N162" s="11"/>
      <c r="O162" s="23">
        <f t="shared" si="22"/>
        <v>8</v>
      </c>
      <c r="P162" s="11"/>
      <c r="Q162" s="23">
        <f t="shared" si="23"/>
        <v>1680</v>
      </c>
      <c r="R162" s="23">
        <f t="shared" si="24"/>
        <v>0</v>
      </c>
      <c r="S162" s="9">
        <f t="shared" si="25"/>
        <v>0</v>
      </c>
      <c r="T162" s="23">
        <f t="shared" si="26"/>
        <v>672</v>
      </c>
      <c r="U162" s="23">
        <f t="shared" si="27"/>
        <v>16351.104000000001</v>
      </c>
      <c r="V162" s="37"/>
      <c r="W162" s="26">
        <f t="shared" si="28"/>
        <v>0</v>
      </c>
      <c r="X162" s="37"/>
      <c r="Y162" s="28">
        <f t="shared" si="29"/>
        <v>0</v>
      </c>
    </row>
    <row r="163" spans="1:25" ht="18" customHeight="1">
      <c r="A163" s="224"/>
      <c r="B163" s="9"/>
      <c r="C163" s="120"/>
      <c r="D163" s="9" t="s">
        <v>250</v>
      </c>
      <c r="E163" s="9" t="s">
        <v>247</v>
      </c>
      <c r="F163" s="120"/>
      <c r="G163" s="14" t="s">
        <v>258</v>
      </c>
      <c r="H163" s="14">
        <v>2</v>
      </c>
      <c r="I163" s="14">
        <v>5</v>
      </c>
      <c r="J163" s="18">
        <v>41</v>
      </c>
      <c r="K163" s="18">
        <v>1680</v>
      </c>
      <c r="L163" s="18">
        <f t="shared" si="20"/>
        <v>344.4</v>
      </c>
      <c r="M163" s="18">
        <f t="shared" si="21"/>
        <v>8379.9408000000003</v>
      </c>
      <c r="N163" s="11"/>
      <c r="O163" s="23">
        <f t="shared" si="22"/>
        <v>5</v>
      </c>
      <c r="P163" s="11"/>
      <c r="Q163" s="23">
        <f t="shared" si="23"/>
        <v>1680</v>
      </c>
      <c r="R163" s="23">
        <f t="shared" si="24"/>
        <v>0</v>
      </c>
      <c r="S163" s="9">
        <f t="shared" si="25"/>
        <v>0</v>
      </c>
      <c r="T163" s="23">
        <f t="shared" si="26"/>
        <v>344.4</v>
      </c>
      <c r="U163" s="23">
        <f t="shared" si="27"/>
        <v>8379.9408000000003</v>
      </c>
      <c r="V163" s="37"/>
      <c r="W163" s="26">
        <f t="shared" si="28"/>
        <v>0</v>
      </c>
      <c r="X163" s="37"/>
      <c r="Y163" s="28">
        <f t="shared" si="29"/>
        <v>0</v>
      </c>
    </row>
    <row r="164" spans="1:25" ht="18" customHeight="1">
      <c r="A164" s="224"/>
      <c r="B164" s="9"/>
      <c r="C164" s="120"/>
      <c r="D164" s="9" t="s">
        <v>250</v>
      </c>
      <c r="E164" s="9" t="s">
        <v>2</v>
      </c>
      <c r="F164" s="120"/>
      <c r="G164" s="14" t="s">
        <v>287</v>
      </c>
      <c r="H164" s="14">
        <v>2</v>
      </c>
      <c r="I164" s="14">
        <v>1</v>
      </c>
      <c r="J164" s="18">
        <v>7</v>
      </c>
      <c r="K164" s="18">
        <v>8760</v>
      </c>
      <c r="L164" s="18">
        <f t="shared" si="20"/>
        <v>61.32</v>
      </c>
      <c r="M164" s="18">
        <f t="shared" si="21"/>
        <v>1492.0382400000001</v>
      </c>
      <c r="N164" s="11"/>
      <c r="O164" s="23">
        <f t="shared" si="22"/>
        <v>1</v>
      </c>
      <c r="P164" s="11"/>
      <c r="Q164" s="23">
        <f t="shared" si="23"/>
        <v>8760</v>
      </c>
      <c r="R164" s="23">
        <f t="shared" si="24"/>
        <v>0</v>
      </c>
      <c r="S164" s="9">
        <f t="shared" si="25"/>
        <v>0</v>
      </c>
      <c r="T164" s="23">
        <f t="shared" si="26"/>
        <v>61.32</v>
      </c>
      <c r="U164" s="23">
        <f t="shared" si="27"/>
        <v>1492.0382400000001</v>
      </c>
      <c r="V164" s="37"/>
      <c r="W164" s="26">
        <f t="shared" si="28"/>
        <v>0</v>
      </c>
      <c r="X164" s="37"/>
      <c r="Y164" s="28">
        <f t="shared" si="29"/>
        <v>0</v>
      </c>
    </row>
    <row r="165" spans="1:25" ht="18" customHeight="1">
      <c r="A165" s="224"/>
      <c r="B165" s="9"/>
      <c r="C165" s="120"/>
      <c r="D165" s="9" t="s">
        <v>250</v>
      </c>
      <c r="E165" s="9" t="s">
        <v>2</v>
      </c>
      <c r="F165" s="120"/>
      <c r="G165" s="14" t="s">
        <v>494</v>
      </c>
      <c r="H165" s="14">
        <v>1</v>
      </c>
      <c r="I165" s="14">
        <v>1</v>
      </c>
      <c r="J165" s="18">
        <v>15</v>
      </c>
      <c r="K165" s="18">
        <v>8760</v>
      </c>
      <c r="L165" s="18">
        <f t="shared" si="20"/>
        <v>131.4</v>
      </c>
      <c r="M165" s="18">
        <f t="shared" si="21"/>
        <v>3197.2248000000004</v>
      </c>
      <c r="N165" s="11"/>
      <c r="O165" s="23">
        <f t="shared" si="22"/>
        <v>1</v>
      </c>
      <c r="P165" s="11"/>
      <c r="Q165" s="23">
        <f t="shared" si="23"/>
        <v>8760</v>
      </c>
      <c r="R165" s="23">
        <f t="shared" si="24"/>
        <v>0</v>
      </c>
      <c r="S165" s="9">
        <f t="shared" si="25"/>
        <v>0</v>
      </c>
      <c r="T165" s="23">
        <f t="shared" si="26"/>
        <v>131.4</v>
      </c>
      <c r="U165" s="23">
        <f t="shared" si="27"/>
        <v>3197.2248000000004</v>
      </c>
      <c r="V165" s="37"/>
      <c r="W165" s="26">
        <f t="shared" si="28"/>
        <v>0</v>
      </c>
      <c r="X165" s="37"/>
      <c r="Y165" s="28">
        <f t="shared" si="29"/>
        <v>0</v>
      </c>
    </row>
    <row r="166" spans="1:25" ht="18" customHeight="1">
      <c r="A166" s="224"/>
      <c r="B166" s="9"/>
      <c r="C166" s="120"/>
      <c r="D166" s="9" t="s">
        <v>250</v>
      </c>
      <c r="E166" s="9" t="s">
        <v>2</v>
      </c>
      <c r="F166" s="120"/>
      <c r="G166" s="14" t="s">
        <v>383</v>
      </c>
      <c r="H166" s="14">
        <v>1</v>
      </c>
      <c r="I166" s="14">
        <v>1</v>
      </c>
      <c r="J166" s="18">
        <v>4</v>
      </c>
      <c r="K166" s="18">
        <v>8760</v>
      </c>
      <c r="L166" s="18">
        <f t="shared" si="20"/>
        <v>35.04</v>
      </c>
      <c r="M166" s="18">
        <f t="shared" si="21"/>
        <v>852.59328000000005</v>
      </c>
      <c r="N166" s="11"/>
      <c r="O166" s="23">
        <f t="shared" si="22"/>
        <v>1</v>
      </c>
      <c r="P166" s="11"/>
      <c r="Q166" s="23">
        <f t="shared" si="23"/>
        <v>8760</v>
      </c>
      <c r="R166" s="23">
        <f t="shared" si="24"/>
        <v>0</v>
      </c>
      <c r="S166" s="9">
        <f t="shared" si="25"/>
        <v>0</v>
      </c>
      <c r="T166" s="23">
        <f t="shared" si="26"/>
        <v>35.04</v>
      </c>
      <c r="U166" s="23">
        <f t="shared" si="27"/>
        <v>852.59328000000005</v>
      </c>
      <c r="V166" s="37"/>
      <c r="W166" s="26">
        <f t="shared" si="28"/>
        <v>0</v>
      </c>
      <c r="X166" s="37"/>
      <c r="Y166" s="28">
        <f t="shared" si="29"/>
        <v>0</v>
      </c>
    </row>
    <row r="167" spans="1:25" ht="18" customHeight="1">
      <c r="A167" s="224"/>
      <c r="B167" s="148"/>
      <c r="C167" s="149"/>
      <c r="D167" s="148" t="s">
        <v>250</v>
      </c>
      <c r="E167" s="148" t="s">
        <v>2</v>
      </c>
      <c r="F167" s="149" t="s">
        <v>273</v>
      </c>
      <c r="G167" s="150"/>
      <c r="H167" s="150">
        <v>2</v>
      </c>
      <c r="I167" s="150">
        <v>1</v>
      </c>
      <c r="J167" s="151"/>
      <c r="K167" s="151"/>
      <c r="L167" s="151"/>
      <c r="M167" s="151"/>
      <c r="N167" s="148"/>
      <c r="O167" s="152"/>
      <c r="P167" s="148"/>
      <c r="Q167" s="152"/>
      <c r="R167" s="152"/>
      <c r="S167" s="148"/>
      <c r="T167" s="152"/>
      <c r="U167" s="152"/>
      <c r="V167" s="153"/>
      <c r="W167" s="153"/>
      <c r="X167" s="153"/>
      <c r="Y167" s="154"/>
    </row>
    <row r="168" spans="1:25" ht="18" customHeight="1">
      <c r="A168" s="223" t="s">
        <v>201</v>
      </c>
      <c r="B168" s="228"/>
      <c r="C168" s="227"/>
      <c r="D168" s="228"/>
      <c r="E168" s="229"/>
      <c r="F168" s="227"/>
      <c r="G168" s="229"/>
      <c r="H168" s="229"/>
      <c r="I168" s="229"/>
      <c r="J168" s="231"/>
      <c r="K168" s="231"/>
      <c r="L168" s="231"/>
      <c r="M168" s="231"/>
      <c r="N168" s="228"/>
      <c r="O168" s="232"/>
      <c r="P168" s="228"/>
      <c r="Q168" s="232"/>
      <c r="R168" s="232"/>
      <c r="S168" s="228"/>
      <c r="T168" s="232"/>
      <c r="U168" s="232"/>
      <c r="V168" s="233"/>
      <c r="W168" s="233"/>
      <c r="X168" s="233"/>
      <c r="Y168" s="234"/>
    </row>
    <row r="169" spans="1:25" ht="18" customHeight="1">
      <c r="A169" s="224"/>
      <c r="B169" s="148" t="s">
        <v>171</v>
      </c>
      <c r="C169" s="149" t="s">
        <v>112</v>
      </c>
      <c r="D169" s="148" t="s">
        <v>250</v>
      </c>
      <c r="E169" s="148" t="s">
        <v>247</v>
      </c>
      <c r="F169" s="149" t="s">
        <v>273</v>
      </c>
      <c r="G169" s="150"/>
      <c r="H169" s="150">
        <v>1</v>
      </c>
      <c r="I169" s="150">
        <v>9</v>
      </c>
      <c r="J169" s="151"/>
      <c r="K169" s="151"/>
      <c r="L169" s="151"/>
      <c r="M169" s="151"/>
      <c r="N169" s="148"/>
      <c r="O169" s="152"/>
      <c r="P169" s="148"/>
      <c r="Q169" s="152"/>
      <c r="R169" s="152"/>
      <c r="S169" s="148"/>
      <c r="T169" s="152"/>
      <c r="U169" s="152"/>
      <c r="V169" s="153"/>
      <c r="W169" s="153"/>
      <c r="X169" s="153"/>
      <c r="Y169" s="154"/>
    </row>
    <row r="170" spans="1:25" ht="18" customHeight="1">
      <c r="A170" s="224"/>
      <c r="B170" s="9"/>
      <c r="C170" s="120" t="s">
        <v>130</v>
      </c>
      <c r="D170" s="9" t="s">
        <v>250</v>
      </c>
      <c r="E170" s="9" t="s">
        <v>247</v>
      </c>
      <c r="F170" s="120" t="s">
        <v>291</v>
      </c>
      <c r="G170" s="92" t="s">
        <v>388</v>
      </c>
      <c r="H170" s="14">
        <v>1</v>
      </c>
      <c r="I170" s="14">
        <v>6</v>
      </c>
      <c r="J170" s="18">
        <v>75</v>
      </c>
      <c r="K170" s="18">
        <v>210</v>
      </c>
      <c r="L170" s="18">
        <f t="shared" si="20"/>
        <v>94.5</v>
      </c>
      <c r="M170" s="18">
        <f t="shared" si="21"/>
        <v>2299.3740000000003</v>
      </c>
      <c r="N170" s="11"/>
      <c r="O170" s="23">
        <f t="shared" si="22"/>
        <v>6</v>
      </c>
      <c r="P170" s="11"/>
      <c r="Q170" s="23">
        <f t="shared" si="23"/>
        <v>210</v>
      </c>
      <c r="R170" s="23">
        <f t="shared" si="24"/>
        <v>0</v>
      </c>
      <c r="S170" s="9">
        <f t="shared" si="25"/>
        <v>0</v>
      </c>
      <c r="T170" s="23">
        <f t="shared" si="26"/>
        <v>94.5</v>
      </c>
      <c r="U170" s="23">
        <f t="shared" si="27"/>
        <v>2299.3740000000003</v>
      </c>
      <c r="V170" s="37"/>
      <c r="W170" s="26">
        <f t="shared" si="28"/>
        <v>0</v>
      </c>
      <c r="X170" s="37"/>
      <c r="Y170" s="28">
        <f t="shared" si="29"/>
        <v>0</v>
      </c>
    </row>
    <row r="171" spans="1:25" ht="18" customHeight="1">
      <c r="A171" s="224"/>
      <c r="B171" s="9"/>
      <c r="C171" s="120"/>
      <c r="D171" s="9"/>
      <c r="E171" s="75" t="s">
        <v>518</v>
      </c>
      <c r="F171" s="75" t="s">
        <v>325</v>
      </c>
      <c r="G171" s="80"/>
      <c r="H171" s="20">
        <v>1</v>
      </c>
      <c r="I171" s="20">
        <v>2</v>
      </c>
      <c r="J171" s="18"/>
      <c r="K171" s="18"/>
      <c r="L171" s="18"/>
      <c r="M171" s="18"/>
      <c r="N171" s="11"/>
      <c r="O171" s="23">
        <f t="shared" si="22"/>
        <v>2</v>
      </c>
      <c r="P171" s="11"/>
      <c r="Q171" s="23">
        <f t="shared" si="23"/>
        <v>0</v>
      </c>
      <c r="R171" s="23">
        <f t="shared" si="24"/>
        <v>0</v>
      </c>
      <c r="S171" s="9">
        <f t="shared" si="25"/>
        <v>0</v>
      </c>
      <c r="T171" s="23">
        <f t="shared" si="26"/>
        <v>0</v>
      </c>
      <c r="U171" s="23">
        <f t="shared" si="27"/>
        <v>0</v>
      </c>
      <c r="V171" s="37"/>
      <c r="W171" s="26">
        <f t="shared" si="28"/>
        <v>0</v>
      </c>
      <c r="X171" s="37"/>
      <c r="Y171" s="28">
        <f t="shared" si="29"/>
        <v>0</v>
      </c>
    </row>
    <row r="172" spans="1:25" ht="18" customHeight="1">
      <c r="A172" s="224"/>
      <c r="B172" s="9" t="s">
        <v>178</v>
      </c>
      <c r="C172" s="120" t="s">
        <v>129</v>
      </c>
      <c r="D172" s="9" t="s">
        <v>246</v>
      </c>
      <c r="E172" s="9" t="s">
        <v>247</v>
      </c>
      <c r="F172" s="120" t="s">
        <v>248</v>
      </c>
      <c r="G172" s="14" t="s">
        <v>249</v>
      </c>
      <c r="H172" s="14">
        <v>2</v>
      </c>
      <c r="I172" s="14">
        <v>3</v>
      </c>
      <c r="J172" s="18">
        <v>73</v>
      </c>
      <c r="K172" s="18">
        <v>210</v>
      </c>
      <c r="L172" s="18">
        <f t="shared" si="20"/>
        <v>45.99</v>
      </c>
      <c r="M172" s="18">
        <f t="shared" si="21"/>
        <v>1119.0286800000001</v>
      </c>
      <c r="N172" s="11"/>
      <c r="O172" s="23">
        <f t="shared" si="22"/>
        <v>3</v>
      </c>
      <c r="P172" s="11"/>
      <c r="Q172" s="23">
        <f t="shared" si="23"/>
        <v>210</v>
      </c>
      <c r="R172" s="23">
        <f t="shared" si="24"/>
        <v>0</v>
      </c>
      <c r="S172" s="9">
        <f t="shared" si="25"/>
        <v>0</v>
      </c>
      <c r="T172" s="23">
        <f t="shared" si="26"/>
        <v>45.99</v>
      </c>
      <c r="U172" s="23">
        <f t="shared" si="27"/>
        <v>1119.0286800000001</v>
      </c>
      <c r="V172" s="37"/>
      <c r="W172" s="26">
        <f t="shared" si="28"/>
        <v>0</v>
      </c>
      <c r="X172" s="37"/>
      <c r="Y172" s="28">
        <f t="shared" si="29"/>
        <v>0</v>
      </c>
    </row>
    <row r="173" spans="1:25" ht="18" customHeight="1">
      <c r="A173" s="224"/>
      <c r="B173" s="148" t="s">
        <v>172</v>
      </c>
      <c r="C173" s="149"/>
      <c r="D173" s="148" t="s">
        <v>246</v>
      </c>
      <c r="E173" s="148" t="s">
        <v>247</v>
      </c>
      <c r="F173" s="149" t="s">
        <v>384</v>
      </c>
      <c r="G173" s="150"/>
      <c r="H173" s="150">
        <v>1</v>
      </c>
      <c r="I173" s="150">
        <v>2</v>
      </c>
      <c r="J173" s="151"/>
      <c r="K173" s="151"/>
      <c r="L173" s="151"/>
      <c r="M173" s="151"/>
      <c r="N173" s="148"/>
      <c r="O173" s="152"/>
      <c r="P173" s="148"/>
      <c r="Q173" s="152"/>
      <c r="R173" s="152"/>
      <c r="S173" s="148"/>
      <c r="T173" s="152"/>
      <c r="U173" s="152"/>
      <c r="V173" s="153"/>
      <c r="W173" s="153"/>
      <c r="X173" s="153"/>
      <c r="Y173" s="154"/>
    </row>
    <row r="174" spans="1:25" ht="18" customHeight="1">
      <c r="A174" s="224"/>
      <c r="B174" s="148"/>
      <c r="C174" s="149"/>
      <c r="D174" s="148" t="s">
        <v>250</v>
      </c>
      <c r="E174" s="148" t="s">
        <v>247</v>
      </c>
      <c r="F174" s="149" t="s">
        <v>273</v>
      </c>
      <c r="G174" s="150"/>
      <c r="H174" s="150">
        <v>1</v>
      </c>
      <c r="I174" s="150">
        <v>6</v>
      </c>
      <c r="J174" s="151"/>
      <c r="K174" s="151"/>
      <c r="L174" s="151"/>
      <c r="M174" s="151"/>
      <c r="N174" s="148"/>
      <c r="O174" s="152"/>
      <c r="P174" s="148"/>
      <c r="Q174" s="152"/>
      <c r="R174" s="152"/>
      <c r="S174" s="148"/>
      <c r="T174" s="152"/>
      <c r="U174" s="152"/>
      <c r="V174" s="153"/>
      <c r="W174" s="153"/>
      <c r="X174" s="153"/>
      <c r="Y174" s="154"/>
    </row>
    <row r="175" spans="1:25" ht="18" customHeight="1">
      <c r="A175" s="224"/>
      <c r="B175" s="148" t="s">
        <v>173</v>
      </c>
      <c r="C175" s="149"/>
      <c r="D175" s="148" t="s">
        <v>246</v>
      </c>
      <c r="E175" s="148" t="s">
        <v>247</v>
      </c>
      <c r="F175" s="149" t="s">
        <v>384</v>
      </c>
      <c r="G175" s="150"/>
      <c r="H175" s="150">
        <v>1</v>
      </c>
      <c r="I175" s="150">
        <v>2</v>
      </c>
      <c r="J175" s="151"/>
      <c r="K175" s="151"/>
      <c r="L175" s="151"/>
      <c r="M175" s="151"/>
      <c r="N175" s="148"/>
      <c r="O175" s="152"/>
      <c r="P175" s="148"/>
      <c r="Q175" s="152"/>
      <c r="R175" s="152"/>
      <c r="S175" s="148"/>
      <c r="T175" s="152"/>
      <c r="U175" s="152"/>
      <c r="V175" s="153"/>
      <c r="W175" s="153"/>
      <c r="X175" s="153"/>
      <c r="Y175" s="154"/>
    </row>
    <row r="176" spans="1:25" ht="18" customHeight="1">
      <c r="A176" s="224"/>
      <c r="B176" s="148"/>
      <c r="C176" s="149" t="s">
        <v>127</v>
      </c>
      <c r="D176" s="148" t="s">
        <v>250</v>
      </c>
      <c r="E176" s="148" t="s">
        <v>247</v>
      </c>
      <c r="F176" s="149" t="s">
        <v>273</v>
      </c>
      <c r="G176" s="150"/>
      <c r="H176" s="150">
        <v>1</v>
      </c>
      <c r="I176" s="150">
        <v>6</v>
      </c>
      <c r="J176" s="151"/>
      <c r="K176" s="151"/>
      <c r="L176" s="151"/>
      <c r="M176" s="151"/>
      <c r="N176" s="148"/>
      <c r="O176" s="152"/>
      <c r="P176" s="148"/>
      <c r="Q176" s="152"/>
      <c r="R176" s="152"/>
      <c r="S176" s="148"/>
      <c r="T176" s="152"/>
      <c r="U176" s="152"/>
      <c r="V176" s="153"/>
      <c r="W176" s="153"/>
      <c r="X176" s="153"/>
      <c r="Y176" s="154"/>
    </row>
    <row r="177" spans="1:25" ht="18" customHeight="1">
      <c r="A177" s="224"/>
      <c r="B177" s="9" t="s">
        <v>226</v>
      </c>
      <c r="C177" s="120" t="s">
        <v>129</v>
      </c>
      <c r="D177" s="9" t="s">
        <v>246</v>
      </c>
      <c r="E177" s="9" t="s">
        <v>247</v>
      </c>
      <c r="F177" s="120" t="s">
        <v>251</v>
      </c>
      <c r="G177" s="14" t="s">
        <v>249</v>
      </c>
      <c r="H177" s="14">
        <v>1</v>
      </c>
      <c r="I177" s="14">
        <v>2</v>
      </c>
      <c r="J177" s="18">
        <v>73</v>
      </c>
      <c r="K177" s="18">
        <v>1470</v>
      </c>
      <c r="L177" s="18">
        <f t="shared" si="20"/>
        <v>214.62</v>
      </c>
      <c r="M177" s="18">
        <f t="shared" si="21"/>
        <v>5222.1338400000004</v>
      </c>
      <c r="N177" s="11"/>
      <c r="O177" s="23">
        <f t="shared" si="22"/>
        <v>2</v>
      </c>
      <c r="P177" s="11"/>
      <c r="Q177" s="23">
        <f t="shared" si="23"/>
        <v>1470</v>
      </c>
      <c r="R177" s="23">
        <f t="shared" si="24"/>
        <v>0</v>
      </c>
      <c r="S177" s="9">
        <f t="shared" si="25"/>
        <v>0</v>
      </c>
      <c r="T177" s="23">
        <f t="shared" si="26"/>
        <v>214.62</v>
      </c>
      <c r="U177" s="23">
        <f t="shared" si="27"/>
        <v>5222.1338400000004</v>
      </c>
      <c r="V177" s="37"/>
      <c r="W177" s="26">
        <f t="shared" si="28"/>
        <v>0</v>
      </c>
      <c r="X177" s="37"/>
      <c r="Y177" s="28">
        <f t="shared" si="29"/>
        <v>0</v>
      </c>
    </row>
    <row r="178" spans="1:25" ht="18" customHeight="1">
      <c r="A178" s="224"/>
      <c r="B178" s="9"/>
      <c r="C178" s="120" t="s">
        <v>140</v>
      </c>
      <c r="D178" s="9" t="s">
        <v>246</v>
      </c>
      <c r="E178" s="9" t="s">
        <v>247</v>
      </c>
      <c r="F178" s="120" t="s">
        <v>248</v>
      </c>
      <c r="G178" s="14" t="s">
        <v>249</v>
      </c>
      <c r="H178" s="14">
        <v>2</v>
      </c>
      <c r="I178" s="14">
        <v>6</v>
      </c>
      <c r="J178" s="18">
        <v>73</v>
      </c>
      <c r="K178" s="18">
        <v>1470</v>
      </c>
      <c r="L178" s="18">
        <f t="shared" si="20"/>
        <v>643.86</v>
      </c>
      <c r="M178" s="18">
        <f t="shared" si="21"/>
        <v>15666.401520000001</v>
      </c>
      <c r="N178" s="11"/>
      <c r="O178" s="23">
        <f t="shared" si="22"/>
        <v>6</v>
      </c>
      <c r="P178" s="11"/>
      <c r="Q178" s="23">
        <f t="shared" si="23"/>
        <v>1470</v>
      </c>
      <c r="R178" s="23">
        <f t="shared" si="24"/>
        <v>0</v>
      </c>
      <c r="S178" s="9">
        <f t="shared" si="25"/>
        <v>0</v>
      </c>
      <c r="T178" s="23">
        <f t="shared" si="26"/>
        <v>643.86</v>
      </c>
      <c r="U178" s="23">
        <f t="shared" si="27"/>
        <v>15666.401520000001</v>
      </c>
      <c r="V178" s="37"/>
      <c r="W178" s="26">
        <f t="shared" si="28"/>
        <v>0</v>
      </c>
      <c r="X178" s="37"/>
      <c r="Y178" s="28">
        <f t="shared" si="29"/>
        <v>0</v>
      </c>
    </row>
    <row r="179" spans="1:25" ht="18" customHeight="1">
      <c r="A179" s="224"/>
      <c r="B179" s="9"/>
      <c r="C179" s="120"/>
      <c r="D179" s="9" t="s">
        <v>246</v>
      </c>
      <c r="E179" s="9" t="s">
        <v>247</v>
      </c>
      <c r="F179" s="120" t="s">
        <v>248</v>
      </c>
      <c r="G179" s="14" t="s">
        <v>249</v>
      </c>
      <c r="H179" s="14">
        <v>1</v>
      </c>
      <c r="I179" s="14">
        <v>2</v>
      </c>
      <c r="J179" s="18">
        <v>73</v>
      </c>
      <c r="K179" s="18">
        <v>1470</v>
      </c>
      <c r="L179" s="18">
        <f t="shared" si="20"/>
        <v>214.62</v>
      </c>
      <c r="M179" s="18">
        <f t="shared" si="21"/>
        <v>5222.1338400000004</v>
      </c>
      <c r="N179" s="11"/>
      <c r="O179" s="23">
        <f t="shared" si="22"/>
        <v>2</v>
      </c>
      <c r="P179" s="11"/>
      <c r="Q179" s="23">
        <f t="shared" si="23"/>
        <v>1470</v>
      </c>
      <c r="R179" s="23">
        <f t="shared" si="24"/>
        <v>0</v>
      </c>
      <c r="S179" s="9">
        <f t="shared" si="25"/>
        <v>0</v>
      </c>
      <c r="T179" s="23">
        <f t="shared" si="26"/>
        <v>214.62</v>
      </c>
      <c r="U179" s="23">
        <f t="shared" si="27"/>
        <v>5222.1338400000004</v>
      </c>
      <c r="V179" s="37"/>
      <c r="W179" s="26">
        <f t="shared" si="28"/>
        <v>0</v>
      </c>
      <c r="X179" s="37"/>
      <c r="Y179" s="28">
        <f t="shared" si="29"/>
        <v>0</v>
      </c>
    </row>
    <row r="180" spans="1:25" ht="18" customHeight="1">
      <c r="A180" s="224"/>
      <c r="B180" s="9" t="s">
        <v>227</v>
      </c>
      <c r="C180" s="120" t="s">
        <v>142</v>
      </c>
      <c r="D180" s="9" t="s">
        <v>246</v>
      </c>
      <c r="E180" s="9" t="s">
        <v>247</v>
      </c>
      <c r="F180" s="120" t="s">
        <v>251</v>
      </c>
      <c r="G180" s="14" t="s">
        <v>249</v>
      </c>
      <c r="H180" s="14">
        <v>1</v>
      </c>
      <c r="I180" s="14">
        <v>2</v>
      </c>
      <c r="J180" s="18">
        <v>73</v>
      </c>
      <c r="K180" s="18">
        <v>1470</v>
      </c>
      <c r="L180" s="18">
        <f t="shared" si="20"/>
        <v>214.62</v>
      </c>
      <c r="M180" s="18">
        <f t="shared" si="21"/>
        <v>5222.1338400000004</v>
      </c>
      <c r="N180" s="11"/>
      <c r="O180" s="23">
        <f t="shared" si="22"/>
        <v>2</v>
      </c>
      <c r="P180" s="11"/>
      <c r="Q180" s="23">
        <f t="shared" si="23"/>
        <v>1470</v>
      </c>
      <c r="R180" s="23">
        <f t="shared" si="24"/>
        <v>0</v>
      </c>
      <c r="S180" s="9">
        <f t="shared" si="25"/>
        <v>0</v>
      </c>
      <c r="T180" s="23">
        <f t="shared" si="26"/>
        <v>214.62</v>
      </c>
      <c r="U180" s="23">
        <f t="shared" si="27"/>
        <v>5222.1338400000004</v>
      </c>
      <c r="V180" s="37"/>
      <c r="W180" s="26">
        <f t="shared" si="28"/>
        <v>0</v>
      </c>
      <c r="X180" s="37"/>
      <c r="Y180" s="28">
        <f t="shared" si="29"/>
        <v>0</v>
      </c>
    </row>
    <row r="181" spans="1:25" ht="18" customHeight="1">
      <c r="A181" s="224"/>
      <c r="B181" s="9"/>
      <c r="C181" s="120" t="s">
        <v>137</v>
      </c>
      <c r="D181" s="9" t="s">
        <v>246</v>
      </c>
      <c r="E181" s="9" t="s">
        <v>247</v>
      </c>
      <c r="F181" s="120" t="s">
        <v>248</v>
      </c>
      <c r="G181" s="14" t="s">
        <v>249</v>
      </c>
      <c r="H181" s="14">
        <v>2</v>
      </c>
      <c r="I181" s="14">
        <v>5</v>
      </c>
      <c r="J181" s="18">
        <v>73</v>
      </c>
      <c r="K181" s="18">
        <v>1470</v>
      </c>
      <c r="L181" s="18">
        <f t="shared" si="20"/>
        <v>536.54999999999995</v>
      </c>
      <c r="M181" s="18">
        <f t="shared" si="21"/>
        <v>13055.3346</v>
      </c>
      <c r="N181" s="11"/>
      <c r="O181" s="23">
        <f t="shared" si="22"/>
        <v>5</v>
      </c>
      <c r="P181" s="11"/>
      <c r="Q181" s="23">
        <f t="shared" si="23"/>
        <v>1470</v>
      </c>
      <c r="R181" s="23">
        <f t="shared" si="24"/>
        <v>0</v>
      </c>
      <c r="S181" s="9">
        <f t="shared" si="25"/>
        <v>0</v>
      </c>
      <c r="T181" s="23">
        <f t="shared" si="26"/>
        <v>536.54999999999995</v>
      </c>
      <c r="U181" s="23">
        <f t="shared" si="27"/>
        <v>13055.3346</v>
      </c>
      <c r="V181" s="37"/>
      <c r="W181" s="26">
        <f t="shared" si="28"/>
        <v>0</v>
      </c>
      <c r="X181" s="37"/>
      <c r="Y181" s="28">
        <f t="shared" si="29"/>
        <v>0</v>
      </c>
    </row>
    <row r="182" spans="1:25" ht="18" customHeight="1">
      <c r="A182" s="224"/>
      <c r="B182" s="148"/>
      <c r="C182" s="149" t="s">
        <v>143</v>
      </c>
      <c r="D182" s="148" t="s">
        <v>250</v>
      </c>
      <c r="E182" s="148" t="s">
        <v>247</v>
      </c>
      <c r="F182" s="149" t="s">
        <v>273</v>
      </c>
      <c r="G182" s="150"/>
      <c r="H182" s="150">
        <v>1</v>
      </c>
      <c r="I182" s="150">
        <v>1</v>
      </c>
      <c r="J182" s="151"/>
      <c r="K182" s="151"/>
      <c r="L182" s="151"/>
      <c r="M182" s="151"/>
      <c r="N182" s="148"/>
      <c r="O182" s="152"/>
      <c r="P182" s="148"/>
      <c r="Q182" s="152"/>
      <c r="R182" s="152"/>
      <c r="S182" s="148"/>
      <c r="T182" s="152"/>
      <c r="U182" s="152"/>
      <c r="V182" s="153"/>
      <c r="W182" s="153"/>
      <c r="X182" s="153"/>
      <c r="Y182" s="154"/>
    </row>
    <row r="183" spans="1:25" ht="18" customHeight="1">
      <c r="A183" s="224"/>
      <c r="B183" s="9" t="s">
        <v>228</v>
      </c>
      <c r="C183" s="120" t="s">
        <v>144</v>
      </c>
      <c r="D183" s="9" t="s">
        <v>246</v>
      </c>
      <c r="E183" s="9" t="s">
        <v>247</v>
      </c>
      <c r="F183" s="120" t="s">
        <v>251</v>
      </c>
      <c r="G183" s="80" t="s">
        <v>285</v>
      </c>
      <c r="H183" s="14">
        <v>1</v>
      </c>
      <c r="I183" s="14">
        <v>2</v>
      </c>
      <c r="J183" s="18">
        <v>48</v>
      </c>
      <c r="K183" s="18">
        <v>1470</v>
      </c>
      <c r="L183" s="18">
        <f t="shared" si="20"/>
        <v>141.12</v>
      </c>
      <c r="M183" s="18">
        <f t="shared" si="21"/>
        <v>3433.7318400000004</v>
      </c>
      <c r="N183" s="11"/>
      <c r="O183" s="23">
        <f t="shared" si="22"/>
        <v>2</v>
      </c>
      <c r="P183" s="11"/>
      <c r="Q183" s="23">
        <f t="shared" si="23"/>
        <v>1470</v>
      </c>
      <c r="R183" s="23">
        <f t="shared" si="24"/>
        <v>0</v>
      </c>
      <c r="S183" s="9">
        <f t="shared" si="25"/>
        <v>0</v>
      </c>
      <c r="T183" s="23">
        <f t="shared" si="26"/>
        <v>141.12</v>
      </c>
      <c r="U183" s="23">
        <f t="shared" si="27"/>
        <v>3433.7318400000004</v>
      </c>
      <c r="V183" s="37"/>
      <c r="W183" s="26">
        <f t="shared" si="28"/>
        <v>0</v>
      </c>
      <c r="X183" s="37"/>
      <c r="Y183" s="28">
        <f t="shared" si="29"/>
        <v>0</v>
      </c>
    </row>
    <row r="184" spans="1:25" ht="18" customHeight="1">
      <c r="A184" s="224"/>
      <c r="B184" s="9"/>
      <c r="C184" s="120"/>
      <c r="D184" s="9" t="s">
        <v>246</v>
      </c>
      <c r="E184" s="9" t="s">
        <v>247</v>
      </c>
      <c r="F184" s="120" t="s">
        <v>248</v>
      </c>
      <c r="G184" s="80" t="s">
        <v>285</v>
      </c>
      <c r="H184" s="14">
        <v>2</v>
      </c>
      <c r="I184" s="14">
        <v>5</v>
      </c>
      <c r="J184" s="18">
        <v>48</v>
      </c>
      <c r="K184" s="18">
        <v>1470</v>
      </c>
      <c r="L184" s="18">
        <f t="shared" si="20"/>
        <v>352.8</v>
      </c>
      <c r="M184" s="18">
        <f t="shared" si="21"/>
        <v>8584.3296000000009</v>
      </c>
      <c r="N184" s="11"/>
      <c r="O184" s="23">
        <f t="shared" si="22"/>
        <v>5</v>
      </c>
      <c r="P184" s="11"/>
      <c r="Q184" s="23">
        <f t="shared" si="23"/>
        <v>1470</v>
      </c>
      <c r="R184" s="23">
        <f t="shared" si="24"/>
        <v>0</v>
      </c>
      <c r="S184" s="9">
        <f t="shared" si="25"/>
        <v>0</v>
      </c>
      <c r="T184" s="23">
        <f t="shared" si="26"/>
        <v>352.8</v>
      </c>
      <c r="U184" s="23">
        <f t="shared" si="27"/>
        <v>8584.3296000000009</v>
      </c>
      <c r="V184" s="37"/>
      <c r="W184" s="26">
        <f t="shared" si="28"/>
        <v>0</v>
      </c>
      <c r="X184" s="37"/>
      <c r="Y184" s="28">
        <f t="shared" si="29"/>
        <v>0</v>
      </c>
    </row>
    <row r="185" spans="1:25" ht="18" customHeight="1">
      <c r="A185" s="224"/>
      <c r="B185" s="148"/>
      <c r="C185" s="149" t="s">
        <v>79</v>
      </c>
      <c r="D185" s="148" t="s">
        <v>250</v>
      </c>
      <c r="E185" s="148" t="s">
        <v>247</v>
      </c>
      <c r="F185" s="149" t="s">
        <v>273</v>
      </c>
      <c r="G185" s="150"/>
      <c r="H185" s="150">
        <v>1</v>
      </c>
      <c r="I185" s="150">
        <v>1</v>
      </c>
      <c r="J185" s="151"/>
      <c r="K185" s="151"/>
      <c r="L185" s="151"/>
      <c r="M185" s="151"/>
      <c r="N185" s="148"/>
      <c r="O185" s="152"/>
      <c r="P185" s="148"/>
      <c r="Q185" s="152"/>
      <c r="R185" s="152"/>
      <c r="S185" s="148"/>
      <c r="T185" s="152"/>
      <c r="U185" s="152"/>
      <c r="V185" s="153"/>
      <c r="W185" s="153"/>
      <c r="X185" s="153"/>
      <c r="Y185" s="154"/>
    </row>
    <row r="186" spans="1:25" ht="18" customHeight="1">
      <c r="A186" s="224"/>
      <c r="B186" s="9" t="s">
        <v>229</v>
      </c>
      <c r="C186" s="120"/>
      <c r="D186" s="9" t="s">
        <v>246</v>
      </c>
      <c r="E186" s="9" t="s">
        <v>247</v>
      </c>
      <c r="F186" s="120" t="s">
        <v>251</v>
      </c>
      <c r="G186" s="80" t="s">
        <v>285</v>
      </c>
      <c r="H186" s="14">
        <v>1</v>
      </c>
      <c r="I186" s="14">
        <v>2</v>
      </c>
      <c r="J186" s="18">
        <v>48</v>
      </c>
      <c r="K186" s="18">
        <v>1470</v>
      </c>
      <c r="L186" s="18">
        <f t="shared" si="20"/>
        <v>141.12</v>
      </c>
      <c r="M186" s="18">
        <f t="shared" si="21"/>
        <v>3433.7318400000004</v>
      </c>
      <c r="N186" s="11"/>
      <c r="O186" s="23">
        <f t="shared" si="22"/>
        <v>2</v>
      </c>
      <c r="P186" s="11"/>
      <c r="Q186" s="23">
        <f t="shared" si="23"/>
        <v>1470</v>
      </c>
      <c r="R186" s="23">
        <f t="shared" si="24"/>
        <v>0</v>
      </c>
      <c r="S186" s="9">
        <f t="shared" si="25"/>
        <v>0</v>
      </c>
      <c r="T186" s="23">
        <f t="shared" si="26"/>
        <v>141.12</v>
      </c>
      <c r="U186" s="23">
        <f t="shared" si="27"/>
        <v>3433.7318400000004</v>
      </c>
      <c r="V186" s="37"/>
      <c r="W186" s="26">
        <f t="shared" si="28"/>
        <v>0</v>
      </c>
      <c r="X186" s="37"/>
      <c r="Y186" s="28">
        <f t="shared" si="29"/>
        <v>0</v>
      </c>
    </row>
    <row r="187" spans="1:25" ht="18" customHeight="1">
      <c r="A187" s="224"/>
      <c r="B187" s="9"/>
      <c r="C187" s="120"/>
      <c r="D187" s="9" t="s">
        <v>246</v>
      </c>
      <c r="E187" s="9" t="s">
        <v>247</v>
      </c>
      <c r="F187" s="120" t="s">
        <v>248</v>
      </c>
      <c r="G187" s="80" t="s">
        <v>285</v>
      </c>
      <c r="H187" s="14">
        <v>2</v>
      </c>
      <c r="I187" s="14">
        <v>2</v>
      </c>
      <c r="J187" s="18">
        <v>48</v>
      </c>
      <c r="K187" s="18">
        <v>1470</v>
      </c>
      <c r="L187" s="18">
        <f t="shared" si="20"/>
        <v>141.12</v>
      </c>
      <c r="M187" s="18">
        <f t="shared" si="21"/>
        <v>3433.7318400000004</v>
      </c>
      <c r="N187" s="11"/>
      <c r="O187" s="23">
        <f t="shared" si="22"/>
        <v>2</v>
      </c>
      <c r="P187" s="11"/>
      <c r="Q187" s="23">
        <f t="shared" si="23"/>
        <v>1470</v>
      </c>
      <c r="R187" s="23">
        <f t="shared" si="24"/>
        <v>0</v>
      </c>
      <c r="S187" s="9">
        <f t="shared" si="25"/>
        <v>0</v>
      </c>
      <c r="T187" s="23">
        <f t="shared" si="26"/>
        <v>141.12</v>
      </c>
      <c r="U187" s="23">
        <f t="shared" si="27"/>
        <v>3433.7318400000004</v>
      </c>
      <c r="V187" s="37"/>
      <c r="W187" s="26">
        <f t="shared" si="28"/>
        <v>0</v>
      </c>
      <c r="X187" s="37"/>
      <c r="Y187" s="28">
        <f t="shared" si="29"/>
        <v>0</v>
      </c>
    </row>
    <row r="188" spans="1:25" ht="18" customHeight="1">
      <c r="A188" s="224"/>
      <c r="B188" s="9"/>
      <c r="C188" s="120"/>
      <c r="D188" s="9" t="s">
        <v>246</v>
      </c>
      <c r="E188" s="9" t="s">
        <v>247</v>
      </c>
      <c r="F188" s="120" t="s">
        <v>248</v>
      </c>
      <c r="G188" s="80" t="s">
        <v>285</v>
      </c>
      <c r="H188" s="14">
        <v>1</v>
      </c>
      <c r="I188" s="14">
        <v>2</v>
      </c>
      <c r="J188" s="18">
        <v>48</v>
      </c>
      <c r="K188" s="18">
        <v>1470</v>
      </c>
      <c r="L188" s="18">
        <f t="shared" si="20"/>
        <v>141.12</v>
      </c>
      <c r="M188" s="18">
        <f t="shared" si="21"/>
        <v>3433.7318400000004</v>
      </c>
      <c r="N188" s="11"/>
      <c r="O188" s="23">
        <f t="shared" si="22"/>
        <v>2</v>
      </c>
      <c r="P188" s="11"/>
      <c r="Q188" s="23">
        <f t="shared" si="23"/>
        <v>1470</v>
      </c>
      <c r="R188" s="23">
        <f t="shared" si="24"/>
        <v>0</v>
      </c>
      <c r="S188" s="9">
        <f t="shared" si="25"/>
        <v>0</v>
      </c>
      <c r="T188" s="23">
        <f t="shared" si="26"/>
        <v>141.12</v>
      </c>
      <c r="U188" s="23">
        <f t="shared" si="27"/>
        <v>3433.7318400000004</v>
      </c>
      <c r="V188" s="37"/>
      <c r="W188" s="26">
        <f t="shared" si="28"/>
        <v>0</v>
      </c>
      <c r="X188" s="37"/>
      <c r="Y188" s="28">
        <f t="shared" si="29"/>
        <v>0</v>
      </c>
    </row>
    <row r="189" spans="1:25" ht="18" customHeight="1">
      <c r="A189" s="224"/>
      <c r="B189" s="148"/>
      <c r="C189" s="149"/>
      <c r="D189" s="148" t="s">
        <v>250</v>
      </c>
      <c r="E189" s="148" t="s">
        <v>247</v>
      </c>
      <c r="F189" s="149" t="s">
        <v>273</v>
      </c>
      <c r="G189" s="150"/>
      <c r="H189" s="150">
        <v>1</v>
      </c>
      <c r="I189" s="150">
        <v>4</v>
      </c>
      <c r="J189" s="151"/>
      <c r="K189" s="151"/>
      <c r="L189" s="151"/>
      <c r="M189" s="151"/>
      <c r="N189" s="148"/>
      <c r="O189" s="152"/>
      <c r="P189" s="148"/>
      <c r="Q189" s="152"/>
      <c r="R189" s="152"/>
      <c r="S189" s="148"/>
      <c r="T189" s="152"/>
      <c r="U189" s="152"/>
      <c r="V189" s="153"/>
      <c r="W189" s="153"/>
      <c r="X189" s="153"/>
      <c r="Y189" s="154"/>
    </row>
    <row r="190" spans="1:25" ht="18" customHeight="1">
      <c r="A190" s="224"/>
      <c r="B190" s="9" t="s">
        <v>174</v>
      </c>
      <c r="C190" s="120" t="s">
        <v>82</v>
      </c>
      <c r="D190" s="9" t="s">
        <v>246</v>
      </c>
      <c r="E190" s="9" t="s">
        <v>247</v>
      </c>
      <c r="F190" s="120" t="s">
        <v>251</v>
      </c>
      <c r="G190" s="80" t="s">
        <v>285</v>
      </c>
      <c r="H190" s="14">
        <v>1</v>
      </c>
      <c r="I190" s="14">
        <v>2</v>
      </c>
      <c r="J190" s="18">
        <v>48</v>
      </c>
      <c r="K190" s="18">
        <v>210</v>
      </c>
      <c r="L190" s="18">
        <f t="shared" si="20"/>
        <v>20.16</v>
      </c>
      <c r="M190" s="18">
        <f t="shared" si="21"/>
        <v>490.53312</v>
      </c>
      <c r="N190" s="11"/>
      <c r="O190" s="23">
        <f t="shared" si="22"/>
        <v>2</v>
      </c>
      <c r="P190" s="11"/>
      <c r="Q190" s="23">
        <f t="shared" si="23"/>
        <v>210</v>
      </c>
      <c r="R190" s="23">
        <f t="shared" si="24"/>
        <v>0</v>
      </c>
      <c r="S190" s="9">
        <f t="shared" si="25"/>
        <v>0</v>
      </c>
      <c r="T190" s="23">
        <f t="shared" si="26"/>
        <v>20.16</v>
      </c>
      <c r="U190" s="23">
        <f t="shared" si="27"/>
        <v>490.53312</v>
      </c>
      <c r="V190" s="37"/>
      <c r="W190" s="26">
        <f t="shared" si="28"/>
        <v>0</v>
      </c>
      <c r="X190" s="37"/>
      <c r="Y190" s="28">
        <f t="shared" si="29"/>
        <v>0</v>
      </c>
    </row>
    <row r="191" spans="1:25" ht="18" customHeight="1">
      <c r="A191" s="224"/>
      <c r="B191" s="9"/>
      <c r="C191" s="120"/>
      <c r="D191" s="9" t="s">
        <v>246</v>
      </c>
      <c r="E191" s="9" t="s">
        <v>247</v>
      </c>
      <c r="F191" s="120" t="s">
        <v>248</v>
      </c>
      <c r="G191" s="14" t="s">
        <v>249</v>
      </c>
      <c r="H191" s="14">
        <v>2</v>
      </c>
      <c r="I191" s="14">
        <v>5</v>
      </c>
      <c r="J191" s="18">
        <v>73</v>
      </c>
      <c r="K191" s="18">
        <v>210</v>
      </c>
      <c r="L191" s="18">
        <f t="shared" si="20"/>
        <v>76.650000000000006</v>
      </c>
      <c r="M191" s="18">
        <f t="shared" si="21"/>
        <v>1865.0478000000003</v>
      </c>
      <c r="N191" s="11"/>
      <c r="O191" s="23">
        <f t="shared" si="22"/>
        <v>5</v>
      </c>
      <c r="P191" s="11"/>
      <c r="Q191" s="23">
        <f t="shared" si="23"/>
        <v>210</v>
      </c>
      <c r="R191" s="23">
        <f t="shared" si="24"/>
        <v>0</v>
      </c>
      <c r="S191" s="9">
        <f t="shared" si="25"/>
        <v>0</v>
      </c>
      <c r="T191" s="23">
        <f t="shared" si="26"/>
        <v>76.650000000000006</v>
      </c>
      <c r="U191" s="23">
        <f t="shared" si="27"/>
        <v>1865.0478000000003</v>
      </c>
      <c r="V191" s="37"/>
      <c r="W191" s="26">
        <f t="shared" si="28"/>
        <v>0</v>
      </c>
      <c r="X191" s="37"/>
      <c r="Y191" s="28">
        <f t="shared" si="29"/>
        <v>0</v>
      </c>
    </row>
    <row r="192" spans="1:25" ht="18" customHeight="1">
      <c r="A192" s="224"/>
      <c r="B192" s="148"/>
      <c r="C192" s="149" t="s">
        <v>111</v>
      </c>
      <c r="D192" s="148" t="s">
        <v>250</v>
      </c>
      <c r="E192" s="148" t="s">
        <v>247</v>
      </c>
      <c r="F192" s="149" t="s">
        <v>273</v>
      </c>
      <c r="G192" s="150"/>
      <c r="H192" s="150">
        <v>1</v>
      </c>
      <c r="I192" s="150">
        <v>1</v>
      </c>
      <c r="J192" s="151"/>
      <c r="K192" s="151"/>
      <c r="L192" s="151"/>
      <c r="M192" s="151"/>
      <c r="N192" s="148"/>
      <c r="O192" s="152"/>
      <c r="P192" s="148"/>
      <c r="Q192" s="152"/>
      <c r="R192" s="152"/>
      <c r="S192" s="148"/>
      <c r="T192" s="152"/>
      <c r="U192" s="152"/>
      <c r="V192" s="153"/>
      <c r="W192" s="153"/>
      <c r="X192" s="153"/>
      <c r="Y192" s="154"/>
    </row>
    <row r="193" spans="1:25" ht="18" customHeight="1">
      <c r="A193" s="224"/>
      <c r="B193" s="9" t="s">
        <v>230</v>
      </c>
      <c r="C193" s="120" t="s">
        <v>145</v>
      </c>
      <c r="D193" s="9" t="s">
        <v>246</v>
      </c>
      <c r="E193" s="9" t="s">
        <v>247</v>
      </c>
      <c r="F193" s="120" t="s">
        <v>251</v>
      </c>
      <c r="G193" s="80" t="s">
        <v>285</v>
      </c>
      <c r="H193" s="14">
        <v>1</v>
      </c>
      <c r="I193" s="14">
        <v>2</v>
      </c>
      <c r="J193" s="18">
        <v>48</v>
      </c>
      <c r="K193" s="18">
        <v>1470</v>
      </c>
      <c r="L193" s="18">
        <f t="shared" si="20"/>
        <v>141.12</v>
      </c>
      <c r="M193" s="18">
        <f t="shared" si="21"/>
        <v>3433.7318400000004</v>
      </c>
      <c r="N193" s="11"/>
      <c r="O193" s="23">
        <f t="shared" si="22"/>
        <v>2</v>
      </c>
      <c r="P193" s="11"/>
      <c r="Q193" s="23">
        <f t="shared" si="23"/>
        <v>1470</v>
      </c>
      <c r="R193" s="23">
        <f t="shared" si="24"/>
        <v>0</v>
      </c>
      <c r="S193" s="9">
        <f t="shared" si="25"/>
        <v>0</v>
      </c>
      <c r="T193" s="23">
        <f t="shared" si="26"/>
        <v>141.12</v>
      </c>
      <c r="U193" s="23">
        <f t="shared" si="27"/>
        <v>3433.7318400000004</v>
      </c>
      <c r="V193" s="37"/>
      <c r="W193" s="26">
        <f t="shared" si="28"/>
        <v>0</v>
      </c>
      <c r="X193" s="37"/>
      <c r="Y193" s="28">
        <f t="shared" si="29"/>
        <v>0</v>
      </c>
    </row>
    <row r="194" spans="1:25" ht="18" customHeight="1">
      <c r="A194" s="224"/>
      <c r="B194" s="9"/>
      <c r="C194" s="120"/>
      <c r="D194" s="9" t="s">
        <v>246</v>
      </c>
      <c r="E194" s="9" t="s">
        <v>247</v>
      </c>
      <c r="F194" s="120" t="s">
        <v>248</v>
      </c>
      <c r="G194" s="14" t="s">
        <v>249</v>
      </c>
      <c r="H194" s="14">
        <v>2</v>
      </c>
      <c r="I194" s="14">
        <v>5</v>
      </c>
      <c r="J194" s="18">
        <v>73</v>
      </c>
      <c r="K194" s="18">
        <v>1470</v>
      </c>
      <c r="L194" s="18">
        <f t="shared" si="20"/>
        <v>536.54999999999995</v>
      </c>
      <c r="M194" s="18">
        <f t="shared" si="21"/>
        <v>13055.3346</v>
      </c>
      <c r="N194" s="11"/>
      <c r="O194" s="23">
        <f t="shared" si="22"/>
        <v>5</v>
      </c>
      <c r="P194" s="11"/>
      <c r="Q194" s="23">
        <f t="shared" si="23"/>
        <v>1470</v>
      </c>
      <c r="R194" s="23">
        <f t="shared" si="24"/>
        <v>0</v>
      </c>
      <c r="S194" s="9">
        <f t="shared" si="25"/>
        <v>0</v>
      </c>
      <c r="T194" s="23">
        <f t="shared" si="26"/>
        <v>536.54999999999995</v>
      </c>
      <c r="U194" s="23">
        <f t="shared" si="27"/>
        <v>13055.3346</v>
      </c>
      <c r="V194" s="37"/>
      <c r="W194" s="26">
        <f t="shared" si="28"/>
        <v>0</v>
      </c>
      <c r="X194" s="37"/>
      <c r="Y194" s="28">
        <f t="shared" si="29"/>
        <v>0</v>
      </c>
    </row>
    <row r="195" spans="1:25" ht="18" customHeight="1">
      <c r="A195" s="224"/>
      <c r="B195" s="9"/>
      <c r="C195" s="120" t="s">
        <v>141</v>
      </c>
      <c r="D195" s="9" t="s">
        <v>246</v>
      </c>
      <c r="E195" s="9" t="s">
        <v>247</v>
      </c>
      <c r="F195" s="120" t="s">
        <v>248</v>
      </c>
      <c r="G195" s="80" t="s">
        <v>285</v>
      </c>
      <c r="H195" s="14">
        <v>1</v>
      </c>
      <c r="I195" s="14">
        <v>2</v>
      </c>
      <c r="J195" s="18">
        <v>48</v>
      </c>
      <c r="K195" s="18">
        <v>1470</v>
      </c>
      <c r="L195" s="18">
        <f t="shared" si="20"/>
        <v>141.12</v>
      </c>
      <c r="M195" s="18">
        <f t="shared" si="21"/>
        <v>3433.7318400000004</v>
      </c>
      <c r="N195" s="11"/>
      <c r="O195" s="23">
        <f t="shared" si="22"/>
        <v>2</v>
      </c>
      <c r="P195" s="11"/>
      <c r="Q195" s="23">
        <f t="shared" si="23"/>
        <v>1470</v>
      </c>
      <c r="R195" s="23">
        <f t="shared" si="24"/>
        <v>0</v>
      </c>
      <c r="S195" s="9">
        <f t="shared" si="25"/>
        <v>0</v>
      </c>
      <c r="T195" s="23">
        <f t="shared" si="26"/>
        <v>141.12</v>
      </c>
      <c r="U195" s="23">
        <f t="shared" si="27"/>
        <v>3433.7318400000004</v>
      </c>
      <c r="V195" s="37"/>
      <c r="W195" s="26">
        <f t="shared" si="28"/>
        <v>0</v>
      </c>
      <c r="X195" s="37"/>
      <c r="Y195" s="28">
        <f t="shared" si="29"/>
        <v>0</v>
      </c>
    </row>
    <row r="196" spans="1:25" ht="18" customHeight="1">
      <c r="A196" s="224"/>
      <c r="B196" s="148"/>
      <c r="C196" s="149"/>
      <c r="D196" s="148" t="s">
        <v>250</v>
      </c>
      <c r="E196" s="148" t="s">
        <v>247</v>
      </c>
      <c r="F196" s="149" t="s">
        <v>273</v>
      </c>
      <c r="G196" s="150"/>
      <c r="H196" s="150">
        <v>1</v>
      </c>
      <c r="I196" s="150">
        <v>1</v>
      </c>
      <c r="J196" s="151"/>
      <c r="K196" s="151"/>
      <c r="L196" s="151"/>
      <c r="M196" s="151"/>
      <c r="N196" s="148"/>
      <c r="O196" s="152"/>
      <c r="P196" s="148"/>
      <c r="Q196" s="152"/>
      <c r="R196" s="152"/>
      <c r="S196" s="148"/>
      <c r="T196" s="152"/>
      <c r="U196" s="152"/>
      <c r="V196" s="153"/>
      <c r="W196" s="153"/>
      <c r="X196" s="153"/>
      <c r="Y196" s="154"/>
    </row>
    <row r="197" spans="1:25" ht="18" customHeight="1">
      <c r="A197" s="224"/>
      <c r="B197" s="9" t="s">
        <v>231</v>
      </c>
      <c r="C197" s="120" t="s">
        <v>127</v>
      </c>
      <c r="D197" s="9" t="s">
        <v>246</v>
      </c>
      <c r="E197" s="9" t="s">
        <v>247</v>
      </c>
      <c r="F197" s="120" t="s">
        <v>251</v>
      </c>
      <c r="G197" s="80" t="s">
        <v>285</v>
      </c>
      <c r="H197" s="14">
        <v>1</v>
      </c>
      <c r="I197" s="14">
        <v>2</v>
      </c>
      <c r="J197" s="18">
        <v>48</v>
      </c>
      <c r="K197" s="18">
        <v>1470</v>
      </c>
      <c r="L197" s="18">
        <f t="shared" si="20"/>
        <v>141.12</v>
      </c>
      <c r="M197" s="18">
        <f t="shared" si="21"/>
        <v>3433.7318400000004</v>
      </c>
      <c r="N197" s="11"/>
      <c r="O197" s="23">
        <f t="shared" si="22"/>
        <v>2</v>
      </c>
      <c r="P197" s="11"/>
      <c r="Q197" s="23">
        <f t="shared" si="23"/>
        <v>1470</v>
      </c>
      <c r="R197" s="23">
        <f t="shared" si="24"/>
        <v>0</v>
      </c>
      <c r="S197" s="9">
        <f t="shared" si="25"/>
        <v>0</v>
      </c>
      <c r="T197" s="23">
        <f t="shared" si="26"/>
        <v>141.12</v>
      </c>
      <c r="U197" s="23">
        <f t="shared" si="27"/>
        <v>3433.7318400000004</v>
      </c>
      <c r="V197" s="37"/>
      <c r="W197" s="26">
        <f t="shared" si="28"/>
        <v>0</v>
      </c>
      <c r="X197" s="37"/>
      <c r="Y197" s="28">
        <f t="shared" si="29"/>
        <v>0</v>
      </c>
    </row>
    <row r="198" spans="1:25" ht="18" customHeight="1">
      <c r="A198" s="224"/>
      <c r="B198" s="9"/>
      <c r="C198" s="120"/>
      <c r="D198" s="9" t="s">
        <v>246</v>
      </c>
      <c r="E198" s="9" t="s">
        <v>247</v>
      </c>
      <c r="F198" s="120" t="s">
        <v>248</v>
      </c>
      <c r="G198" s="80" t="s">
        <v>285</v>
      </c>
      <c r="H198" s="14">
        <v>2</v>
      </c>
      <c r="I198" s="14">
        <v>6</v>
      </c>
      <c r="J198" s="18">
        <v>48</v>
      </c>
      <c r="K198" s="18">
        <v>1470</v>
      </c>
      <c r="L198" s="18">
        <f t="shared" si="20"/>
        <v>423.36</v>
      </c>
      <c r="M198" s="18">
        <f t="shared" si="21"/>
        <v>10301.195520000001</v>
      </c>
      <c r="N198" s="11"/>
      <c r="O198" s="23">
        <f t="shared" si="22"/>
        <v>6</v>
      </c>
      <c r="P198" s="11"/>
      <c r="Q198" s="23">
        <f t="shared" si="23"/>
        <v>1470</v>
      </c>
      <c r="R198" s="23">
        <f t="shared" si="24"/>
        <v>0</v>
      </c>
      <c r="S198" s="9">
        <f t="shared" si="25"/>
        <v>0</v>
      </c>
      <c r="T198" s="23">
        <f t="shared" si="26"/>
        <v>423.36</v>
      </c>
      <c r="U198" s="23">
        <f t="shared" si="27"/>
        <v>10301.195520000001</v>
      </c>
      <c r="V198" s="37"/>
      <c r="W198" s="26">
        <f t="shared" si="28"/>
        <v>0</v>
      </c>
      <c r="X198" s="37"/>
      <c r="Y198" s="28">
        <f t="shared" si="29"/>
        <v>0</v>
      </c>
    </row>
    <row r="199" spans="1:25" ht="18" customHeight="1">
      <c r="A199" s="224"/>
      <c r="B199" s="9" t="s">
        <v>232</v>
      </c>
      <c r="C199" s="120" t="s">
        <v>95</v>
      </c>
      <c r="D199" s="9" t="s">
        <v>246</v>
      </c>
      <c r="E199" s="9" t="s">
        <v>247</v>
      </c>
      <c r="F199" s="120" t="s">
        <v>251</v>
      </c>
      <c r="G199" s="80" t="s">
        <v>285</v>
      </c>
      <c r="H199" s="14">
        <v>1</v>
      </c>
      <c r="I199" s="14">
        <v>2</v>
      </c>
      <c r="J199" s="18">
        <v>48</v>
      </c>
      <c r="K199" s="18">
        <v>1470</v>
      </c>
      <c r="L199" s="18">
        <f t="shared" si="20"/>
        <v>141.12</v>
      </c>
      <c r="M199" s="18">
        <f t="shared" si="21"/>
        <v>3433.7318400000004</v>
      </c>
      <c r="N199" s="11"/>
      <c r="O199" s="23">
        <f t="shared" si="22"/>
        <v>2</v>
      </c>
      <c r="P199" s="11"/>
      <c r="Q199" s="23">
        <f t="shared" si="23"/>
        <v>1470</v>
      </c>
      <c r="R199" s="23">
        <f t="shared" si="24"/>
        <v>0</v>
      </c>
      <c r="S199" s="9">
        <f t="shared" si="25"/>
        <v>0</v>
      </c>
      <c r="T199" s="23">
        <f t="shared" si="26"/>
        <v>141.12</v>
      </c>
      <c r="U199" s="23">
        <f t="shared" si="27"/>
        <v>3433.7318400000004</v>
      </c>
      <c r="V199" s="37"/>
      <c r="W199" s="26">
        <f t="shared" si="28"/>
        <v>0</v>
      </c>
      <c r="X199" s="37"/>
      <c r="Y199" s="28">
        <f t="shared" si="29"/>
        <v>0</v>
      </c>
    </row>
    <row r="200" spans="1:25" ht="18" customHeight="1">
      <c r="A200" s="224"/>
      <c r="B200" s="9"/>
      <c r="C200" s="120"/>
      <c r="D200" s="9" t="s">
        <v>246</v>
      </c>
      <c r="E200" s="9" t="s">
        <v>247</v>
      </c>
      <c r="F200" s="120" t="s">
        <v>248</v>
      </c>
      <c r="G200" s="80" t="s">
        <v>285</v>
      </c>
      <c r="H200" s="14">
        <v>2</v>
      </c>
      <c r="I200" s="14">
        <v>6</v>
      </c>
      <c r="J200" s="18">
        <v>48</v>
      </c>
      <c r="K200" s="18">
        <v>1470</v>
      </c>
      <c r="L200" s="18">
        <f t="shared" si="20"/>
        <v>423.36</v>
      </c>
      <c r="M200" s="18">
        <f t="shared" si="21"/>
        <v>10301.195520000001</v>
      </c>
      <c r="N200" s="11"/>
      <c r="O200" s="23">
        <f t="shared" si="22"/>
        <v>6</v>
      </c>
      <c r="P200" s="11"/>
      <c r="Q200" s="23">
        <f t="shared" si="23"/>
        <v>1470</v>
      </c>
      <c r="R200" s="23">
        <f t="shared" si="24"/>
        <v>0</v>
      </c>
      <c r="S200" s="9">
        <f t="shared" si="25"/>
        <v>0</v>
      </c>
      <c r="T200" s="23">
        <f t="shared" si="26"/>
        <v>423.36</v>
      </c>
      <c r="U200" s="23">
        <f t="shared" si="27"/>
        <v>10301.195520000001</v>
      </c>
      <c r="V200" s="37"/>
      <c r="W200" s="26">
        <f t="shared" si="28"/>
        <v>0</v>
      </c>
      <c r="X200" s="37"/>
      <c r="Y200" s="28">
        <f t="shared" si="29"/>
        <v>0</v>
      </c>
    </row>
    <row r="201" spans="1:25" ht="18" customHeight="1">
      <c r="A201" s="224"/>
      <c r="B201" s="9"/>
      <c r="C201" s="120" t="s">
        <v>110</v>
      </c>
      <c r="D201" s="9" t="s">
        <v>246</v>
      </c>
      <c r="E201" s="9" t="s">
        <v>247</v>
      </c>
      <c r="F201" s="120" t="s">
        <v>248</v>
      </c>
      <c r="G201" s="80" t="s">
        <v>285</v>
      </c>
      <c r="H201" s="14">
        <v>1</v>
      </c>
      <c r="I201" s="14">
        <v>2</v>
      </c>
      <c r="J201" s="18">
        <v>48</v>
      </c>
      <c r="K201" s="18">
        <v>1470</v>
      </c>
      <c r="L201" s="18">
        <f t="shared" si="20"/>
        <v>141.12</v>
      </c>
      <c r="M201" s="18">
        <f t="shared" si="21"/>
        <v>3433.7318400000004</v>
      </c>
      <c r="N201" s="11"/>
      <c r="O201" s="23">
        <f t="shared" si="22"/>
        <v>2</v>
      </c>
      <c r="P201" s="11"/>
      <c r="Q201" s="23">
        <f t="shared" si="23"/>
        <v>1470</v>
      </c>
      <c r="R201" s="23">
        <f t="shared" si="24"/>
        <v>0</v>
      </c>
      <c r="S201" s="9">
        <f t="shared" si="25"/>
        <v>0</v>
      </c>
      <c r="T201" s="23">
        <f t="shared" si="26"/>
        <v>141.12</v>
      </c>
      <c r="U201" s="23">
        <f t="shared" si="27"/>
        <v>3433.7318400000004</v>
      </c>
      <c r="V201" s="37"/>
      <c r="W201" s="26">
        <f t="shared" si="28"/>
        <v>0</v>
      </c>
      <c r="X201" s="37"/>
      <c r="Y201" s="28">
        <f t="shared" si="29"/>
        <v>0</v>
      </c>
    </row>
    <row r="202" spans="1:25" ht="18" customHeight="1">
      <c r="A202" s="223"/>
      <c r="B202" s="9" t="s">
        <v>193</v>
      </c>
      <c r="C202" s="120"/>
      <c r="D202" s="9" t="s">
        <v>246</v>
      </c>
      <c r="E202" s="9" t="s">
        <v>247</v>
      </c>
      <c r="F202" s="120" t="s">
        <v>251</v>
      </c>
      <c r="G202" s="80" t="s">
        <v>285</v>
      </c>
      <c r="H202" s="14">
        <v>1</v>
      </c>
      <c r="I202" s="14">
        <v>2</v>
      </c>
      <c r="J202" s="18">
        <v>48</v>
      </c>
      <c r="K202" s="18">
        <v>210</v>
      </c>
      <c r="L202" s="18">
        <f t="shared" si="20"/>
        <v>20.16</v>
      </c>
      <c r="M202" s="18">
        <f t="shared" si="21"/>
        <v>490.53312</v>
      </c>
      <c r="N202" s="11"/>
      <c r="O202" s="23">
        <f t="shared" si="22"/>
        <v>2</v>
      </c>
      <c r="P202" s="11"/>
      <c r="Q202" s="23">
        <f t="shared" si="23"/>
        <v>210</v>
      </c>
      <c r="R202" s="23">
        <f t="shared" si="24"/>
        <v>0</v>
      </c>
      <c r="S202" s="9">
        <f t="shared" si="25"/>
        <v>0</v>
      </c>
      <c r="T202" s="23">
        <f t="shared" si="26"/>
        <v>20.16</v>
      </c>
      <c r="U202" s="23">
        <f t="shared" si="27"/>
        <v>490.53312</v>
      </c>
      <c r="V202" s="37"/>
      <c r="W202" s="26">
        <f t="shared" si="28"/>
        <v>0</v>
      </c>
      <c r="X202" s="37"/>
      <c r="Y202" s="28">
        <f t="shared" si="29"/>
        <v>0</v>
      </c>
    </row>
    <row r="203" spans="1:25" ht="18" customHeight="1">
      <c r="A203" s="224"/>
      <c r="B203" s="9"/>
      <c r="C203" s="120" t="s">
        <v>132</v>
      </c>
      <c r="D203" s="9" t="s">
        <v>246</v>
      </c>
      <c r="E203" s="9" t="s">
        <v>247</v>
      </c>
      <c r="F203" s="120" t="s">
        <v>248</v>
      </c>
      <c r="G203" s="80" t="s">
        <v>285</v>
      </c>
      <c r="H203" s="14">
        <v>2</v>
      </c>
      <c r="I203" s="14">
        <v>6</v>
      </c>
      <c r="J203" s="18">
        <v>48</v>
      </c>
      <c r="K203" s="18">
        <v>210</v>
      </c>
      <c r="L203" s="18">
        <f t="shared" ref="L203:L266" si="30">(I203*J203*K203)/1000</f>
        <v>60.48</v>
      </c>
      <c r="M203" s="18">
        <f t="shared" ref="M203:M266" si="31">L203*$D$3</f>
        <v>1471.5993599999999</v>
      </c>
      <c r="N203" s="11"/>
      <c r="O203" s="23">
        <f t="shared" ref="O203:O266" si="32">I203</f>
        <v>6</v>
      </c>
      <c r="P203" s="11"/>
      <c r="Q203" s="23">
        <f t="shared" ref="Q203:Q266" si="33">K203</f>
        <v>210</v>
      </c>
      <c r="R203" s="23">
        <f t="shared" ref="R203:R266" si="34">O203*P203*Q203</f>
        <v>0</v>
      </c>
      <c r="S203" s="9">
        <f t="shared" ref="S203:S266" si="35">$D$3*R203</f>
        <v>0</v>
      </c>
      <c r="T203" s="23">
        <f t="shared" ref="T203:T266" si="36">L203-R203</f>
        <v>60.48</v>
      </c>
      <c r="U203" s="23">
        <f t="shared" ref="U203:U266" si="37">M203-S203</f>
        <v>1471.5993599999999</v>
      </c>
      <c r="V203" s="37"/>
      <c r="W203" s="26">
        <f t="shared" ref="W203:W266" si="38">O203*V203</f>
        <v>0</v>
      </c>
      <c r="X203" s="37"/>
      <c r="Y203" s="28">
        <f t="shared" ref="Y203:Y266" si="39">W203+X203</f>
        <v>0</v>
      </c>
    </row>
    <row r="204" spans="1:25" ht="18" customHeight="1">
      <c r="A204" s="224"/>
      <c r="B204" s="9" t="s">
        <v>385</v>
      </c>
      <c r="C204" s="120"/>
      <c r="D204" s="9" t="s">
        <v>270</v>
      </c>
      <c r="E204" s="9" t="s">
        <v>247</v>
      </c>
      <c r="F204" s="120"/>
      <c r="G204" s="14" t="s">
        <v>249</v>
      </c>
      <c r="H204" s="14">
        <v>2</v>
      </c>
      <c r="I204" s="14">
        <v>1</v>
      </c>
      <c r="J204" s="18">
        <v>73</v>
      </c>
      <c r="K204" s="18">
        <v>210</v>
      </c>
      <c r="L204" s="18">
        <f t="shared" si="30"/>
        <v>15.33</v>
      </c>
      <c r="M204" s="18">
        <f t="shared" si="31"/>
        <v>373.00956000000002</v>
      </c>
      <c r="N204" s="11"/>
      <c r="O204" s="23">
        <f t="shared" si="32"/>
        <v>1</v>
      </c>
      <c r="P204" s="11"/>
      <c r="Q204" s="23">
        <f t="shared" si="33"/>
        <v>210</v>
      </c>
      <c r="R204" s="23">
        <f t="shared" si="34"/>
        <v>0</v>
      </c>
      <c r="S204" s="9">
        <f t="shared" si="35"/>
        <v>0</v>
      </c>
      <c r="T204" s="23">
        <f t="shared" si="36"/>
        <v>15.33</v>
      </c>
      <c r="U204" s="23">
        <f t="shared" si="37"/>
        <v>373.00956000000002</v>
      </c>
      <c r="V204" s="37"/>
      <c r="W204" s="26">
        <f t="shared" si="38"/>
        <v>0</v>
      </c>
      <c r="X204" s="37"/>
      <c r="Y204" s="28">
        <f t="shared" si="39"/>
        <v>0</v>
      </c>
    </row>
    <row r="205" spans="1:25" ht="18" customHeight="1">
      <c r="A205" s="224"/>
      <c r="B205" s="9" t="s">
        <v>31</v>
      </c>
      <c r="C205" s="120"/>
      <c r="D205" s="9" t="s">
        <v>250</v>
      </c>
      <c r="E205" s="9" t="s">
        <v>247</v>
      </c>
      <c r="F205" s="120"/>
      <c r="G205" s="80" t="s">
        <v>285</v>
      </c>
      <c r="H205" s="14">
        <v>1</v>
      </c>
      <c r="I205" s="14">
        <v>3</v>
      </c>
      <c r="J205" s="18">
        <v>48</v>
      </c>
      <c r="K205" s="18">
        <v>630</v>
      </c>
      <c r="L205" s="18">
        <f t="shared" si="30"/>
        <v>90.72</v>
      </c>
      <c r="M205" s="18">
        <f t="shared" si="31"/>
        <v>2207.3990400000002</v>
      </c>
      <c r="N205" s="11"/>
      <c r="O205" s="23">
        <f t="shared" si="32"/>
        <v>3</v>
      </c>
      <c r="P205" s="11"/>
      <c r="Q205" s="23">
        <f t="shared" si="33"/>
        <v>630</v>
      </c>
      <c r="R205" s="23">
        <f t="shared" si="34"/>
        <v>0</v>
      </c>
      <c r="S205" s="9">
        <f t="shared" si="35"/>
        <v>0</v>
      </c>
      <c r="T205" s="23">
        <f t="shared" si="36"/>
        <v>90.72</v>
      </c>
      <c r="U205" s="23">
        <f t="shared" si="37"/>
        <v>2207.3990400000002</v>
      </c>
      <c r="V205" s="37"/>
      <c r="W205" s="26">
        <f t="shared" si="38"/>
        <v>0</v>
      </c>
      <c r="X205" s="37"/>
      <c r="Y205" s="28">
        <f t="shared" si="39"/>
        <v>0</v>
      </c>
    </row>
    <row r="206" spans="1:25" ht="18" customHeight="1">
      <c r="A206" s="224"/>
      <c r="B206" s="148"/>
      <c r="C206" s="149"/>
      <c r="D206" s="148" t="s">
        <v>250</v>
      </c>
      <c r="E206" s="148" t="s">
        <v>247</v>
      </c>
      <c r="F206" s="149" t="s">
        <v>273</v>
      </c>
      <c r="G206" s="150"/>
      <c r="H206" s="150">
        <v>1</v>
      </c>
      <c r="I206" s="150">
        <v>20</v>
      </c>
      <c r="J206" s="151"/>
      <c r="K206" s="151"/>
      <c r="L206" s="151"/>
      <c r="M206" s="151"/>
      <c r="N206" s="148"/>
      <c r="O206" s="152"/>
      <c r="P206" s="148"/>
      <c r="Q206" s="152"/>
      <c r="R206" s="152"/>
      <c r="S206" s="148"/>
      <c r="T206" s="152"/>
      <c r="U206" s="152"/>
      <c r="V206" s="153"/>
      <c r="W206" s="153"/>
      <c r="X206" s="153"/>
      <c r="Y206" s="154"/>
    </row>
    <row r="207" spans="1:25" ht="18" customHeight="1">
      <c r="A207" s="224"/>
      <c r="B207" s="148"/>
      <c r="C207" s="149"/>
      <c r="D207" s="148" t="s">
        <v>250</v>
      </c>
      <c r="E207" s="148" t="s">
        <v>2</v>
      </c>
      <c r="F207" s="149" t="s">
        <v>273</v>
      </c>
      <c r="G207" s="150"/>
      <c r="H207" s="150">
        <v>1</v>
      </c>
      <c r="I207" s="150">
        <v>1</v>
      </c>
      <c r="J207" s="151"/>
      <c r="K207" s="151"/>
      <c r="L207" s="151"/>
      <c r="M207" s="151"/>
      <c r="N207" s="148"/>
      <c r="O207" s="152"/>
      <c r="P207" s="148"/>
      <c r="Q207" s="152"/>
      <c r="R207" s="152"/>
      <c r="S207" s="148"/>
      <c r="T207" s="152"/>
      <c r="U207" s="152"/>
      <c r="V207" s="153"/>
      <c r="W207" s="153"/>
      <c r="X207" s="153"/>
      <c r="Y207" s="154"/>
    </row>
    <row r="208" spans="1:25" ht="18" customHeight="1">
      <c r="A208" s="224"/>
      <c r="B208" s="148" t="s">
        <v>286</v>
      </c>
      <c r="C208" s="149"/>
      <c r="D208" s="148" t="s">
        <v>250</v>
      </c>
      <c r="E208" s="148" t="s">
        <v>247</v>
      </c>
      <c r="F208" s="149" t="s">
        <v>273</v>
      </c>
      <c r="G208" s="150"/>
      <c r="H208" s="150">
        <v>1</v>
      </c>
      <c r="I208" s="150">
        <v>3</v>
      </c>
      <c r="J208" s="151"/>
      <c r="K208" s="151"/>
      <c r="L208" s="151"/>
      <c r="M208" s="151"/>
      <c r="N208" s="148"/>
      <c r="O208" s="152"/>
      <c r="P208" s="148"/>
      <c r="Q208" s="152"/>
      <c r="R208" s="152"/>
      <c r="S208" s="148"/>
      <c r="T208" s="152"/>
      <c r="U208" s="152"/>
      <c r="V208" s="153"/>
      <c r="W208" s="153"/>
      <c r="X208" s="153"/>
      <c r="Y208" s="154"/>
    </row>
    <row r="209" spans="1:25" ht="18" customHeight="1">
      <c r="A209" s="224"/>
      <c r="B209" s="9" t="s">
        <v>347</v>
      </c>
      <c r="C209" s="120"/>
      <c r="D209" s="9" t="s">
        <v>250</v>
      </c>
      <c r="E209" s="9" t="s">
        <v>247</v>
      </c>
      <c r="F209" s="120"/>
      <c r="G209" s="14" t="s">
        <v>258</v>
      </c>
      <c r="H209" s="14">
        <v>2</v>
      </c>
      <c r="I209" s="14">
        <v>2</v>
      </c>
      <c r="J209" s="18">
        <v>41</v>
      </c>
      <c r="K209" s="18">
        <v>1680</v>
      </c>
      <c r="L209" s="18">
        <f t="shared" si="30"/>
        <v>137.76</v>
      </c>
      <c r="M209" s="18">
        <f t="shared" si="31"/>
        <v>3351.9763199999998</v>
      </c>
      <c r="N209" s="11"/>
      <c r="O209" s="23">
        <f t="shared" si="32"/>
        <v>2</v>
      </c>
      <c r="P209" s="11"/>
      <c r="Q209" s="23">
        <f t="shared" si="33"/>
        <v>1680</v>
      </c>
      <c r="R209" s="23">
        <f t="shared" si="34"/>
        <v>0</v>
      </c>
      <c r="S209" s="9">
        <f t="shared" si="35"/>
        <v>0</v>
      </c>
      <c r="T209" s="23">
        <f t="shared" si="36"/>
        <v>137.76</v>
      </c>
      <c r="U209" s="23">
        <f t="shared" si="37"/>
        <v>3351.9763199999998</v>
      </c>
      <c r="V209" s="37"/>
      <c r="W209" s="26">
        <f t="shared" si="38"/>
        <v>0</v>
      </c>
      <c r="X209" s="37"/>
      <c r="Y209" s="28">
        <f t="shared" si="39"/>
        <v>0</v>
      </c>
    </row>
    <row r="210" spans="1:25" ht="18" customHeight="1">
      <c r="A210" s="224"/>
      <c r="B210" s="9" t="s">
        <v>386</v>
      </c>
      <c r="C210" s="120"/>
      <c r="D210" s="9" t="s">
        <v>250</v>
      </c>
      <c r="E210" s="9" t="s">
        <v>247</v>
      </c>
      <c r="F210" s="120"/>
      <c r="G210" s="14" t="s">
        <v>258</v>
      </c>
      <c r="H210" s="14">
        <v>1</v>
      </c>
      <c r="I210" s="14">
        <v>2</v>
      </c>
      <c r="J210" s="18">
        <v>41</v>
      </c>
      <c r="K210" s="18">
        <v>1680</v>
      </c>
      <c r="L210" s="18">
        <f t="shared" si="30"/>
        <v>137.76</v>
      </c>
      <c r="M210" s="18">
        <f t="shared" si="31"/>
        <v>3351.9763199999998</v>
      </c>
      <c r="N210" s="11"/>
      <c r="O210" s="23">
        <f t="shared" si="32"/>
        <v>2</v>
      </c>
      <c r="P210" s="11"/>
      <c r="Q210" s="23">
        <f t="shared" si="33"/>
        <v>1680</v>
      </c>
      <c r="R210" s="23">
        <f t="shared" si="34"/>
        <v>0</v>
      </c>
      <c r="S210" s="9">
        <f t="shared" si="35"/>
        <v>0</v>
      </c>
      <c r="T210" s="23">
        <f t="shared" si="36"/>
        <v>137.76</v>
      </c>
      <c r="U210" s="23">
        <f t="shared" si="37"/>
        <v>3351.9763199999998</v>
      </c>
      <c r="V210" s="37"/>
      <c r="W210" s="26">
        <f t="shared" si="38"/>
        <v>0</v>
      </c>
      <c r="X210" s="37"/>
      <c r="Y210" s="28">
        <f t="shared" si="39"/>
        <v>0</v>
      </c>
    </row>
    <row r="211" spans="1:25" ht="18" customHeight="1">
      <c r="A211" s="224"/>
      <c r="B211" s="9" t="s">
        <v>386</v>
      </c>
      <c r="C211" s="120"/>
      <c r="D211" s="9" t="s">
        <v>250</v>
      </c>
      <c r="E211" s="9" t="s">
        <v>247</v>
      </c>
      <c r="F211" s="120"/>
      <c r="G211" s="14" t="s">
        <v>258</v>
      </c>
      <c r="H211" s="14">
        <v>2</v>
      </c>
      <c r="I211" s="14">
        <v>1</v>
      </c>
      <c r="J211" s="18">
        <v>41</v>
      </c>
      <c r="K211" s="18">
        <v>1680</v>
      </c>
      <c r="L211" s="18">
        <f t="shared" si="30"/>
        <v>68.88</v>
      </c>
      <c r="M211" s="18">
        <f t="shared" si="31"/>
        <v>1675.9881599999999</v>
      </c>
      <c r="N211" s="11"/>
      <c r="O211" s="23">
        <f t="shared" si="32"/>
        <v>1</v>
      </c>
      <c r="P211" s="11"/>
      <c r="Q211" s="23">
        <f t="shared" si="33"/>
        <v>1680</v>
      </c>
      <c r="R211" s="23">
        <f t="shared" si="34"/>
        <v>0</v>
      </c>
      <c r="S211" s="9">
        <f t="shared" si="35"/>
        <v>0</v>
      </c>
      <c r="T211" s="23">
        <f t="shared" si="36"/>
        <v>68.88</v>
      </c>
      <c r="U211" s="23">
        <f t="shared" si="37"/>
        <v>1675.9881599999999</v>
      </c>
      <c r="V211" s="37"/>
      <c r="W211" s="26">
        <f t="shared" si="38"/>
        <v>0</v>
      </c>
      <c r="X211" s="37"/>
      <c r="Y211" s="28">
        <f t="shared" si="39"/>
        <v>0</v>
      </c>
    </row>
    <row r="212" spans="1:25" ht="18" customHeight="1">
      <c r="A212" s="224"/>
      <c r="B212" s="9" t="s">
        <v>353</v>
      </c>
      <c r="C212" s="120"/>
      <c r="D212" s="9" t="s">
        <v>250</v>
      </c>
      <c r="E212" s="9" t="s">
        <v>247</v>
      </c>
      <c r="F212" s="120"/>
      <c r="G212" s="14" t="s">
        <v>258</v>
      </c>
      <c r="H212" s="14">
        <v>2</v>
      </c>
      <c r="I212" s="14">
        <v>2</v>
      </c>
      <c r="J212" s="18">
        <v>41</v>
      </c>
      <c r="K212" s="18">
        <v>1680</v>
      </c>
      <c r="L212" s="18">
        <f t="shared" si="30"/>
        <v>137.76</v>
      </c>
      <c r="M212" s="18">
        <f t="shared" si="31"/>
        <v>3351.9763199999998</v>
      </c>
      <c r="N212" s="11"/>
      <c r="O212" s="23">
        <f t="shared" si="32"/>
        <v>2</v>
      </c>
      <c r="P212" s="11"/>
      <c r="Q212" s="23">
        <f t="shared" si="33"/>
        <v>1680</v>
      </c>
      <c r="R212" s="23">
        <f t="shared" si="34"/>
        <v>0</v>
      </c>
      <c r="S212" s="9">
        <f t="shared" si="35"/>
        <v>0</v>
      </c>
      <c r="T212" s="23">
        <f t="shared" si="36"/>
        <v>137.76</v>
      </c>
      <c r="U212" s="23">
        <f t="shared" si="37"/>
        <v>3351.9763199999998</v>
      </c>
      <c r="V212" s="37"/>
      <c r="W212" s="26">
        <f t="shared" si="38"/>
        <v>0</v>
      </c>
      <c r="X212" s="37"/>
      <c r="Y212" s="28">
        <f t="shared" si="39"/>
        <v>0</v>
      </c>
    </row>
    <row r="213" spans="1:25" ht="18" customHeight="1">
      <c r="A213" s="224"/>
      <c r="B213" s="9" t="s">
        <v>362</v>
      </c>
      <c r="C213" s="120"/>
      <c r="D213" s="9" t="s">
        <v>250</v>
      </c>
      <c r="E213" s="9" t="s">
        <v>247</v>
      </c>
      <c r="F213" s="120"/>
      <c r="G213" s="14" t="s">
        <v>258</v>
      </c>
      <c r="H213" s="14">
        <v>2</v>
      </c>
      <c r="I213" s="14">
        <v>2</v>
      </c>
      <c r="J213" s="18">
        <v>41</v>
      </c>
      <c r="K213" s="18">
        <v>1680</v>
      </c>
      <c r="L213" s="18">
        <f t="shared" si="30"/>
        <v>137.76</v>
      </c>
      <c r="M213" s="18">
        <f t="shared" si="31"/>
        <v>3351.9763199999998</v>
      </c>
      <c r="N213" s="11"/>
      <c r="O213" s="23">
        <f t="shared" si="32"/>
        <v>2</v>
      </c>
      <c r="P213" s="11"/>
      <c r="Q213" s="23">
        <f t="shared" si="33"/>
        <v>1680</v>
      </c>
      <c r="R213" s="23">
        <f t="shared" si="34"/>
        <v>0</v>
      </c>
      <c r="S213" s="9">
        <f t="shared" si="35"/>
        <v>0</v>
      </c>
      <c r="T213" s="23">
        <f t="shared" si="36"/>
        <v>137.76</v>
      </c>
      <c r="U213" s="23">
        <f t="shared" si="37"/>
        <v>3351.9763199999998</v>
      </c>
      <c r="V213" s="37"/>
      <c r="W213" s="26">
        <f t="shared" si="38"/>
        <v>0</v>
      </c>
      <c r="X213" s="37"/>
      <c r="Y213" s="28">
        <f t="shared" si="39"/>
        <v>0</v>
      </c>
    </row>
    <row r="214" spans="1:25" ht="18" customHeight="1">
      <c r="A214" s="224"/>
      <c r="B214" s="9" t="s">
        <v>387</v>
      </c>
      <c r="C214" s="120"/>
      <c r="D214" s="9" t="s">
        <v>250</v>
      </c>
      <c r="E214" s="9" t="s">
        <v>247</v>
      </c>
      <c r="F214" s="120"/>
      <c r="G214" s="14" t="s">
        <v>258</v>
      </c>
      <c r="H214" s="14">
        <v>2</v>
      </c>
      <c r="I214" s="14">
        <v>2</v>
      </c>
      <c r="J214" s="18">
        <v>41</v>
      </c>
      <c r="K214" s="18">
        <v>1680</v>
      </c>
      <c r="L214" s="18">
        <f t="shared" si="30"/>
        <v>137.76</v>
      </c>
      <c r="M214" s="18">
        <f t="shared" si="31"/>
        <v>3351.9763199999998</v>
      </c>
      <c r="N214" s="11"/>
      <c r="O214" s="23">
        <f t="shared" si="32"/>
        <v>2</v>
      </c>
      <c r="P214" s="11"/>
      <c r="Q214" s="23">
        <f t="shared" si="33"/>
        <v>1680</v>
      </c>
      <c r="R214" s="23">
        <f t="shared" si="34"/>
        <v>0</v>
      </c>
      <c r="S214" s="9">
        <f t="shared" si="35"/>
        <v>0</v>
      </c>
      <c r="T214" s="23">
        <f t="shared" si="36"/>
        <v>137.76</v>
      </c>
      <c r="U214" s="23">
        <f t="shared" si="37"/>
        <v>3351.9763199999998</v>
      </c>
      <c r="V214" s="37"/>
      <c r="W214" s="26">
        <f t="shared" si="38"/>
        <v>0</v>
      </c>
      <c r="X214" s="37"/>
      <c r="Y214" s="28">
        <f t="shared" si="39"/>
        <v>0</v>
      </c>
    </row>
    <row r="215" spans="1:25" ht="18" customHeight="1">
      <c r="A215" s="224"/>
      <c r="B215" s="9" t="s">
        <v>348</v>
      </c>
      <c r="C215" s="120"/>
      <c r="D215" s="9" t="s">
        <v>250</v>
      </c>
      <c r="E215" s="9" t="s">
        <v>247</v>
      </c>
      <c r="F215" s="120"/>
      <c r="G215" s="80" t="s">
        <v>285</v>
      </c>
      <c r="H215" s="14">
        <v>1</v>
      </c>
      <c r="I215" s="14">
        <v>3</v>
      </c>
      <c r="J215" s="18">
        <v>48</v>
      </c>
      <c r="K215" s="18">
        <v>210</v>
      </c>
      <c r="L215" s="18">
        <f t="shared" si="30"/>
        <v>30.24</v>
      </c>
      <c r="M215" s="18">
        <f t="shared" si="31"/>
        <v>735.79967999999997</v>
      </c>
      <c r="N215" s="11"/>
      <c r="O215" s="23">
        <f t="shared" si="32"/>
        <v>3</v>
      </c>
      <c r="P215" s="11"/>
      <c r="Q215" s="23">
        <f t="shared" si="33"/>
        <v>210</v>
      </c>
      <c r="R215" s="23">
        <f t="shared" si="34"/>
        <v>0</v>
      </c>
      <c r="S215" s="9">
        <f t="shared" si="35"/>
        <v>0</v>
      </c>
      <c r="T215" s="23">
        <f t="shared" si="36"/>
        <v>30.24</v>
      </c>
      <c r="U215" s="23">
        <f t="shared" si="37"/>
        <v>735.79967999999997</v>
      </c>
      <c r="V215" s="37"/>
      <c r="W215" s="26">
        <f t="shared" si="38"/>
        <v>0</v>
      </c>
      <c r="X215" s="37"/>
      <c r="Y215" s="28">
        <f t="shared" si="39"/>
        <v>0</v>
      </c>
    </row>
    <row r="216" spans="1:25" ht="18" customHeight="1">
      <c r="A216" s="224"/>
      <c r="B216" s="9"/>
      <c r="C216" s="120"/>
      <c r="D216" s="9" t="s">
        <v>250</v>
      </c>
      <c r="E216" s="9" t="s">
        <v>247</v>
      </c>
      <c r="F216" s="120"/>
      <c r="G216" s="14" t="s">
        <v>258</v>
      </c>
      <c r="H216" s="14">
        <v>1</v>
      </c>
      <c r="I216" s="14">
        <v>2</v>
      </c>
      <c r="J216" s="18">
        <v>41</v>
      </c>
      <c r="K216" s="18">
        <v>210</v>
      </c>
      <c r="L216" s="18">
        <f t="shared" si="30"/>
        <v>17.22</v>
      </c>
      <c r="M216" s="18">
        <f t="shared" si="31"/>
        <v>418.99703999999997</v>
      </c>
      <c r="N216" s="11"/>
      <c r="O216" s="23">
        <f t="shared" si="32"/>
        <v>2</v>
      </c>
      <c r="P216" s="11"/>
      <c r="Q216" s="23">
        <f t="shared" si="33"/>
        <v>210</v>
      </c>
      <c r="R216" s="23">
        <f t="shared" si="34"/>
        <v>0</v>
      </c>
      <c r="S216" s="9">
        <f t="shared" si="35"/>
        <v>0</v>
      </c>
      <c r="T216" s="23">
        <f t="shared" si="36"/>
        <v>17.22</v>
      </c>
      <c r="U216" s="23">
        <f t="shared" si="37"/>
        <v>418.99703999999997</v>
      </c>
      <c r="V216" s="37"/>
      <c r="W216" s="26">
        <f t="shared" si="38"/>
        <v>0</v>
      </c>
      <c r="X216" s="37"/>
      <c r="Y216" s="28">
        <f t="shared" si="39"/>
        <v>0</v>
      </c>
    </row>
    <row r="217" spans="1:25" ht="18" customHeight="1">
      <c r="A217" s="224"/>
      <c r="B217" s="9" t="s">
        <v>211</v>
      </c>
      <c r="C217" s="120"/>
      <c r="D217" s="9" t="s">
        <v>250</v>
      </c>
      <c r="E217" s="9" t="s">
        <v>247</v>
      </c>
      <c r="F217" s="120"/>
      <c r="G217" s="80" t="s">
        <v>285</v>
      </c>
      <c r="H217" s="14">
        <v>1</v>
      </c>
      <c r="I217" s="14">
        <v>3</v>
      </c>
      <c r="J217" s="18">
        <v>48</v>
      </c>
      <c r="K217" s="18">
        <v>210</v>
      </c>
      <c r="L217" s="18">
        <f t="shared" si="30"/>
        <v>30.24</v>
      </c>
      <c r="M217" s="18">
        <f t="shared" si="31"/>
        <v>735.79967999999997</v>
      </c>
      <c r="N217" s="11"/>
      <c r="O217" s="23">
        <f t="shared" si="32"/>
        <v>3</v>
      </c>
      <c r="P217" s="11"/>
      <c r="Q217" s="23">
        <f t="shared" si="33"/>
        <v>210</v>
      </c>
      <c r="R217" s="23">
        <f t="shared" si="34"/>
        <v>0</v>
      </c>
      <c r="S217" s="9">
        <f t="shared" si="35"/>
        <v>0</v>
      </c>
      <c r="T217" s="23">
        <f t="shared" si="36"/>
        <v>30.24</v>
      </c>
      <c r="U217" s="23">
        <f t="shared" si="37"/>
        <v>735.79967999999997</v>
      </c>
      <c r="V217" s="37"/>
      <c r="W217" s="26">
        <f t="shared" si="38"/>
        <v>0</v>
      </c>
      <c r="X217" s="37"/>
      <c r="Y217" s="28">
        <f t="shared" si="39"/>
        <v>0</v>
      </c>
    </row>
    <row r="218" spans="1:25" ht="18" customHeight="1">
      <c r="A218" s="224"/>
      <c r="B218" s="9"/>
      <c r="C218" s="120"/>
      <c r="D218" s="9" t="s">
        <v>250</v>
      </c>
      <c r="E218" s="9" t="s">
        <v>247</v>
      </c>
      <c r="F218" s="120"/>
      <c r="G218" s="14" t="s">
        <v>258</v>
      </c>
      <c r="H218" s="14">
        <v>1</v>
      </c>
      <c r="I218" s="14">
        <v>2</v>
      </c>
      <c r="J218" s="18">
        <v>41</v>
      </c>
      <c r="K218" s="18">
        <v>210</v>
      </c>
      <c r="L218" s="18">
        <f t="shared" si="30"/>
        <v>17.22</v>
      </c>
      <c r="M218" s="18">
        <f t="shared" si="31"/>
        <v>418.99703999999997</v>
      </c>
      <c r="N218" s="11"/>
      <c r="O218" s="23">
        <f t="shared" si="32"/>
        <v>2</v>
      </c>
      <c r="P218" s="11"/>
      <c r="Q218" s="23">
        <f t="shared" si="33"/>
        <v>210</v>
      </c>
      <c r="R218" s="23">
        <f t="shared" si="34"/>
        <v>0</v>
      </c>
      <c r="S218" s="9">
        <f t="shared" si="35"/>
        <v>0</v>
      </c>
      <c r="T218" s="23">
        <f t="shared" si="36"/>
        <v>17.22</v>
      </c>
      <c r="U218" s="23">
        <f t="shared" si="37"/>
        <v>418.99703999999997</v>
      </c>
      <c r="V218" s="37"/>
      <c r="W218" s="26">
        <f t="shared" si="38"/>
        <v>0</v>
      </c>
      <c r="X218" s="37"/>
      <c r="Y218" s="28">
        <f t="shared" si="39"/>
        <v>0</v>
      </c>
    </row>
    <row r="219" spans="1:25" ht="18" customHeight="1">
      <c r="A219" s="224"/>
      <c r="B219" s="9" t="s">
        <v>354</v>
      </c>
      <c r="C219" s="120"/>
      <c r="D219" s="9" t="s">
        <v>250</v>
      </c>
      <c r="E219" s="9" t="s">
        <v>247</v>
      </c>
      <c r="F219" s="120"/>
      <c r="G219" s="14" t="s">
        <v>249</v>
      </c>
      <c r="H219" s="14">
        <v>1</v>
      </c>
      <c r="I219" s="14">
        <v>2</v>
      </c>
      <c r="J219" s="18">
        <v>73</v>
      </c>
      <c r="K219" s="18">
        <v>210</v>
      </c>
      <c r="L219" s="18">
        <f t="shared" si="30"/>
        <v>30.66</v>
      </c>
      <c r="M219" s="18">
        <f t="shared" si="31"/>
        <v>746.01912000000004</v>
      </c>
      <c r="N219" s="11"/>
      <c r="O219" s="23">
        <f t="shared" si="32"/>
        <v>2</v>
      </c>
      <c r="P219" s="11"/>
      <c r="Q219" s="23">
        <f t="shared" si="33"/>
        <v>210</v>
      </c>
      <c r="R219" s="23">
        <f t="shared" si="34"/>
        <v>0</v>
      </c>
      <c r="S219" s="9">
        <f t="shared" si="35"/>
        <v>0</v>
      </c>
      <c r="T219" s="23">
        <f t="shared" si="36"/>
        <v>30.66</v>
      </c>
      <c r="U219" s="23">
        <f t="shared" si="37"/>
        <v>746.01912000000004</v>
      </c>
      <c r="V219" s="37"/>
      <c r="W219" s="26">
        <f t="shared" si="38"/>
        <v>0</v>
      </c>
      <c r="X219" s="37"/>
      <c r="Y219" s="28">
        <f t="shared" si="39"/>
        <v>0</v>
      </c>
    </row>
    <row r="220" spans="1:25" ht="18" customHeight="1">
      <c r="A220" s="224"/>
      <c r="B220" s="9" t="s">
        <v>213</v>
      </c>
      <c r="C220" s="120"/>
      <c r="D220" s="9" t="s">
        <v>250</v>
      </c>
      <c r="E220" s="9" t="s">
        <v>247</v>
      </c>
      <c r="F220" s="120"/>
      <c r="G220" s="14" t="s">
        <v>249</v>
      </c>
      <c r="H220" s="14">
        <v>1</v>
      </c>
      <c r="I220" s="14">
        <v>2</v>
      </c>
      <c r="J220" s="18">
        <v>73</v>
      </c>
      <c r="K220" s="18">
        <v>210</v>
      </c>
      <c r="L220" s="18">
        <f t="shared" si="30"/>
        <v>30.66</v>
      </c>
      <c r="M220" s="18">
        <f t="shared" si="31"/>
        <v>746.01912000000004</v>
      </c>
      <c r="N220" s="11"/>
      <c r="O220" s="23">
        <f t="shared" si="32"/>
        <v>2</v>
      </c>
      <c r="P220" s="11"/>
      <c r="Q220" s="23">
        <f t="shared" si="33"/>
        <v>210</v>
      </c>
      <c r="R220" s="23">
        <f t="shared" si="34"/>
        <v>0</v>
      </c>
      <c r="S220" s="9">
        <f t="shared" si="35"/>
        <v>0</v>
      </c>
      <c r="T220" s="23">
        <f t="shared" si="36"/>
        <v>30.66</v>
      </c>
      <c r="U220" s="23">
        <f t="shared" si="37"/>
        <v>746.01912000000004</v>
      </c>
      <c r="V220" s="37"/>
      <c r="W220" s="26">
        <f t="shared" si="38"/>
        <v>0</v>
      </c>
      <c r="X220" s="37"/>
      <c r="Y220" s="28">
        <f t="shared" si="39"/>
        <v>0</v>
      </c>
    </row>
    <row r="221" spans="1:25" ht="18" customHeight="1">
      <c r="A221" s="224"/>
      <c r="B221" s="9" t="s">
        <v>363</v>
      </c>
      <c r="C221" s="120"/>
      <c r="D221" s="9" t="s">
        <v>250</v>
      </c>
      <c r="E221" s="9" t="s">
        <v>247</v>
      </c>
      <c r="F221" s="120"/>
      <c r="G221" s="80" t="s">
        <v>285</v>
      </c>
      <c r="H221" s="14">
        <v>1</v>
      </c>
      <c r="I221" s="14">
        <v>3</v>
      </c>
      <c r="J221" s="18">
        <v>48</v>
      </c>
      <c r="K221" s="18">
        <v>210</v>
      </c>
      <c r="L221" s="18">
        <f t="shared" si="30"/>
        <v>30.24</v>
      </c>
      <c r="M221" s="18">
        <f t="shared" si="31"/>
        <v>735.79967999999997</v>
      </c>
      <c r="N221" s="11"/>
      <c r="O221" s="23">
        <f t="shared" si="32"/>
        <v>3</v>
      </c>
      <c r="P221" s="11"/>
      <c r="Q221" s="23">
        <f t="shared" si="33"/>
        <v>210</v>
      </c>
      <c r="R221" s="23">
        <f t="shared" si="34"/>
        <v>0</v>
      </c>
      <c r="S221" s="9">
        <f t="shared" si="35"/>
        <v>0</v>
      </c>
      <c r="T221" s="23">
        <f t="shared" si="36"/>
        <v>30.24</v>
      </c>
      <c r="U221" s="23">
        <f t="shared" si="37"/>
        <v>735.79967999999997</v>
      </c>
      <c r="V221" s="37"/>
      <c r="W221" s="26">
        <f t="shared" si="38"/>
        <v>0</v>
      </c>
      <c r="X221" s="37"/>
      <c r="Y221" s="28">
        <f t="shared" si="39"/>
        <v>0</v>
      </c>
    </row>
    <row r="222" spans="1:25" ht="18" customHeight="1">
      <c r="A222" s="224"/>
      <c r="B222" s="9"/>
      <c r="C222" s="120"/>
      <c r="D222" s="9" t="s">
        <v>250</v>
      </c>
      <c r="E222" s="9" t="s">
        <v>247</v>
      </c>
      <c r="F222" s="120"/>
      <c r="G222" s="14" t="s">
        <v>258</v>
      </c>
      <c r="H222" s="14">
        <v>1</v>
      </c>
      <c r="I222" s="14">
        <v>2</v>
      </c>
      <c r="J222" s="18">
        <v>41</v>
      </c>
      <c r="K222" s="18">
        <v>210</v>
      </c>
      <c r="L222" s="18">
        <f t="shared" si="30"/>
        <v>17.22</v>
      </c>
      <c r="M222" s="18">
        <f t="shared" si="31"/>
        <v>418.99703999999997</v>
      </c>
      <c r="N222" s="11"/>
      <c r="O222" s="23">
        <f t="shared" si="32"/>
        <v>2</v>
      </c>
      <c r="P222" s="11"/>
      <c r="Q222" s="23">
        <f t="shared" si="33"/>
        <v>210</v>
      </c>
      <c r="R222" s="23">
        <f t="shared" si="34"/>
        <v>0</v>
      </c>
      <c r="S222" s="9">
        <f t="shared" si="35"/>
        <v>0</v>
      </c>
      <c r="T222" s="23">
        <f t="shared" si="36"/>
        <v>17.22</v>
      </c>
      <c r="U222" s="23">
        <f t="shared" si="37"/>
        <v>418.99703999999997</v>
      </c>
      <c r="V222" s="37"/>
      <c r="W222" s="26">
        <f t="shared" si="38"/>
        <v>0</v>
      </c>
      <c r="X222" s="37"/>
      <c r="Y222" s="28">
        <f t="shared" si="39"/>
        <v>0</v>
      </c>
    </row>
    <row r="223" spans="1:25" ht="18" customHeight="1">
      <c r="A223" s="224"/>
      <c r="B223" s="9" t="s">
        <v>356</v>
      </c>
      <c r="C223" s="120"/>
      <c r="D223" s="9" t="s">
        <v>250</v>
      </c>
      <c r="E223" s="9" t="s">
        <v>247</v>
      </c>
      <c r="F223" s="120"/>
      <c r="G223" s="80" t="s">
        <v>285</v>
      </c>
      <c r="H223" s="14">
        <v>1</v>
      </c>
      <c r="I223" s="14">
        <v>3</v>
      </c>
      <c r="J223" s="18">
        <v>48</v>
      </c>
      <c r="K223" s="18">
        <v>210</v>
      </c>
      <c r="L223" s="18">
        <f t="shared" si="30"/>
        <v>30.24</v>
      </c>
      <c r="M223" s="18">
        <f t="shared" si="31"/>
        <v>735.79967999999997</v>
      </c>
      <c r="N223" s="11"/>
      <c r="O223" s="23">
        <f t="shared" si="32"/>
        <v>3</v>
      </c>
      <c r="P223" s="11"/>
      <c r="Q223" s="23">
        <f t="shared" si="33"/>
        <v>210</v>
      </c>
      <c r="R223" s="23">
        <f t="shared" si="34"/>
        <v>0</v>
      </c>
      <c r="S223" s="9">
        <f t="shared" si="35"/>
        <v>0</v>
      </c>
      <c r="T223" s="23">
        <f t="shared" si="36"/>
        <v>30.24</v>
      </c>
      <c r="U223" s="23">
        <f t="shared" si="37"/>
        <v>735.79967999999997</v>
      </c>
      <c r="V223" s="37"/>
      <c r="W223" s="26">
        <f t="shared" si="38"/>
        <v>0</v>
      </c>
      <c r="X223" s="37"/>
      <c r="Y223" s="28">
        <f t="shared" si="39"/>
        <v>0</v>
      </c>
    </row>
    <row r="224" spans="1:25" ht="18" customHeight="1">
      <c r="A224" s="224"/>
      <c r="B224" s="9"/>
      <c r="C224" s="120"/>
      <c r="D224" s="9" t="s">
        <v>250</v>
      </c>
      <c r="E224" s="9" t="s">
        <v>247</v>
      </c>
      <c r="F224" s="120"/>
      <c r="G224" s="14" t="s">
        <v>258</v>
      </c>
      <c r="H224" s="14">
        <v>1</v>
      </c>
      <c r="I224" s="14">
        <v>2</v>
      </c>
      <c r="J224" s="18">
        <v>41</v>
      </c>
      <c r="K224" s="18">
        <v>210</v>
      </c>
      <c r="L224" s="18">
        <f t="shared" si="30"/>
        <v>17.22</v>
      </c>
      <c r="M224" s="18">
        <f t="shared" si="31"/>
        <v>418.99703999999997</v>
      </c>
      <c r="N224" s="11"/>
      <c r="O224" s="23">
        <f t="shared" si="32"/>
        <v>2</v>
      </c>
      <c r="P224" s="11"/>
      <c r="Q224" s="23">
        <f t="shared" si="33"/>
        <v>210</v>
      </c>
      <c r="R224" s="23">
        <f t="shared" si="34"/>
        <v>0</v>
      </c>
      <c r="S224" s="9">
        <f t="shared" si="35"/>
        <v>0</v>
      </c>
      <c r="T224" s="23">
        <f t="shared" si="36"/>
        <v>17.22</v>
      </c>
      <c r="U224" s="23">
        <f t="shared" si="37"/>
        <v>418.99703999999997</v>
      </c>
      <c r="V224" s="37"/>
      <c r="W224" s="26">
        <f t="shared" si="38"/>
        <v>0</v>
      </c>
      <c r="X224" s="37"/>
      <c r="Y224" s="28">
        <f t="shared" si="39"/>
        <v>0</v>
      </c>
    </row>
    <row r="225" spans="1:25" ht="18" customHeight="1">
      <c r="A225" s="224"/>
      <c r="B225" s="9" t="s">
        <v>25</v>
      </c>
      <c r="C225" s="120"/>
      <c r="D225" s="9" t="s">
        <v>250</v>
      </c>
      <c r="E225" s="9" t="s">
        <v>247</v>
      </c>
      <c r="F225" s="120"/>
      <c r="G225" s="14" t="s">
        <v>249</v>
      </c>
      <c r="H225" s="14">
        <v>2</v>
      </c>
      <c r="I225" s="14">
        <v>2</v>
      </c>
      <c r="J225" s="18">
        <v>73</v>
      </c>
      <c r="K225" s="18">
        <v>1050</v>
      </c>
      <c r="L225" s="18">
        <f t="shared" si="30"/>
        <v>153.30000000000001</v>
      </c>
      <c r="M225" s="18">
        <f t="shared" si="31"/>
        <v>3730.0956000000006</v>
      </c>
      <c r="N225" s="11"/>
      <c r="O225" s="23">
        <f t="shared" si="32"/>
        <v>2</v>
      </c>
      <c r="P225" s="11"/>
      <c r="Q225" s="23">
        <f t="shared" si="33"/>
        <v>1050</v>
      </c>
      <c r="R225" s="23">
        <f t="shared" si="34"/>
        <v>0</v>
      </c>
      <c r="S225" s="9">
        <f t="shared" si="35"/>
        <v>0</v>
      </c>
      <c r="T225" s="23">
        <f t="shared" si="36"/>
        <v>153.30000000000001</v>
      </c>
      <c r="U225" s="23">
        <f t="shared" si="37"/>
        <v>3730.0956000000006</v>
      </c>
      <c r="V225" s="37"/>
      <c r="W225" s="26">
        <f t="shared" si="38"/>
        <v>0</v>
      </c>
      <c r="X225" s="37"/>
      <c r="Y225" s="28">
        <f t="shared" si="39"/>
        <v>0</v>
      </c>
    </row>
    <row r="226" spans="1:25" ht="18" customHeight="1">
      <c r="A226" s="223"/>
      <c r="B226" s="9" t="s">
        <v>13</v>
      </c>
      <c r="C226" s="120"/>
      <c r="D226" s="9" t="s">
        <v>250</v>
      </c>
      <c r="E226" s="9" t="s">
        <v>247</v>
      </c>
      <c r="F226" s="120"/>
      <c r="G226" s="14" t="s">
        <v>284</v>
      </c>
      <c r="H226" s="14">
        <v>2</v>
      </c>
      <c r="I226" s="14">
        <v>8</v>
      </c>
      <c r="J226" s="18">
        <v>50</v>
      </c>
      <c r="K226" s="18">
        <v>1680</v>
      </c>
      <c r="L226" s="18">
        <f t="shared" si="30"/>
        <v>672</v>
      </c>
      <c r="M226" s="18">
        <f t="shared" si="31"/>
        <v>16351.104000000001</v>
      </c>
      <c r="N226" s="11"/>
      <c r="O226" s="23">
        <f t="shared" si="32"/>
        <v>8</v>
      </c>
      <c r="P226" s="11"/>
      <c r="Q226" s="23">
        <f t="shared" si="33"/>
        <v>1680</v>
      </c>
      <c r="R226" s="23">
        <f t="shared" si="34"/>
        <v>0</v>
      </c>
      <c r="S226" s="9">
        <f t="shared" si="35"/>
        <v>0</v>
      </c>
      <c r="T226" s="23">
        <f t="shared" si="36"/>
        <v>672</v>
      </c>
      <c r="U226" s="23">
        <f t="shared" si="37"/>
        <v>16351.104000000001</v>
      </c>
      <c r="V226" s="37"/>
      <c r="W226" s="26">
        <f t="shared" si="38"/>
        <v>0</v>
      </c>
      <c r="X226" s="37"/>
      <c r="Y226" s="28">
        <f t="shared" si="39"/>
        <v>0</v>
      </c>
    </row>
    <row r="227" spans="1:25" ht="18" customHeight="1">
      <c r="A227" s="223"/>
      <c r="B227" s="9"/>
      <c r="C227" s="120"/>
      <c r="D227" s="9" t="s">
        <v>250</v>
      </c>
      <c r="E227" s="9" t="s">
        <v>247</v>
      </c>
      <c r="F227" s="120"/>
      <c r="G227" s="14" t="s">
        <v>258</v>
      </c>
      <c r="H227" s="14">
        <v>2</v>
      </c>
      <c r="I227" s="14">
        <v>5</v>
      </c>
      <c r="J227" s="18">
        <v>41</v>
      </c>
      <c r="K227" s="18">
        <v>1680</v>
      </c>
      <c r="L227" s="18">
        <f t="shared" si="30"/>
        <v>344.4</v>
      </c>
      <c r="M227" s="18">
        <f t="shared" si="31"/>
        <v>8379.9408000000003</v>
      </c>
      <c r="N227" s="11"/>
      <c r="O227" s="23">
        <f t="shared" si="32"/>
        <v>5</v>
      </c>
      <c r="P227" s="11"/>
      <c r="Q227" s="23">
        <f t="shared" si="33"/>
        <v>1680</v>
      </c>
      <c r="R227" s="23">
        <f t="shared" si="34"/>
        <v>0</v>
      </c>
      <c r="S227" s="9">
        <f t="shared" si="35"/>
        <v>0</v>
      </c>
      <c r="T227" s="23">
        <f t="shared" si="36"/>
        <v>344.4</v>
      </c>
      <c r="U227" s="23">
        <f t="shared" si="37"/>
        <v>8379.9408000000003</v>
      </c>
      <c r="V227" s="37"/>
      <c r="W227" s="26">
        <f t="shared" si="38"/>
        <v>0</v>
      </c>
      <c r="X227" s="37"/>
      <c r="Y227" s="28">
        <f t="shared" si="39"/>
        <v>0</v>
      </c>
    </row>
    <row r="228" spans="1:25" ht="18" customHeight="1">
      <c r="A228" s="223"/>
      <c r="B228" s="148"/>
      <c r="C228" s="149"/>
      <c r="D228" s="148" t="s">
        <v>250</v>
      </c>
      <c r="E228" s="148" t="s">
        <v>2</v>
      </c>
      <c r="F228" s="149" t="s">
        <v>273</v>
      </c>
      <c r="G228" s="150"/>
      <c r="H228" s="150">
        <v>1</v>
      </c>
      <c r="I228" s="150">
        <v>1</v>
      </c>
      <c r="J228" s="151"/>
      <c r="K228" s="151"/>
      <c r="L228" s="151"/>
      <c r="M228" s="151"/>
      <c r="N228" s="148"/>
      <c r="O228" s="152"/>
      <c r="P228" s="148"/>
      <c r="Q228" s="152"/>
      <c r="R228" s="152"/>
      <c r="S228" s="148"/>
      <c r="T228" s="152"/>
      <c r="U228" s="152"/>
      <c r="V228" s="153"/>
      <c r="W228" s="153"/>
      <c r="X228" s="153"/>
      <c r="Y228" s="154"/>
    </row>
    <row r="229" spans="1:25" ht="18" customHeight="1">
      <c r="A229" s="223"/>
      <c r="B229" s="148"/>
      <c r="C229" s="149"/>
      <c r="D229" s="148" t="s">
        <v>250</v>
      </c>
      <c r="E229" s="148" t="s">
        <v>2</v>
      </c>
      <c r="F229" s="149" t="s">
        <v>273</v>
      </c>
      <c r="G229" s="150"/>
      <c r="H229" s="150">
        <v>2</v>
      </c>
      <c r="I229" s="150">
        <v>1</v>
      </c>
      <c r="J229" s="151"/>
      <c r="K229" s="151"/>
      <c r="L229" s="151"/>
      <c r="M229" s="151"/>
      <c r="N229" s="148"/>
      <c r="O229" s="152"/>
      <c r="P229" s="148"/>
      <c r="Q229" s="152"/>
      <c r="R229" s="152"/>
      <c r="S229" s="148"/>
      <c r="T229" s="152"/>
      <c r="U229" s="152"/>
      <c r="V229" s="153"/>
      <c r="W229" s="153"/>
      <c r="X229" s="153"/>
      <c r="Y229" s="154"/>
    </row>
    <row r="230" spans="1:25" ht="18" customHeight="1">
      <c r="A230" s="223"/>
      <c r="B230" s="9"/>
      <c r="C230" s="120"/>
      <c r="D230" s="9" t="s">
        <v>250</v>
      </c>
      <c r="E230" s="9" t="s">
        <v>2</v>
      </c>
      <c r="F230" s="120"/>
      <c r="G230" s="80" t="s">
        <v>287</v>
      </c>
      <c r="H230" s="14">
        <v>2</v>
      </c>
      <c r="I230" s="14">
        <v>2</v>
      </c>
      <c r="J230" s="18">
        <v>7</v>
      </c>
      <c r="K230" s="18">
        <v>8760</v>
      </c>
      <c r="L230" s="18">
        <f t="shared" si="30"/>
        <v>122.64</v>
      </c>
      <c r="M230" s="18">
        <f t="shared" si="31"/>
        <v>2984.0764800000002</v>
      </c>
      <c r="N230" s="11"/>
      <c r="O230" s="23">
        <f t="shared" si="32"/>
        <v>2</v>
      </c>
      <c r="P230" s="11"/>
      <c r="Q230" s="23">
        <f t="shared" si="33"/>
        <v>8760</v>
      </c>
      <c r="R230" s="23">
        <f t="shared" si="34"/>
        <v>0</v>
      </c>
      <c r="S230" s="9">
        <f t="shared" si="35"/>
        <v>0</v>
      </c>
      <c r="T230" s="23">
        <f t="shared" si="36"/>
        <v>122.64</v>
      </c>
      <c r="U230" s="23">
        <f t="shared" si="37"/>
        <v>2984.0764800000002</v>
      </c>
      <c r="V230" s="37"/>
      <c r="W230" s="26">
        <f t="shared" si="38"/>
        <v>0</v>
      </c>
      <c r="X230" s="37"/>
      <c r="Y230" s="28">
        <f t="shared" si="39"/>
        <v>0</v>
      </c>
    </row>
    <row r="231" spans="1:25" ht="18" customHeight="1">
      <c r="A231" s="223"/>
      <c r="B231" s="9" t="s">
        <v>47</v>
      </c>
      <c r="C231" s="120"/>
      <c r="D231" s="9" t="s">
        <v>250</v>
      </c>
      <c r="E231" s="9" t="s">
        <v>247</v>
      </c>
      <c r="F231" s="120" t="s">
        <v>264</v>
      </c>
      <c r="G231" s="14" t="s">
        <v>258</v>
      </c>
      <c r="H231" s="14">
        <v>1</v>
      </c>
      <c r="I231" s="14">
        <v>2</v>
      </c>
      <c r="J231" s="18">
        <v>41</v>
      </c>
      <c r="K231" s="18">
        <v>1</v>
      </c>
      <c r="L231" s="18">
        <f t="shared" si="30"/>
        <v>8.2000000000000003E-2</v>
      </c>
      <c r="M231" s="18">
        <f t="shared" si="31"/>
        <v>1.9952240000000001</v>
      </c>
      <c r="N231" s="11"/>
      <c r="O231" s="23">
        <f t="shared" si="32"/>
        <v>2</v>
      </c>
      <c r="P231" s="11"/>
      <c r="Q231" s="23">
        <f t="shared" si="33"/>
        <v>1</v>
      </c>
      <c r="R231" s="23">
        <f t="shared" si="34"/>
        <v>0</v>
      </c>
      <c r="S231" s="9">
        <f t="shared" si="35"/>
        <v>0</v>
      </c>
      <c r="T231" s="23">
        <f t="shared" si="36"/>
        <v>8.2000000000000003E-2</v>
      </c>
      <c r="U231" s="23">
        <f t="shared" si="37"/>
        <v>1.9952240000000001</v>
      </c>
      <c r="V231" s="37"/>
      <c r="W231" s="26">
        <f t="shared" si="38"/>
        <v>0</v>
      </c>
      <c r="X231" s="37"/>
      <c r="Y231" s="28">
        <f t="shared" si="39"/>
        <v>0</v>
      </c>
    </row>
    <row r="232" spans="1:25" ht="18" customHeight="1">
      <c r="A232" s="225"/>
      <c r="B232" s="9"/>
      <c r="C232" s="120"/>
      <c r="D232" s="9" t="s">
        <v>250</v>
      </c>
      <c r="E232" s="9" t="s">
        <v>71</v>
      </c>
      <c r="F232" s="120"/>
      <c r="G232" s="14" t="s">
        <v>332</v>
      </c>
      <c r="H232" s="18">
        <v>1</v>
      </c>
      <c r="I232" s="18">
        <v>6</v>
      </c>
      <c r="J232" s="18">
        <v>1090</v>
      </c>
      <c r="K232" s="18">
        <v>105</v>
      </c>
      <c r="L232" s="18">
        <f t="shared" si="30"/>
        <v>686.7</v>
      </c>
      <c r="M232" s="18">
        <f t="shared" si="31"/>
        <v>16708.7844</v>
      </c>
      <c r="N232" s="11"/>
      <c r="O232" s="23">
        <f t="shared" si="32"/>
        <v>6</v>
      </c>
      <c r="P232" s="11"/>
      <c r="Q232" s="23">
        <f t="shared" si="33"/>
        <v>105</v>
      </c>
      <c r="R232" s="23">
        <f t="shared" si="34"/>
        <v>0</v>
      </c>
      <c r="S232" s="9">
        <f t="shared" si="35"/>
        <v>0</v>
      </c>
      <c r="T232" s="23">
        <f t="shared" si="36"/>
        <v>686.7</v>
      </c>
      <c r="U232" s="23">
        <f t="shared" si="37"/>
        <v>16708.7844</v>
      </c>
      <c r="V232" s="37"/>
      <c r="W232" s="26">
        <f t="shared" si="38"/>
        <v>0</v>
      </c>
      <c r="X232" s="37"/>
      <c r="Y232" s="28">
        <f t="shared" si="39"/>
        <v>0</v>
      </c>
    </row>
    <row r="233" spans="1:25" s="8" customFormat="1" ht="18" customHeight="1">
      <c r="A233" s="302" t="s">
        <v>233</v>
      </c>
      <c r="B233" s="265"/>
      <c r="C233" s="47"/>
      <c r="D233" s="47"/>
      <c r="E233" s="47"/>
      <c r="F233" s="47"/>
      <c r="G233" s="47"/>
      <c r="H233" s="47"/>
      <c r="I233" s="47"/>
      <c r="J233" s="47"/>
      <c r="K233" s="266"/>
      <c r="L233" s="266"/>
      <c r="M233" s="266"/>
      <c r="N233" s="47"/>
      <c r="O233" s="267"/>
      <c r="P233" s="47"/>
      <c r="Q233" s="267"/>
      <c r="R233" s="267"/>
      <c r="S233" s="268"/>
      <c r="T233" s="267"/>
      <c r="U233" s="267"/>
      <c r="V233" s="47"/>
      <c r="W233" s="269"/>
      <c r="X233" s="47"/>
      <c r="Y233" s="270"/>
    </row>
    <row r="234" spans="1:25" ht="18" customHeight="1">
      <c r="A234" s="271" t="s">
        <v>51</v>
      </c>
      <c r="B234" s="268"/>
      <c r="C234" s="47"/>
      <c r="D234" s="47"/>
      <c r="E234" s="47"/>
      <c r="F234" s="47"/>
      <c r="G234" s="47"/>
      <c r="H234" s="47"/>
      <c r="I234" s="47"/>
      <c r="J234" s="47"/>
      <c r="K234" s="266"/>
      <c r="L234" s="266"/>
      <c r="M234" s="266"/>
      <c r="N234" s="47"/>
      <c r="O234" s="267"/>
      <c r="P234" s="47"/>
      <c r="Q234" s="267"/>
      <c r="R234" s="267"/>
      <c r="S234" s="268"/>
      <c r="T234" s="267"/>
      <c r="U234" s="267"/>
      <c r="V234" s="47"/>
      <c r="W234" s="269"/>
      <c r="X234" s="47"/>
      <c r="Y234" s="270"/>
    </row>
    <row r="235" spans="1:25" ht="18" customHeight="1">
      <c r="A235" s="271"/>
      <c r="B235" s="9" t="s">
        <v>300</v>
      </c>
      <c r="C235" s="120" t="s">
        <v>148</v>
      </c>
      <c r="D235" s="9" t="s">
        <v>270</v>
      </c>
      <c r="E235" s="9" t="s">
        <v>247</v>
      </c>
      <c r="F235" s="120"/>
      <c r="G235" s="14" t="s">
        <v>285</v>
      </c>
      <c r="H235" s="14">
        <v>2</v>
      </c>
      <c r="I235" s="14">
        <v>16</v>
      </c>
      <c r="J235" s="18">
        <v>48</v>
      </c>
      <c r="K235" s="18">
        <v>867.5</v>
      </c>
      <c r="L235" s="18">
        <f t="shared" si="30"/>
        <v>666.24</v>
      </c>
      <c r="M235" s="18">
        <f t="shared" si="31"/>
        <v>16210.95168</v>
      </c>
      <c r="N235" s="11"/>
      <c r="O235" s="23">
        <f t="shared" si="32"/>
        <v>16</v>
      </c>
      <c r="P235" s="11"/>
      <c r="Q235" s="23">
        <f t="shared" si="33"/>
        <v>867.5</v>
      </c>
      <c r="R235" s="23">
        <f t="shared" si="34"/>
        <v>0</v>
      </c>
      <c r="S235" s="9">
        <f t="shared" si="35"/>
        <v>0</v>
      </c>
      <c r="T235" s="23">
        <f t="shared" si="36"/>
        <v>666.24</v>
      </c>
      <c r="U235" s="23">
        <f t="shared" si="37"/>
        <v>16210.95168</v>
      </c>
      <c r="V235" s="37"/>
      <c r="W235" s="26">
        <f t="shared" si="38"/>
        <v>0</v>
      </c>
      <c r="X235" s="37"/>
      <c r="Y235" s="28">
        <f t="shared" si="39"/>
        <v>0</v>
      </c>
    </row>
    <row r="236" spans="1:25" ht="18" customHeight="1">
      <c r="A236" s="271"/>
      <c r="B236" s="9"/>
      <c r="C236" s="120"/>
      <c r="D236" s="9" t="s">
        <v>250</v>
      </c>
      <c r="E236" s="9" t="s">
        <v>247</v>
      </c>
      <c r="F236" s="120" t="s">
        <v>291</v>
      </c>
      <c r="G236" s="92" t="s">
        <v>368</v>
      </c>
      <c r="H236" s="18">
        <v>1</v>
      </c>
      <c r="I236" s="18">
        <v>4</v>
      </c>
      <c r="J236" s="18">
        <v>90</v>
      </c>
      <c r="K236" s="18">
        <v>867.5</v>
      </c>
      <c r="L236" s="18">
        <f t="shared" si="30"/>
        <v>312.3</v>
      </c>
      <c r="M236" s="18">
        <f t="shared" si="31"/>
        <v>7598.8836000000001</v>
      </c>
      <c r="N236" s="11"/>
      <c r="O236" s="23">
        <f t="shared" si="32"/>
        <v>4</v>
      </c>
      <c r="P236" s="11"/>
      <c r="Q236" s="23">
        <f t="shared" si="33"/>
        <v>867.5</v>
      </c>
      <c r="R236" s="23">
        <f t="shared" si="34"/>
        <v>0</v>
      </c>
      <c r="S236" s="9">
        <f t="shared" si="35"/>
        <v>0</v>
      </c>
      <c r="T236" s="23">
        <f t="shared" si="36"/>
        <v>312.3</v>
      </c>
      <c r="U236" s="23">
        <f t="shared" si="37"/>
        <v>7598.8836000000001</v>
      </c>
      <c r="V236" s="37"/>
      <c r="W236" s="26">
        <f t="shared" si="38"/>
        <v>0</v>
      </c>
      <c r="X236" s="37"/>
      <c r="Y236" s="28">
        <f t="shared" si="39"/>
        <v>0</v>
      </c>
    </row>
    <row r="237" spans="1:25" ht="18" customHeight="1">
      <c r="A237" s="271"/>
      <c r="B237" s="9"/>
      <c r="C237" s="120"/>
      <c r="D237" s="65"/>
      <c r="E237" s="75" t="s">
        <v>518</v>
      </c>
      <c r="F237" s="75" t="s">
        <v>369</v>
      </c>
      <c r="G237" s="80"/>
      <c r="H237" s="20">
        <v>1</v>
      </c>
      <c r="I237" s="20">
        <v>1</v>
      </c>
      <c r="J237" s="18"/>
      <c r="K237" s="18">
        <v>867.5</v>
      </c>
      <c r="L237" s="18"/>
      <c r="M237" s="18"/>
      <c r="N237" s="11"/>
      <c r="O237" s="23">
        <f t="shared" si="32"/>
        <v>1</v>
      </c>
      <c r="P237" s="11"/>
      <c r="Q237" s="23">
        <f t="shared" si="33"/>
        <v>867.5</v>
      </c>
      <c r="R237" s="23">
        <f t="shared" si="34"/>
        <v>0</v>
      </c>
      <c r="S237" s="9">
        <f t="shared" si="35"/>
        <v>0</v>
      </c>
      <c r="T237" s="23">
        <f t="shared" si="36"/>
        <v>0</v>
      </c>
      <c r="U237" s="23">
        <f t="shared" si="37"/>
        <v>0</v>
      </c>
      <c r="V237" s="37"/>
      <c r="W237" s="26">
        <f t="shared" si="38"/>
        <v>0</v>
      </c>
      <c r="X237" s="37"/>
      <c r="Y237" s="28">
        <f t="shared" si="39"/>
        <v>0</v>
      </c>
    </row>
    <row r="238" spans="1:25" ht="18" customHeight="1">
      <c r="A238" s="271"/>
      <c r="B238" s="9"/>
      <c r="C238" s="120"/>
      <c r="D238" s="9" t="s">
        <v>250</v>
      </c>
      <c r="E238" s="9" t="s">
        <v>2</v>
      </c>
      <c r="F238" s="120"/>
      <c r="G238" s="14" t="s">
        <v>494</v>
      </c>
      <c r="H238" s="14">
        <v>1</v>
      </c>
      <c r="I238" s="14">
        <v>1</v>
      </c>
      <c r="J238" s="18">
        <v>15</v>
      </c>
      <c r="K238" s="18">
        <v>8760</v>
      </c>
      <c r="L238" s="18">
        <f t="shared" si="30"/>
        <v>131.4</v>
      </c>
      <c r="M238" s="18">
        <f t="shared" si="31"/>
        <v>3197.2248000000004</v>
      </c>
      <c r="N238" s="11"/>
      <c r="O238" s="23">
        <f t="shared" si="32"/>
        <v>1</v>
      </c>
      <c r="P238" s="11"/>
      <c r="Q238" s="23">
        <f t="shared" si="33"/>
        <v>8760</v>
      </c>
      <c r="R238" s="23">
        <f t="shared" si="34"/>
        <v>0</v>
      </c>
      <c r="S238" s="9">
        <f t="shared" si="35"/>
        <v>0</v>
      </c>
      <c r="T238" s="23">
        <f t="shared" si="36"/>
        <v>131.4</v>
      </c>
      <c r="U238" s="23">
        <f t="shared" si="37"/>
        <v>3197.2248000000004</v>
      </c>
      <c r="V238" s="37"/>
      <c r="W238" s="26">
        <f t="shared" si="38"/>
        <v>0</v>
      </c>
      <c r="X238" s="37"/>
      <c r="Y238" s="28">
        <f t="shared" si="39"/>
        <v>0</v>
      </c>
    </row>
    <row r="239" spans="1:25" ht="18" customHeight="1">
      <c r="A239" s="271"/>
      <c r="B239" s="9" t="s">
        <v>178</v>
      </c>
      <c r="C239" s="120"/>
      <c r="D239" s="9" t="s">
        <v>250</v>
      </c>
      <c r="E239" s="9" t="s">
        <v>247</v>
      </c>
      <c r="F239" s="120"/>
      <c r="G239" s="14" t="s">
        <v>285</v>
      </c>
      <c r="H239" s="14">
        <v>1</v>
      </c>
      <c r="I239" s="14">
        <v>1</v>
      </c>
      <c r="J239" s="18">
        <v>48</v>
      </c>
      <c r="K239" s="18">
        <v>173.5</v>
      </c>
      <c r="L239" s="18">
        <f t="shared" si="30"/>
        <v>8.3279999999999994</v>
      </c>
      <c r="M239" s="18">
        <f t="shared" si="31"/>
        <v>202.63689599999998</v>
      </c>
      <c r="N239" s="11"/>
      <c r="O239" s="23">
        <f t="shared" si="32"/>
        <v>1</v>
      </c>
      <c r="P239" s="11"/>
      <c r="Q239" s="23">
        <f t="shared" si="33"/>
        <v>173.5</v>
      </c>
      <c r="R239" s="23">
        <f t="shared" si="34"/>
        <v>0</v>
      </c>
      <c r="S239" s="9">
        <f t="shared" si="35"/>
        <v>0</v>
      </c>
      <c r="T239" s="23">
        <f t="shared" si="36"/>
        <v>8.3279999999999994</v>
      </c>
      <c r="U239" s="23">
        <f t="shared" si="37"/>
        <v>202.63689599999998</v>
      </c>
      <c r="V239" s="37"/>
      <c r="W239" s="26">
        <f t="shared" si="38"/>
        <v>0</v>
      </c>
      <c r="X239" s="37"/>
      <c r="Y239" s="28">
        <f t="shared" si="39"/>
        <v>0</v>
      </c>
    </row>
    <row r="240" spans="1:25" ht="18" customHeight="1">
      <c r="A240" s="271"/>
      <c r="B240" s="9"/>
      <c r="C240" s="120"/>
      <c r="D240" s="9" t="s">
        <v>250</v>
      </c>
      <c r="E240" s="9" t="s">
        <v>2</v>
      </c>
      <c r="F240" s="120"/>
      <c r="G240" s="14" t="s">
        <v>494</v>
      </c>
      <c r="H240" s="14">
        <v>1</v>
      </c>
      <c r="I240" s="14">
        <v>1</v>
      </c>
      <c r="J240" s="18">
        <v>15</v>
      </c>
      <c r="K240" s="18">
        <v>8760</v>
      </c>
      <c r="L240" s="18">
        <f t="shared" si="30"/>
        <v>131.4</v>
      </c>
      <c r="M240" s="18">
        <f t="shared" si="31"/>
        <v>3197.2248000000004</v>
      </c>
      <c r="N240" s="11"/>
      <c r="O240" s="23">
        <f t="shared" si="32"/>
        <v>1</v>
      </c>
      <c r="P240" s="11"/>
      <c r="Q240" s="23">
        <f t="shared" si="33"/>
        <v>8760</v>
      </c>
      <c r="R240" s="23">
        <f t="shared" si="34"/>
        <v>0</v>
      </c>
      <c r="S240" s="9">
        <f t="shared" si="35"/>
        <v>0</v>
      </c>
      <c r="T240" s="23">
        <f t="shared" si="36"/>
        <v>131.4</v>
      </c>
      <c r="U240" s="23">
        <f t="shared" si="37"/>
        <v>3197.2248000000004</v>
      </c>
      <c r="V240" s="37"/>
      <c r="W240" s="26">
        <f t="shared" si="38"/>
        <v>0</v>
      </c>
      <c r="X240" s="37"/>
      <c r="Y240" s="28">
        <f t="shared" si="39"/>
        <v>0</v>
      </c>
    </row>
    <row r="241" spans="1:25" ht="18" customHeight="1">
      <c r="A241" s="271"/>
      <c r="B241" s="9" t="s">
        <v>26</v>
      </c>
      <c r="C241" s="120"/>
      <c r="D241" s="9" t="s">
        <v>250</v>
      </c>
      <c r="E241" s="9" t="s">
        <v>247</v>
      </c>
      <c r="F241" s="120"/>
      <c r="G241" s="14" t="s">
        <v>285</v>
      </c>
      <c r="H241" s="14">
        <v>2</v>
      </c>
      <c r="I241" s="14">
        <v>2</v>
      </c>
      <c r="J241" s="18">
        <v>48</v>
      </c>
      <c r="K241" s="18">
        <v>173.5</v>
      </c>
      <c r="L241" s="18">
        <f t="shared" si="30"/>
        <v>16.655999999999999</v>
      </c>
      <c r="M241" s="18">
        <f t="shared" si="31"/>
        <v>405.27379199999996</v>
      </c>
      <c r="N241" s="11"/>
      <c r="O241" s="23">
        <f t="shared" si="32"/>
        <v>2</v>
      </c>
      <c r="P241" s="11"/>
      <c r="Q241" s="23">
        <f t="shared" si="33"/>
        <v>173.5</v>
      </c>
      <c r="R241" s="23">
        <f t="shared" si="34"/>
        <v>0</v>
      </c>
      <c r="S241" s="9">
        <f t="shared" si="35"/>
        <v>0</v>
      </c>
      <c r="T241" s="23">
        <f t="shared" si="36"/>
        <v>16.655999999999999</v>
      </c>
      <c r="U241" s="23">
        <f t="shared" si="37"/>
        <v>405.27379199999996</v>
      </c>
      <c r="V241" s="37"/>
      <c r="W241" s="26">
        <f t="shared" si="38"/>
        <v>0</v>
      </c>
      <c r="X241" s="37"/>
      <c r="Y241" s="28">
        <f t="shared" si="39"/>
        <v>0</v>
      </c>
    </row>
    <row r="242" spans="1:25" ht="18" customHeight="1">
      <c r="A242" s="271"/>
      <c r="B242" s="9" t="s">
        <v>312</v>
      </c>
      <c r="C242" s="120"/>
      <c r="D242" s="9" t="s">
        <v>270</v>
      </c>
      <c r="E242" s="9" t="s">
        <v>247</v>
      </c>
      <c r="F242" s="120"/>
      <c r="G242" s="14" t="s">
        <v>258</v>
      </c>
      <c r="H242" s="14">
        <v>2</v>
      </c>
      <c r="I242" s="14">
        <v>1</v>
      </c>
      <c r="J242" s="18">
        <v>41</v>
      </c>
      <c r="K242" s="18">
        <v>173.5</v>
      </c>
      <c r="L242" s="18">
        <f t="shared" si="30"/>
        <v>7.1135000000000002</v>
      </c>
      <c r="M242" s="18">
        <f t="shared" si="31"/>
        <v>173.08568200000002</v>
      </c>
      <c r="N242" s="11"/>
      <c r="O242" s="23">
        <f t="shared" si="32"/>
        <v>1</v>
      </c>
      <c r="P242" s="11"/>
      <c r="Q242" s="23">
        <f t="shared" si="33"/>
        <v>173.5</v>
      </c>
      <c r="R242" s="23">
        <f t="shared" si="34"/>
        <v>0</v>
      </c>
      <c r="S242" s="9">
        <f t="shared" si="35"/>
        <v>0</v>
      </c>
      <c r="T242" s="23">
        <f t="shared" si="36"/>
        <v>7.1135000000000002</v>
      </c>
      <c r="U242" s="23">
        <f t="shared" si="37"/>
        <v>173.08568200000002</v>
      </c>
      <c r="V242" s="37"/>
      <c r="W242" s="26">
        <f t="shared" si="38"/>
        <v>0</v>
      </c>
      <c r="X242" s="37"/>
      <c r="Y242" s="28">
        <f t="shared" si="39"/>
        <v>0</v>
      </c>
    </row>
    <row r="243" spans="1:25" ht="18" customHeight="1">
      <c r="A243" s="271"/>
      <c r="B243" s="9"/>
      <c r="C243" s="120"/>
      <c r="D243" s="9" t="s">
        <v>270</v>
      </c>
      <c r="E243" s="9" t="s">
        <v>247</v>
      </c>
      <c r="F243" s="120"/>
      <c r="G243" s="14" t="s">
        <v>56</v>
      </c>
      <c r="H243" s="14">
        <v>1</v>
      </c>
      <c r="I243" s="14">
        <v>1</v>
      </c>
      <c r="J243" s="18">
        <v>18</v>
      </c>
      <c r="K243" s="18">
        <v>173.5</v>
      </c>
      <c r="L243" s="18">
        <f t="shared" si="30"/>
        <v>3.1230000000000002</v>
      </c>
      <c r="M243" s="18">
        <f t="shared" si="31"/>
        <v>75.988836000000006</v>
      </c>
      <c r="N243" s="11"/>
      <c r="O243" s="23">
        <f t="shared" si="32"/>
        <v>1</v>
      </c>
      <c r="P243" s="11"/>
      <c r="Q243" s="23">
        <f t="shared" si="33"/>
        <v>173.5</v>
      </c>
      <c r="R243" s="23">
        <f t="shared" si="34"/>
        <v>0</v>
      </c>
      <c r="S243" s="9">
        <f t="shared" si="35"/>
        <v>0</v>
      </c>
      <c r="T243" s="23">
        <f t="shared" si="36"/>
        <v>3.1230000000000002</v>
      </c>
      <c r="U243" s="23">
        <f t="shared" si="37"/>
        <v>75.988836000000006</v>
      </c>
      <c r="V243" s="37"/>
      <c r="W243" s="26">
        <f t="shared" si="38"/>
        <v>0</v>
      </c>
      <c r="X243" s="37"/>
      <c r="Y243" s="28">
        <f t="shared" si="39"/>
        <v>0</v>
      </c>
    </row>
    <row r="244" spans="1:25" ht="18" customHeight="1">
      <c r="A244" s="271"/>
      <c r="B244" s="9"/>
      <c r="C244" s="146"/>
      <c r="D244" s="9" t="s">
        <v>250</v>
      </c>
      <c r="E244" s="9" t="s">
        <v>358</v>
      </c>
      <c r="F244" s="146" t="s">
        <v>359</v>
      </c>
      <c r="G244" s="14" t="s">
        <v>495</v>
      </c>
      <c r="H244" s="18">
        <v>1</v>
      </c>
      <c r="I244" s="18">
        <v>1</v>
      </c>
      <c r="J244" s="18">
        <v>13</v>
      </c>
      <c r="K244" s="18">
        <v>173.5</v>
      </c>
      <c r="L244" s="18">
        <f t="shared" si="30"/>
        <v>2.2555000000000001</v>
      </c>
      <c r="M244" s="18">
        <f t="shared" si="31"/>
        <v>54.880826000000006</v>
      </c>
      <c r="N244" s="11"/>
      <c r="O244" s="23">
        <f t="shared" si="32"/>
        <v>1</v>
      </c>
      <c r="P244" s="11"/>
      <c r="Q244" s="23">
        <f t="shared" si="33"/>
        <v>173.5</v>
      </c>
      <c r="R244" s="23">
        <f t="shared" si="34"/>
        <v>0</v>
      </c>
      <c r="S244" s="9">
        <f t="shared" si="35"/>
        <v>0</v>
      </c>
      <c r="T244" s="23">
        <f t="shared" si="36"/>
        <v>2.2555000000000001</v>
      </c>
      <c r="U244" s="23">
        <f t="shared" si="37"/>
        <v>54.880826000000006</v>
      </c>
      <c r="V244" s="37"/>
      <c r="W244" s="26">
        <f t="shared" si="38"/>
        <v>0</v>
      </c>
      <c r="X244" s="37"/>
      <c r="Y244" s="28">
        <f t="shared" si="39"/>
        <v>0</v>
      </c>
    </row>
    <row r="245" spans="1:25" ht="18" customHeight="1">
      <c r="A245" s="271"/>
      <c r="B245" s="9" t="s">
        <v>311</v>
      </c>
      <c r="C245" s="120" t="s">
        <v>149</v>
      </c>
      <c r="D245" s="9" t="s">
        <v>270</v>
      </c>
      <c r="E245" s="9" t="s">
        <v>247</v>
      </c>
      <c r="F245" s="120"/>
      <c r="G245" s="14" t="s">
        <v>285</v>
      </c>
      <c r="H245" s="14">
        <v>2</v>
      </c>
      <c r="I245" s="14">
        <v>1</v>
      </c>
      <c r="J245" s="18">
        <v>48</v>
      </c>
      <c r="K245" s="18">
        <v>173.5</v>
      </c>
      <c r="L245" s="18">
        <f t="shared" si="30"/>
        <v>8.3279999999999994</v>
      </c>
      <c r="M245" s="18">
        <f t="shared" si="31"/>
        <v>202.63689599999998</v>
      </c>
      <c r="N245" s="11"/>
      <c r="O245" s="23">
        <f t="shared" si="32"/>
        <v>1</v>
      </c>
      <c r="P245" s="11"/>
      <c r="Q245" s="23">
        <f t="shared" si="33"/>
        <v>173.5</v>
      </c>
      <c r="R245" s="23">
        <f t="shared" si="34"/>
        <v>0</v>
      </c>
      <c r="S245" s="9">
        <f t="shared" si="35"/>
        <v>0</v>
      </c>
      <c r="T245" s="23">
        <f t="shared" si="36"/>
        <v>8.3279999999999994</v>
      </c>
      <c r="U245" s="23">
        <f t="shared" si="37"/>
        <v>202.63689599999998</v>
      </c>
      <c r="V245" s="37"/>
      <c r="W245" s="26">
        <f t="shared" si="38"/>
        <v>0</v>
      </c>
      <c r="X245" s="37"/>
      <c r="Y245" s="28">
        <f t="shared" si="39"/>
        <v>0</v>
      </c>
    </row>
    <row r="246" spans="1:25" ht="18" customHeight="1">
      <c r="A246" s="271"/>
      <c r="B246" s="9"/>
      <c r="C246" s="120"/>
      <c r="D246" s="9" t="s">
        <v>250</v>
      </c>
      <c r="E246" s="9" t="s">
        <v>247</v>
      </c>
      <c r="F246" s="120" t="s">
        <v>291</v>
      </c>
      <c r="G246" s="92" t="s">
        <v>370</v>
      </c>
      <c r="H246" s="14">
        <v>1</v>
      </c>
      <c r="I246" s="14">
        <v>1</v>
      </c>
      <c r="J246" s="18">
        <v>18</v>
      </c>
      <c r="K246" s="18">
        <v>173.5</v>
      </c>
      <c r="L246" s="18">
        <f t="shared" si="30"/>
        <v>3.1230000000000002</v>
      </c>
      <c r="M246" s="18">
        <f t="shared" si="31"/>
        <v>75.988836000000006</v>
      </c>
      <c r="N246" s="11"/>
      <c r="O246" s="23">
        <f t="shared" si="32"/>
        <v>1</v>
      </c>
      <c r="P246" s="11"/>
      <c r="Q246" s="23">
        <f t="shared" si="33"/>
        <v>173.5</v>
      </c>
      <c r="R246" s="23">
        <f t="shared" si="34"/>
        <v>0</v>
      </c>
      <c r="S246" s="9">
        <f t="shared" si="35"/>
        <v>0</v>
      </c>
      <c r="T246" s="23">
        <f t="shared" si="36"/>
        <v>3.1230000000000002</v>
      </c>
      <c r="U246" s="23">
        <f t="shared" si="37"/>
        <v>75.988836000000006</v>
      </c>
      <c r="V246" s="37"/>
      <c r="W246" s="26">
        <f t="shared" si="38"/>
        <v>0</v>
      </c>
      <c r="X246" s="37"/>
      <c r="Y246" s="28">
        <f t="shared" si="39"/>
        <v>0</v>
      </c>
    </row>
    <row r="247" spans="1:25" ht="18" customHeight="1">
      <c r="A247" s="271"/>
      <c r="B247" s="9"/>
      <c r="C247" s="120"/>
      <c r="D247" s="9" t="s">
        <v>250</v>
      </c>
      <c r="E247" s="9" t="s">
        <v>247</v>
      </c>
      <c r="F247" s="120" t="s">
        <v>291</v>
      </c>
      <c r="G247" s="92" t="s">
        <v>371</v>
      </c>
      <c r="H247" s="14">
        <v>1</v>
      </c>
      <c r="I247" s="14">
        <v>1</v>
      </c>
      <c r="J247" s="18">
        <v>15</v>
      </c>
      <c r="K247" s="18">
        <v>173.5</v>
      </c>
      <c r="L247" s="18">
        <f t="shared" si="30"/>
        <v>2.6025</v>
      </c>
      <c r="M247" s="18">
        <f t="shared" si="31"/>
        <v>63.32403</v>
      </c>
      <c r="N247" s="11"/>
      <c r="O247" s="23">
        <f t="shared" si="32"/>
        <v>1</v>
      </c>
      <c r="P247" s="11"/>
      <c r="Q247" s="23">
        <f t="shared" si="33"/>
        <v>173.5</v>
      </c>
      <c r="R247" s="23">
        <f t="shared" si="34"/>
        <v>0</v>
      </c>
      <c r="S247" s="9">
        <f t="shared" si="35"/>
        <v>0</v>
      </c>
      <c r="T247" s="23">
        <f t="shared" si="36"/>
        <v>2.6025</v>
      </c>
      <c r="U247" s="23">
        <f t="shared" si="37"/>
        <v>63.32403</v>
      </c>
      <c r="V247" s="37"/>
      <c r="W247" s="26">
        <f t="shared" si="38"/>
        <v>0</v>
      </c>
      <c r="X247" s="37"/>
      <c r="Y247" s="28">
        <f t="shared" si="39"/>
        <v>0</v>
      </c>
    </row>
    <row r="248" spans="1:25" ht="18" customHeight="1">
      <c r="A248" s="271"/>
      <c r="B248" s="9" t="s">
        <v>310</v>
      </c>
      <c r="C248" s="120"/>
      <c r="D248" s="9" t="s">
        <v>270</v>
      </c>
      <c r="E248" s="9" t="s">
        <v>247</v>
      </c>
      <c r="F248" s="120"/>
      <c r="G248" s="14" t="s">
        <v>285</v>
      </c>
      <c r="H248" s="14">
        <v>2</v>
      </c>
      <c r="I248" s="14">
        <v>2</v>
      </c>
      <c r="J248" s="18">
        <v>48</v>
      </c>
      <c r="K248" s="18">
        <v>173.5</v>
      </c>
      <c r="L248" s="18">
        <f t="shared" si="30"/>
        <v>16.655999999999999</v>
      </c>
      <c r="M248" s="18">
        <f t="shared" si="31"/>
        <v>405.27379199999996</v>
      </c>
      <c r="N248" s="11"/>
      <c r="O248" s="23">
        <f t="shared" si="32"/>
        <v>2</v>
      </c>
      <c r="P248" s="11"/>
      <c r="Q248" s="23">
        <f t="shared" si="33"/>
        <v>173.5</v>
      </c>
      <c r="R248" s="23">
        <f t="shared" si="34"/>
        <v>0</v>
      </c>
      <c r="S248" s="9">
        <f t="shared" si="35"/>
        <v>0</v>
      </c>
      <c r="T248" s="23">
        <f t="shared" si="36"/>
        <v>16.655999999999999</v>
      </c>
      <c r="U248" s="23">
        <f t="shared" si="37"/>
        <v>405.27379199999996</v>
      </c>
      <c r="V248" s="37"/>
      <c r="W248" s="26">
        <f t="shared" si="38"/>
        <v>0</v>
      </c>
      <c r="X248" s="37"/>
      <c r="Y248" s="28">
        <f t="shared" si="39"/>
        <v>0</v>
      </c>
    </row>
    <row r="249" spans="1:25" ht="18" customHeight="1">
      <c r="A249" s="271"/>
      <c r="B249" s="9"/>
      <c r="C249" s="120"/>
      <c r="D249" s="9" t="s">
        <v>250</v>
      </c>
      <c r="E249" s="9" t="s">
        <v>247</v>
      </c>
      <c r="F249" s="120" t="s">
        <v>291</v>
      </c>
      <c r="G249" s="92" t="s">
        <v>370</v>
      </c>
      <c r="H249" s="14">
        <v>1</v>
      </c>
      <c r="I249" s="14">
        <v>2</v>
      </c>
      <c r="J249" s="18">
        <v>18</v>
      </c>
      <c r="K249" s="18">
        <v>173.5</v>
      </c>
      <c r="L249" s="18">
        <f t="shared" si="30"/>
        <v>6.2460000000000004</v>
      </c>
      <c r="M249" s="18">
        <f t="shared" si="31"/>
        <v>151.97767200000001</v>
      </c>
      <c r="N249" s="11"/>
      <c r="O249" s="23">
        <f t="shared" si="32"/>
        <v>2</v>
      </c>
      <c r="P249" s="11"/>
      <c r="Q249" s="23">
        <f t="shared" si="33"/>
        <v>173.5</v>
      </c>
      <c r="R249" s="23">
        <f t="shared" si="34"/>
        <v>0</v>
      </c>
      <c r="S249" s="9">
        <f t="shared" si="35"/>
        <v>0</v>
      </c>
      <c r="T249" s="23">
        <f t="shared" si="36"/>
        <v>6.2460000000000004</v>
      </c>
      <c r="U249" s="23">
        <f t="shared" si="37"/>
        <v>151.97767200000001</v>
      </c>
      <c r="V249" s="37"/>
      <c r="W249" s="26">
        <f t="shared" si="38"/>
        <v>0</v>
      </c>
      <c r="X249" s="37"/>
      <c r="Y249" s="28">
        <f t="shared" si="39"/>
        <v>0</v>
      </c>
    </row>
    <row r="250" spans="1:25" ht="18" customHeight="1">
      <c r="A250" s="271"/>
      <c r="B250" s="9"/>
      <c r="C250" s="120"/>
      <c r="D250" s="9" t="s">
        <v>250</v>
      </c>
      <c r="E250" s="9" t="s">
        <v>247</v>
      </c>
      <c r="F250" s="120" t="s">
        <v>291</v>
      </c>
      <c r="G250" s="92" t="s">
        <v>371</v>
      </c>
      <c r="H250" s="14">
        <v>1</v>
      </c>
      <c r="I250" s="14">
        <v>2</v>
      </c>
      <c r="J250" s="18">
        <v>15</v>
      </c>
      <c r="K250" s="18">
        <v>173.5</v>
      </c>
      <c r="L250" s="18">
        <f t="shared" si="30"/>
        <v>5.2050000000000001</v>
      </c>
      <c r="M250" s="18">
        <f t="shared" si="31"/>
        <v>126.64806</v>
      </c>
      <c r="N250" s="11"/>
      <c r="O250" s="23">
        <f t="shared" si="32"/>
        <v>2</v>
      </c>
      <c r="P250" s="11"/>
      <c r="Q250" s="23">
        <f t="shared" si="33"/>
        <v>173.5</v>
      </c>
      <c r="R250" s="23">
        <f t="shared" si="34"/>
        <v>0</v>
      </c>
      <c r="S250" s="9">
        <f t="shared" si="35"/>
        <v>0</v>
      </c>
      <c r="T250" s="23">
        <f t="shared" si="36"/>
        <v>5.2050000000000001</v>
      </c>
      <c r="U250" s="23">
        <f t="shared" si="37"/>
        <v>126.64806</v>
      </c>
      <c r="V250" s="37"/>
      <c r="W250" s="26">
        <f t="shared" si="38"/>
        <v>0</v>
      </c>
      <c r="X250" s="37"/>
      <c r="Y250" s="28">
        <f t="shared" si="39"/>
        <v>0</v>
      </c>
    </row>
    <row r="251" spans="1:25" ht="18" customHeight="1">
      <c r="A251" s="271"/>
      <c r="B251" s="9" t="s">
        <v>236</v>
      </c>
      <c r="C251" s="120" t="s">
        <v>148</v>
      </c>
      <c r="D251" s="9" t="s">
        <v>270</v>
      </c>
      <c r="E251" s="9" t="s">
        <v>247</v>
      </c>
      <c r="F251" s="120"/>
      <c r="G251" s="92" t="s">
        <v>372</v>
      </c>
      <c r="H251" s="14">
        <v>3</v>
      </c>
      <c r="I251" s="14">
        <v>6</v>
      </c>
      <c r="J251" s="18">
        <v>108</v>
      </c>
      <c r="K251" s="18">
        <v>4511</v>
      </c>
      <c r="L251" s="18">
        <f t="shared" si="30"/>
        <v>2923.1280000000002</v>
      </c>
      <c r="M251" s="18">
        <f t="shared" si="31"/>
        <v>71125.550496000011</v>
      </c>
      <c r="N251" s="11"/>
      <c r="O251" s="23">
        <f t="shared" si="32"/>
        <v>6</v>
      </c>
      <c r="P251" s="11"/>
      <c r="Q251" s="23">
        <f t="shared" si="33"/>
        <v>4511</v>
      </c>
      <c r="R251" s="23">
        <f t="shared" si="34"/>
        <v>0</v>
      </c>
      <c r="S251" s="9">
        <f t="shared" si="35"/>
        <v>0</v>
      </c>
      <c r="T251" s="23">
        <f t="shared" si="36"/>
        <v>2923.1280000000002</v>
      </c>
      <c r="U251" s="23">
        <f t="shared" si="37"/>
        <v>71125.550496000011</v>
      </c>
      <c r="V251" s="37"/>
      <c r="W251" s="26">
        <f t="shared" si="38"/>
        <v>0</v>
      </c>
      <c r="X251" s="37"/>
      <c r="Y251" s="28">
        <f t="shared" si="39"/>
        <v>0</v>
      </c>
    </row>
    <row r="252" spans="1:25" ht="18" customHeight="1">
      <c r="A252" s="271"/>
      <c r="B252" s="9"/>
      <c r="C252" s="120"/>
      <c r="D252" s="9" t="s">
        <v>250</v>
      </c>
      <c r="E252" s="9" t="s">
        <v>2</v>
      </c>
      <c r="F252" s="120"/>
      <c r="G252" s="14" t="s">
        <v>494</v>
      </c>
      <c r="H252" s="14">
        <v>1</v>
      </c>
      <c r="I252" s="14">
        <v>1</v>
      </c>
      <c r="J252" s="18">
        <v>15</v>
      </c>
      <c r="K252" s="18">
        <v>8760</v>
      </c>
      <c r="L252" s="18">
        <f t="shared" si="30"/>
        <v>131.4</v>
      </c>
      <c r="M252" s="18">
        <f t="shared" si="31"/>
        <v>3197.2248000000004</v>
      </c>
      <c r="N252" s="11"/>
      <c r="O252" s="23">
        <f t="shared" si="32"/>
        <v>1</v>
      </c>
      <c r="P252" s="11"/>
      <c r="Q252" s="23">
        <f t="shared" si="33"/>
        <v>8760</v>
      </c>
      <c r="R252" s="23">
        <f t="shared" si="34"/>
        <v>0</v>
      </c>
      <c r="S252" s="9">
        <f t="shared" si="35"/>
        <v>0</v>
      </c>
      <c r="T252" s="23">
        <f t="shared" si="36"/>
        <v>131.4</v>
      </c>
      <c r="U252" s="23">
        <f t="shared" si="37"/>
        <v>3197.2248000000004</v>
      </c>
      <c r="V252" s="37"/>
      <c r="W252" s="26">
        <f t="shared" si="38"/>
        <v>0</v>
      </c>
      <c r="X252" s="37"/>
      <c r="Y252" s="28">
        <f t="shared" si="39"/>
        <v>0</v>
      </c>
    </row>
    <row r="253" spans="1:25" ht="18" customHeight="1">
      <c r="A253" s="271"/>
      <c r="B253" s="9"/>
      <c r="C253" s="120"/>
      <c r="D253" s="9" t="s">
        <v>250</v>
      </c>
      <c r="E253" s="9" t="s">
        <v>247</v>
      </c>
      <c r="F253" s="120" t="s">
        <v>337</v>
      </c>
      <c r="G253" s="14" t="s">
        <v>373</v>
      </c>
      <c r="H253" s="9">
        <v>1</v>
      </c>
      <c r="I253" s="9">
        <v>1</v>
      </c>
      <c r="J253" s="18">
        <v>3</v>
      </c>
      <c r="K253" s="18">
        <v>4511</v>
      </c>
      <c r="L253" s="18">
        <f t="shared" si="30"/>
        <v>13.532999999999999</v>
      </c>
      <c r="M253" s="18">
        <f t="shared" si="31"/>
        <v>329.28495600000002</v>
      </c>
      <c r="N253" s="11"/>
      <c r="O253" s="23">
        <f t="shared" si="32"/>
        <v>1</v>
      </c>
      <c r="P253" s="11"/>
      <c r="Q253" s="23">
        <f t="shared" si="33"/>
        <v>4511</v>
      </c>
      <c r="R253" s="23">
        <f t="shared" si="34"/>
        <v>0</v>
      </c>
      <c r="S253" s="9">
        <f t="shared" si="35"/>
        <v>0</v>
      </c>
      <c r="T253" s="23">
        <f t="shared" si="36"/>
        <v>13.532999999999999</v>
      </c>
      <c r="U253" s="23">
        <f t="shared" si="37"/>
        <v>329.28495600000002</v>
      </c>
      <c r="V253" s="37"/>
      <c r="W253" s="26">
        <f t="shared" si="38"/>
        <v>0</v>
      </c>
      <c r="X253" s="37"/>
      <c r="Y253" s="28">
        <f t="shared" si="39"/>
        <v>0</v>
      </c>
    </row>
    <row r="254" spans="1:25" ht="18" customHeight="1">
      <c r="A254" s="271"/>
      <c r="B254" s="9" t="s">
        <v>237</v>
      </c>
      <c r="C254" s="120" t="s">
        <v>148</v>
      </c>
      <c r="D254" s="9" t="s">
        <v>270</v>
      </c>
      <c r="E254" s="9" t="s">
        <v>247</v>
      </c>
      <c r="F254" s="120"/>
      <c r="G254" s="14" t="s">
        <v>285</v>
      </c>
      <c r="H254" s="14">
        <v>2</v>
      </c>
      <c r="I254" s="14">
        <v>3</v>
      </c>
      <c r="J254" s="18">
        <v>48</v>
      </c>
      <c r="K254" s="18">
        <v>4511</v>
      </c>
      <c r="L254" s="18">
        <f t="shared" si="30"/>
        <v>649.58399999999995</v>
      </c>
      <c r="M254" s="18">
        <f t="shared" si="31"/>
        <v>15805.677887999998</v>
      </c>
      <c r="N254" s="11"/>
      <c r="O254" s="23">
        <f t="shared" si="32"/>
        <v>3</v>
      </c>
      <c r="P254" s="11"/>
      <c r="Q254" s="23">
        <f t="shared" si="33"/>
        <v>4511</v>
      </c>
      <c r="R254" s="23">
        <f t="shared" si="34"/>
        <v>0</v>
      </c>
      <c r="S254" s="9">
        <f t="shared" si="35"/>
        <v>0</v>
      </c>
      <c r="T254" s="23">
        <f t="shared" si="36"/>
        <v>649.58399999999995</v>
      </c>
      <c r="U254" s="23">
        <f t="shared" si="37"/>
        <v>15805.677887999998</v>
      </c>
      <c r="V254" s="37"/>
      <c r="W254" s="26">
        <f t="shared" si="38"/>
        <v>0</v>
      </c>
      <c r="X254" s="37"/>
      <c r="Y254" s="28">
        <f t="shared" si="39"/>
        <v>0</v>
      </c>
    </row>
    <row r="255" spans="1:25" ht="18" customHeight="1">
      <c r="A255" s="271"/>
      <c r="B255" s="9" t="s">
        <v>262</v>
      </c>
      <c r="C255" s="120" t="s">
        <v>150</v>
      </c>
      <c r="D255" s="9" t="s">
        <v>250</v>
      </c>
      <c r="E255" s="9" t="s">
        <v>247</v>
      </c>
      <c r="F255" s="120"/>
      <c r="G255" s="14" t="s">
        <v>258</v>
      </c>
      <c r="H255" s="14">
        <v>1</v>
      </c>
      <c r="I255" s="14">
        <v>1</v>
      </c>
      <c r="J255" s="18">
        <v>41</v>
      </c>
      <c r="K255" s="18">
        <v>1</v>
      </c>
      <c r="L255" s="18">
        <f t="shared" si="30"/>
        <v>4.1000000000000002E-2</v>
      </c>
      <c r="M255" s="18">
        <f t="shared" si="31"/>
        <v>0.99761200000000005</v>
      </c>
      <c r="N255" s="11"/>
      <c r="O255" s="23">
        <f t="shared" si="32"/>
        <v>1</v>
      </c>
      <c r="P255" s="11"/>
      <c r="Q255" s="23">
        <f t="shared" si="33"/>
        <v>1</v>
      </c>
      <c r="R255" s="23">
        <f t="shared" si="34"/>
        <v>0</v>
      </c>
      <c r="S255" s="9">
        <f t="shared" si="35"/>
        <v>0</v>
      </c>
      <c r="T255" s="23">
        <f t="shared" si="36"/>
        <v>4.1000000000000002E-2</v>
      </c>
      <c r="U255" s="23">
        <f t="shared" si="37"/>
        <v>0.99761200000000005</v>
      </c>
      <c r="V255" s="37"/>
      <c r="W255" s="26">
        <f t="shared" si="38"/>
        <v>0</v>
      </c>
      <c r="X255" s="37"/>
      <c r="Y255" s="28">
        <f t="shared" si="39"/>
        <v>0</v>
      </c>
    </row>
    <row r="256" spans="1:25" ht="18" customHeight="1">
      <c r="A256" s="271"/>
      <c r="B256" s="9" t="s">
        <v>13</v>
      </c>
      <c r="C256" s="120" t="s">
        <v>148</v>
      </c>
      <c r="D256" s="9" t="s">
        <v>270</v>
      </c>
      <c r="E256" s="9" t="s">
        <v>247</v>
      </c>
      <c r="F256" s="120"/>
      <c r="G256" s="14" t="s">
        <v>258</v>
      </c>
      <c r="H256" s="14">
        <v>2</v>
      </c>
      <c r="I256" s="14">
        <v>5</v>
      </c>
      <c r="J256" s="18">
        <v>41</v>
      </c>
      <c r="K256" s="18">
        <v>173.5</v>
      </c>
      <c r="L256" s="18">
        <f t="shared" si="30"/>
        <v>35.567500000000003</v>
      </c>
      <c r="M256" s="18">
        <f t="shared" si="31"/>
        <v>865.4284100000001</v>
      </c>
      <c r="N256" s="11"/>
      <c r="O256" s="23">
        <f t="shared" si="32"/>
        <v>5</v>
      </c>
      <c r="P256" s="11"/>
      <c r="Q256" s="23">
        <f t="shared" si="33"/>
        <v>173.5</v>
      </c>
      <c r="R256" s="23">
        <f t="shared" si="34"/>
        <v>0</v>
      </c>
      <c r="S256" s="9">
        <f t="shared" si="35"/>
        <v>0</v>
      </c>
      <c r="T256" s="23">
        <f t="shared" si="36"/>
        <v>35.567500000000003</v>
      </c>
      <c r="U256" s="23">
        <f t="shared" si="37"/>
        <v>865.4284100000001</v>
      </c>
      <c r="V256" s="37"/>
      <c r="W256" s="26">
        <f t="shared" si="38"/>
        <v>0</v>
      </c>
      <c r="X256" s="37"/>
      <c r="Y256" s="28">
        <f t="shared" si="39"/>
        <v>0</v>
      </c>
    </row>
    <row r="257" spans="1:25" ht="18" customHeight="1">
      <c r="A257" s="271"/>
      <c r="B257" s="9"/>
      <c r="C257" s="120"/>
      <c r="D257" s="9" t="s">
        <v>270</v>
      </c>
      <c r="E257" s="9" t="s">
        <v>247</v>
      </c>
      <c r="F257" s="120"/>
      <c r="G257" s="14" t="s">
        <v>258</v>
      </c>
      <c r="H257" s="14">
        <v>1</v>
      </c>
      <c r="I257" s="14">
        <v>1</v>
      </c>
      <c r="J257" s="18">
        <v>41</v>
      </c>
      <c r="K257" s="18">
        <v>173.5</v>
      </c>
      <c r="L257" s="18">
        <f t="shared" si="30"/>
        <v>7.1135000000000002</v>
      </c>
      <c r="M257" s="18">
        <f t="shared" si="31"/>
        <v>173.08568200000002</v>
      </c>
      <c r="N257" s="11"/>
      <c r="O257" s="23">
        <f t="shared" si="32"/>
        <v>1</v>
      </c>
      <c r="P257" s="11"/>
      <c r="Q257" s="23">
        <f t="shared" si="33"/>
        <v>173.5</v>
      </c>
      <c r="R257" s="23">
        <f t="shared" si="34"/>
        <v>0</v>
      </c>
      <c r="S257" s="9">
        <f t="shared" si="35"/>
        <v>0</v>
      </c>
      <c r="T257" s="23">
        <f t="shared" si="36"/>
        <v>7.1135000000000002</v>
      </c>
      <c r="U257" s="23">
        <f t="shared" si="37"/>
        <v>173.08568200000002</v>
      </c>
      <c r="V257" s="37"/>
      <c r="W257" s="26">
        <f t="shared" si="38"/>
        <v>0</v>
      </c>
      <c r="X257" s="37"/>
      <c r="Y257" s="28">
        <f t="shared" si="39"/>
        <v>0</v>
      </c>
    </row>
    <row r="258" spans="1:25" ht="18" customHeight="1">
      <c r="A258" s="271"/>
      <c r="B258" s="9"/>
      <c r="C258" s="120"/>
      <c r="D258" s="9" t="s">
        <v>270</v>
      </c>
      <c r="E258" s="9" t="s">
        <v>247</v>
      </c>
      <c r="F258" s="120"/>
      <c r="G258" s="14" t="s">
        <v>285</v>
      </c>
      <c r="H258" s="14">
        <v>1</v>
      </c>
      <c r="I258" s="14">
        <v>1</v>
      </c>
      <c r="J258" s="18">
        <v>48</v>
      </c>
      <c r="K258" s="18">
        <v>173.5</v>
      </c>
      <c r="L258" s="18">
        <f t="shared" si="30"/>
        <v>8.3279999999999994</v>
      </c>
      <c r="M258" s="18">
        <f t="shared" si="31"/>
        <v>202.63689599999998</v>
      </c>
      <c r="N258" s="11"/>
      <c r="O258" s="23">
        <f t="shared" si="32"/>
        <v>1</v>
      </c>
      <c r="P258" s="11"/>
      <c r="Q258" s="23">
        <f t="shared" si="33"/>
        <v>173.5</v>
      </c>
      <c r="R258" s="23">
        <f t="shared" si="34"/>
        <v>0</v>
      </c>
      <c r="S258" s="9">
        <f t="shared" si="35"/>
        <v>0</v>
      </c>
      <c r="T258" s="23">
        <f t="shared" si="36"/>
        <v>8.3279999999999994</v>
      </c>
      <c r="U258" s="23">
        <f t="shared" si="37"/>
        <v>202.63689599999998</v>
      </c>
      <c r="V258" s="37"/>
      <c r="W258" s="26">
        <f t="shared" si="38"/>
        <v>0</v>
      </c>
      <c r="X258" s="37"/>
      <c r="Y258" s="28">
        <f t="shared" si="39"/>
        <v>0</v>
      </c>
    </row>
    <row r="259" spans="1:25" ht="18" customHeight="1">
      <c r="A259" s="271"/>
      <c r="B259" s="9"/>
      <c r="C259" s="120"/>
      <c r="D259" s="9" t="s">
        <v>250</v>
      </c>
      <c r="E259" s="9" t="s">
        <v>2</v>
      </c>
      <c r="F259" s="120"/>
      <c r="G259" s="14" t="s">
        <v>494</v>
      </c>
      <c r="H259" s="14">
        <v>1</v>
      </c>
      <c r="I259" s="14">
        <v>1</v>
      </c>
      <c r="J259" s="18">
        <v>15</v>
      </c>
      <c r="K259" s="18">
        <v>8760</v>
      </c>
      <c r="L259" s="18">
        <f t="shared" si="30"/>
        <v>131.4</v>
      </c>
      <c r="M259" s="18">
        <f t="shared" si="31"/>
        <v>3197.2248000000004</v>
      </c>
      <c r="N259" s="11"/>
      <c r="O259" s="23">
        <f t="shared" si="32"/>
        <v>1</v>
      </c>
      <c r="P259" s="11"/>
      <c r="Q259" s="23">
        <f t="shared" si="33"/>
        <v>8760</v>
      </c>
      <c r="R259" s="23">
        <f t="shared" si="34"/>
        <v>0</v>
      </c>
      <c r="S259" s="9">
        <f t="shared" si="35"/>
        <v>0</v>
      </c>
      <c r="T259" s="23">
        <f t="shared" si="36"/>
        <v>131.4</v>
      </c>
      <c r="U259" s="23">
        <f t="shared" si="37"/>
        <v>3197.2248000000004</v>
      </c>
      <c r="V259" s="37"/>
      <c r="W259" s="26">
        <f t="shared" si="38"/>
        <v>0</v>
      </c>
      <c r="X259" s="37"/>
      <c r="Y259" s="28">
        <f t="shared" si="39"/>
        <v>0</v>
      </c>
    </row>
    <row r="260" spans="1:25" ht="18" customHeight="1">
      <c r="A260" s="271"/>
      <c r="B260" s="9"/>
      <c r="C260" s="120"/>
      <c r="D260" s="9" t="s">
        <v>250</v>
      </c>
      <c r="E260" s="9" t="s">
        <v>247</v>
      </c>
      <c r="F260" s="120" t="s">
        <v>337</v>
      </c>
      <c r="G260" s="14" t="s">
        <v>374</v>
      </c>
      <c r="H260" s="9">
        <v>1</v>
      </c>
      <c r="I260" s="9">
        <v>3</v>
      </c>
      <c r="J260" s="18">
        <v>2</v>
      </c>
      <c r="K260" s="18">
        <v>173.5</v>
      </c>
      <c r="L260" s="18">
        <f t="shared" si="30"/>
        <v>1.0409999999999999</v>
      </c>
      <c r="M260" s="18">
        <f t="shared" si="31"/>
        <v>25.329611999999997</v>
      </c>
      <c r="N260" s="11"/>
      <c r="O260" s="23">
        <f t="shared" si="32"/>
        <v>3</v>
      </c>
      <c r="P260" s="11"/>
      <c r="Q260" s="23">
        <f t="shared" si="33"/>
        <v>173.5</v>
      </c>
      <c r="R260" s="23">
        <f t="shared" si="34"/>
        <v>0</v>
      </c>
      <c r="S260" s="9">
        <f t="shared" si="35"/>
        <v>0</v>
      </c>
      <c r="T260" s="23">
        <f t="shared" si="36"/>
        <v>1.0409999999999999</v>
      </c>
      <c r="U260" s="23">
        <f t="shared" si="37"/>
        <v>25.329611999999997</v>
      </c>
      <c r="V260" s="37"/>
      <c r="W260" s="26">
        <f t="shared" si="38"/>
        <v>0</v>
      </c>
      <c r="X260" s="37"/>
      <c r="Y260" s="28">
        <f t="shared" si="39"/>
        <v>0</v>
      </c>
    </row>
    <row r="261" spans="1:25" ht="18" customHeight="1">
      <c r="A261" s="271"/>
      <c r="B261" s="9" t="s">
        <v>238</v>
      </c>
      <c r="C261" s="120" t="s">
        <v>150</v>
      </c>
      <c r="D261" s="9" t="s">
        <v>270</v>
      </c>
      <c r="E261" s="9" t="s">
        <v>247</v>
      </c>
      <c r="F261" s="120"/>
      <c r="G261" s="14" t="s">
        <v>258</v>
      </c>
      <c r="H261" s="14">
        <v>2</v>
      </c>
      <c r="I261" s="14">
        <v>1</v>
      </c>
      <c r="J261" s="18">
        <v>41</v>
      </c>
      <c r="K261" s="18">
        <v>173.5</v>
      </c>
      <c r="L261" s="18">
        <f t="shared" si="30"/>
        <v>7.1135000000000002</v>
      </c>
      <c r="M261" s="18">
        <f t="shared" si="31"/>
        <v>173.08568200000002</v>
      </c>
      <c r="N261" s="11"/>
      <c r="O261" s="23">
        <f t="shared" si="32"/>
        <v>1</v>
      </c>
      <c r="P261" s="11"/>
      <c r="Q261" s="23">
        <f t="shared" si="33"/>
        <v>173.5</v>
      </c>
      <c r="R261" s="23">
        <f t="shared" si="34"/>
        <v>0</v>
      </c>
      <c r="S261" s="9">
        <f t="shared" si="35"/>
        <v>0</v>
      </c>
      <c r="T261" s="23">
        <f t="shared" si="36"/>
        <v>7.1135000000000002</v>
      </c>
      <c r="U261" s="23">
        <f t="shared" si="37"/>
        <v>173.08568200000002</v>
      </c>
      <c r="V261" s="37"/>
      <c r="W261" s="26">
        <f t="shared" si="38"/>
        <v>0</v>
      </c>
      <c r="X261" s="37"/>
      <c r="Y261" s="28">
        <f t="shared" si="39"/>
        <v>0</v>
      </c>
    </row>
    <row r="262" spans="1:25" ht="18" customHeight="1">
      <c r="A262" s="271"/>
      <c r="B262" s="9"/>
      <c r="C262" s="120"/>
      <c r="D262" s="9" t="s">
        <v>270</v>
      </c>
      <c r="E262" s="9" t="s">
        <v>247</v>
      </c>
      <c r="F262" s="120"/>
      <c r="G262" s="14" t="s">
        <v>285</v>
      </c>
      <c r="H262" s="14">
        <v>2</v>
      </c>
      <c r="I262" s="14">
        <v>1</v>
      </c>
      <c r="J262" s="18">
        <v>48</v>
      </c>
      <c r="K262" s="18">
        <v>173.5</v>
      </c>
      <c r="L262" s="18">
        <f t="shared" si="30"/>
        <v>8.3279999999999994</v>
      </c>
      <c r="M262" s="18">
        <f t="shared" si="31"/>
        <v>202.63689599999998</v>
      </c>
      <c r="N262" s="11"/>
      <c r="O262" s="23">
        <f t="shared" si="32"/>
        <v>1</v>
      </c>
      <c r="P262" s="11"/>
      <c r="Q262" s="23">
        <f t="shared" si="33"/>
        <v>173.5</v>
      </c>
      <c r="R262" s="23">
        <f t="shared" si="34"/>
        <v>0</v>
      </c>
      <c r="S262" s="9">
        <f t="shared" si="35"/>
        <v>0</v>
      </c>
      <c r="T262" s="23">
        <f t="shared" si="36"/>
        <v>8.3279999999999994</v>
      </c>
      <c r="U262" s="23">
        <f t="shared" si="37"/>
        <v>202.63689599999998</v>
      </c>
      <c r="V262" s="37"/>
      <c r="W262" s="26">
        <f t="shared" si="38"/>
        <v>0</v>
      </c>
      <c r="X262" s="37"/>
      <c r="Y262" s="28">
        <f t="shared" si="39"/>
        <v>0</v>
      </c>
    </row>
    <row r="263" spans="1:25" ht="18" customHeight="1">
      <c r="A263" s="271" t="s">
        <v>52</v>
      </c>
      <c r="B263" s="268"/>
      <c r="C263" s="273"/>
      <c r="D263" s="268"/>
      <c r="E263" s="268"/>
      <c r="F263" s="273"/>
      <c r="G263" s="274"/>
      <c r="H263" s="274"/>
      <c r="I263" s="274"/>
      <c r="J263" s="266"/>
      <c r="K263" s="266"/>
      <c r="L263" s="266"/>
      <c r="M263" s="266"/>
      <c r="N263" s="268"/>
      <c r="O263" s="267"/>
      <c r="P263" s="268"/>
      <c r="Q263" s="267"/>
      <c r="R263" s="267"/>
      <c r="S263" s="268"/>
      <c r="T263" s="267"/>
      <c r="U263" s="267"/>
      <c r="V263" s="269"/>
      <c r="W263" s="269"/>
      <c r="X263" s="269"/>
      <c r="Y263" s="270"/>
    </row>
    <row r="264" spans="1:25" ht="18" customHeight="1">
      <c r="A264" s="271"/>
      <c r="B264" s="9" t="s">
        <v>375</v>
      </c>
      <c r="C264" s="120"/>
      <c r="D264" s="9" t="s">
        <v>270</v>
      </c>
      <c r="E264" s="9" t="s">
        <v>247</v>
      </c>
      <c r="F264" s="120"/>
      <c r="G264" s="14" t="s">
        <v>372</v>
      </c>
      <c r="H264" s="14">
        <v>3</v>
      </c>
      <c r="I264" s="14">
        <v>1</v>
      </c>
      <c r="J264" s="18">
        <v>108</v>
      </c>
      <c r="K264" s="18">
        <v>867.5</v>
      </c>
      <c r="L264" s="18">
        <f t="shared" si="30"/>
        <v>93.69</v>
      </c>
      <c r="M264" s="18">
        <f t="shared" si="31"/>
        <v>2279.6650800000002</v>
      </c>
      <c r="N264" s="11"/>
      <c r="O264" s="23">
        <f t="shared" si="32"/>
        <v>1</v>
      </c>
      <c r="P264" s="11"/>
      <c r="Q264" s="23">
        <f t="shared" si="33"/>
        <v>867.5</v>
      </c>
      <c r="R264" s="23">
        <f t="shared" si="34"/>
        <v>0</v>
      </c>
      <c r="S264" s="9">
        <f t="shared" si="35"/>
        <v>0</v>
      </c>
      <c r="T264" s="23">
        <f t="shared" si="36"/>
        <v>93.69</v>
      </c>
      <c r="U264" s="23">
        <f t="shared" si="37"/>
        <v>2279.6650800000002</v>
      </c>
      <c r="V264" s="37"/>
      <c r="W264" s="26">
        <f t="shared" si="38"/>
        <v>0</v>
      </c>
      <c r="X264" s="37"/>
      <c r="Y264" s="28">
        <f t="shared" si="39"/>
        <v>0</v>
      </c>
    </row>
    <row r="265" spans="1:25" ht="18" customHeight="1">
      <c r="A265" s="271"/>
      <c r="B265" s="9"/>
      <c r="C265" s="120"/>
      <c r="D265" s="9" t="s">
        <v>270</v>
      </c>
      <c r="E265" s="9" t="s">
        <v>247</v>
      </c>
      <c r="F265" s="120"/>
      <c r="G265" s="14" t="s">
        <v>285</v>
      </c>
      <c r="H265" s="14">
        <v>2</v>
      </c>
      <c r="I265" s="14">
        <v>20</v>
      </c>
      <c r="J265" s="18">
        <v>48</v>
      </c>
      <c r="K265" s="18">
        <v>867.5</v>
      </c>
      <c r="L265" s="18">
        <f t="shared" si="30"/>
        <v>832.8</v>
      </c>
      <c r="M265" s="18">
        <f t="shared" si="31"/>
        <v>20263.689599999998</v>
      </c>
      <c r="N265" s="11"/>
      <c r="O265" s="23">
        <f t="shared" si="32"/>
        <v>20</v>
      </c>
      <c r="P265" s="11"/>
      <c r="Q265" s="23">
        <f t="shared" si="33"/>
        <v>867.5</v>
      </c>
      <c r="R265" s="23">
        <f t="shared" si="34"/>
        <v>0</v>
      </c>
      <c r="S265" s="9">
        <f t="shared" si="35"/>
        <v>0</v>
      </c>
      <c r="T265" s="23">
        <f t="shared" si="36"/>
        <v>832.8</v>
      </c>
      <c r="U265" s="23">
        <f t="shared" si="37"/>
        <v>20263.689599999998</v>
      </c>
      <c r="V265" s="37"/>
      <c r="W265" s="26">
        <f t="shared" si="38"/>
        <v>0</v>
      </c>
      <c r="X265" s="37"/>
      <c r="Y265" s="28">
        <f t="shared" si="39"/>
        <v>0</v>
      </c>
    </row>
    <row r="266" spans="1:25" ht="18" customHeight="1">
      <c r="A266" s="271"/>
      <c r="B266" s="9"/>
      <c r="C266" s="120"/>
      <c r="D266" s="9" t="s">
        <v>250</v>
      </c>
      <c r="E266" s="9" t="s">
        <v>247</v>
      </c>
      <c r="F266" s="120" t="s">
        <v>291</v>
      </c>
      <c r="G266" s="92" t="s">
        <v>368</v>
      </c>
      <c r="H266" s="18">
        <v>1</v>
      </c>
      <c r="I266" s="18">
        <v>4</v>
      </c>
      <c r="J266" s="18">
        <v>90</v>
      </c>
      <c r="K266" s="18">
        <v>867.5</v>
      </c>
      <c r="L266" s="18">
        <f t="shared" si="30"/>
        <v>312.3</v>
      </c>
      <c r="M266" s="18">
        <f t="shared" si="31"/>
        <v>7598.8836000000001</v>
      </c>
      <c r="N266" s="11"/>
      <c r="O266" s="23">
        <f t="shared" si="32"/>
        <v>4</v>
      </c>
      <c r="P266" s="11"/>
      <c r="Q266" s="23">
        <f t="shared" si="33"/>
        <v>867.5</v>
      </c>
      <c r="R266" s="23">
        <f t="shared" si="34"/>
        <v>0</v>
      </c>
      <c r="S266" s="9">
        <f t="shared" si="35"/>
        <v>0</v>
      </c>
      <c r="T266" s="23">
        <f t="shared" si="36"/>
        <v>312.3</v>
      </c>
      <c r="U266" s="23">
        <f t="shared" si="37"/>
        <v>7598.8836000000001</v>
      </c>
      <c r="V266" s="37"/>
      <c r="W266" s="26">
        <f t="shared" si="38"/>
        <v>0</v>
      </c>
      <c r="X266" s="37"/>
      <c r="Y266" s="28">
        <f t="shared" si="39"/>
        <v>0</v>
      </c>
    </row>
    <row r="267" spans="1:25" ht="18" customHeight="1">
      <c r="A267" s="271"/>
      <c r="B267" s="9"/>
      <c r="C267" s="120"/>
      <c r="D267" s="65"/>
      <c r="E267" s="75" t="s">
        <v>518</v>
      </c>
      <c r="F267" s="75" t="s">
        <v>369</v>
      </c>
      <c r="G267" s="80"/>
      <c r="H267" s="20">
        <v>1</v>
      </c>
      <c r="I267" s="20">
        <v>1</v>
      </c>
      <c r="J267" s="18"/>
      <c r="K267" s="18"/>
      <c r="L267" s="18"/>
      <c r="M267" s="18"/>
      <c r="N267" s="11"/>
      <c r="O267" s="23">
        <f t="shared" ref="O267:O330" si="40">I267</f>
        <v>1</v>
      </c>
      <c r="P267" s="11"/>
      <c r="Q267" s="23">
        <f t="shared" ref="Q267:Q330" si="41">K267</f>
        <v>0</v>
      </c>
      <c r="R267" s="23">
        <f t="shared" ref="R267:R330" si="42">O267*P267*Q267</f>
        <v>0</v>
      </c>
      <c r="S267" s="9">
        <f t="shared" ref="S267:S330" si="43">$D$3*R267</f>
        <v>0</v>
      </c>
      <c r="T267" s="23">
        <f t="shared" ref="T267:T330" si="44">L267-R267</f>
        <v>0</v>
      </c>
      <c r="U267" s="23">
        <f t="shared" ref="U267:U330" si="45">M267-S267</f>
        <v>0</v>
      </c>
      <c r="V267" s="37"/>
      <c r="W267" s="26">
        <f t="shared" ref="W267:W330" si="46">O267*V267</f>
        <v>0</v>
      </c>
      <c r="X267" s="37"/>
      <c r="Y267" s="28">
        <f t="shared" ref="Y267:Y330" si="47">W267+X267</f>
        <v>0</v>
      </c>
    </row>
    <row r="268" spans="1:25" ht="18" customHeight="1">
      <c r="A268" s="271"/>
      <c r="B268" s="9"/>
      <c r="C268" s="120"/>
      <c r="D268" s="9" t="s">
        <v>250</v>
      </c>
      <c r="E268" s="9" t="s">
        <v>2</v>
      </c>
      <c r="F268" s="120"/>
      <c r="G268" s="14" t="s">
        <v>494</v>
      </c>
      <c r="H268" s="14">
        <v>1</v>
      </c>
      <c r="I268" s="14">
        <v>1</v>
      </c>
      <c r="J268" s="18">
        <v>15</v>
      </c>
      <c r="K268" s="18">
        <v>8760</v>
      </c>
      <c r="L268" s="18">
        <f t="shared" ref="L268:L330" si="48">(I268*J268*K268)/1000</f>
        <v>131.4</v>
      </c>
      <c r="M268" s="18">
        <f t="shared" ref="M268:M330" si="49">L268*$D$3</f>
        <v>3197.2248000000004</v>
      </c>
      <c r="N268" s="11"/>
      <c r="O268" s="23">
        <f t="shared" si="40"/>
        <v>1</v>
      </c>
      <c r="P268" s="11"/>
      <c r="Q268" s="23">
        <f t="shared" si="41"/>
        <v>8760</v>
      </c>
      <c r="R268" s="23">
        <f t="shared" si="42"/>
        <v>0</v>
      </c>
      <c r="S268" s="9">
        <f t="shared" si="43"/>
        <v>0</v>
      </c>
      <c r="T268" s="23">
        <f t="shared" si="44"/>
        <v>131.4</v>
      </c>
      <c r="U268" s="23">
        <f t="shared" si="45"/>
        <v>3197.2248000000004</v>
      </c>
      <c r="V268" s="37"/>
      <c r="W268" s="26">
        <f t="shared" si="46"/>
        <v>0</v>
      </c>
      <c r="X268" s="37"/>
      <c r="Y268" s="28">
        <f t="shared" si="47"/>
        <v>0</v>
      </c>
    </row>
    <row r="269" spans="1:25" ht="18" customHeight="1">
      <c r="A269" s="271"/>
      <c r="B269" s="9"/>
      <c r="C269" s="120"/>
      <c r="D269" s="9" t="s">
        <v>250</v>
      </c>
      <c r="E269" s="9" t="s">
        <v>247</v>
      </c>
      <c r="F269" s="120" t="s">
        <v>337</v>
      </c>
      <c r="G269" s="14" t="s">
        <v>374</v>
      </c>
      <c r="H269" s="9">
        <v>1</v>
      </c>
      <c r="I269" s="9">
        <v>1</v>
      </c>
      <c r="J269" s="18">
        <v>2</v>
      </c>
      <c r="K269" s="18">
        <v>173.5</v>
      </c>
      <c r="L269" s="18">
        <f t="shared" si="48"/>
        <v>0.34699999999999998</v>
      </c>
      <c r="M269" s="18">
        <f t="shared" si="49"/>
        <v>8.4432039999999997</v>
      </c>
      <c r="N269" s="11"/>
      <c r="O269" s="23">
        <f t="shared" si="40"/>
        <v>1</v>
      </c>
      <c r="P269" s="11"/>
      <c r="Q269" s="23">
        <f t="shared" si="41"/>
        <v>173.5</v>
      </c>
      <c r="R269" s="23">
        <f t="shared" si="42"/>
        <v>0</v>
      </c>
      <c r="S269" s="9">
        <f t="shared" si="43"/>
        <v>0</v>
      </c>
      <c r="T269" s="23">
        <f t="shared" si="44"/>
        <v>0.34699999999999998</v>
      </c>
      <c r="U269" s="23">
        <f t="shared" si="45"/>
        <v>8.4432039999999997</v>
      </c>
      <c r="V269" s="37"/>
      <c r="W269" s="26">
        <f t="shared" si="46"/>
        <v>0</v>
      </c>
      <c r="X269" s="37"/>
      <c r="Y269" s="28">
        <f t="shared" si="47"/>
        <v>0</v>
      </c>
    </row>
    <row r="270" spans="1:25" ht="18" customHeight="1">
      <c r="A270" s="271"/>
      <c r="B270" s="9" t="s">
        <v>178</v>
      </c>
      <c r="C270" s="120"/>
      <c r="D270" s="9" t="s">
        <v>270</v>
      </c>
      <c r="E270" s="9" t="s">
        <v>247</v>
      </c>
      <c r="F270" s="120"/>
      <c r="G270" s="14" t="s">
        <v>285</v>
      </c>
      <c r="H270" s="9">
        <v>1</v>
      </c>
      <c r="I270" s="9">
        <v>1</v>
      </c>
      <c r="J270" s="18">
        <v>48</v>
      </c>
      <c r="K270" s="18">
        <v>173.5</v>
      </c>
      <c r="L270" s="18">
        <f t="shared" si="48"/>
        <v>8.3279999999999994</v>
      </c>
      <c r="M270" s="18">
        <f t="shared" si="49"/>
        <v>202.63689599999998</v>
      </c>
      <c r="N270" s="11"/>
      <c r="O270" s="23">
        <f t="shared" si="40"/>
        <v>1</v>
      </c>
      <c r="P270" s="11"/>
      <c r="Q270" s="23">
        <f t="shared" si="41"/>
        <v>173.5</v>
      </c>
      <c r="R270" s="23">
        <f t="shared" si="42"/>
        <v>0</v>
      </c>
      <c r="S270" s="9">
        <f t="shared" si="43"/>
        <v>0</v>
      </c>
      <c r="T270" s="23">
        <f t="shared" si="44"/>
        <v>8.3279999999999994</v>
      </c>
      <c r="U270" s="23">
        <f t="shared" si="45"/>
        <v>202.63689599999998</v>
      </c>
      <c r="V270" s="37"/>
      <c r="W270" s="26">
        <f t="shared" si="46"/>
        <v>0</v>
      </c>
      <c r="X270" s="37"/>
      <c r="Y270" s="28">
        <f t="shared" si="47"/>
        <v>0</v>
      </c>
    </row>
    <row r="271" spans="1:25" ht="18" customHeight="1">
      <c r="A271" s="271"/>
      <c r="B271" s="9" t="s">
        <v>311</v>
      </c>
      <c r="C271" s="120" t="s">
        <v>149</v>
      </c>
      <c r="D271" s="9" t="s">
        <v>270</v>
      </c>
      <c r="E271" s="9" t="s">
        <v>247</v>
      </c>
      <c r="F271" s="120"/>
      <c r="G271" s="14" t="s">
        <v>285</v>
      </c>
      <c r="H271" s="14">
        <v>2</v>
      </c>
      <c r="I271" s="14">
        <v>1</v>
      </c>
      <c r="J271" s="18">
        <v>48</v>
      </c>
      <c r="K271" s="18">
        <v>173.5</v>
      </c>
      <c r="L271" s="18">
        <f t="shared" si="48"/>
        <v>8.3279999999999994</v>
      </c>
      <c r="M271" s="18">
        <f t="shared" si="49"/>
        <v>202.63689599999998</v>
      </c>
      <c r="N271" s="11"/>
      <c r="O271" s="23">
        <f t="shared" si="40"/>
        <v>1</v>
      </c>
      <c r="P271" s="11"/>
      <c r="Q271" s="23">
        <f t="shared" si="41"/>
        <v>173.5</v>
      </c>
      <c r="R271" s="23">
        <f t="shared" si="42"/>
        <v>0</v>
      </c>
      <c r="S271" s="9">
        <f t="shared" si="43"/>
        <v>0</v>
      </c>
      <c r="T271" s="23">
        <f t="shared" si="44"/>
        <v>8.3279999999999994</v>
      </c>
      <c r="U271" s="23">
        <f t="shared" si="45"/>
        <v>202.63689599999998</v>
      </c>
      <c r="V271" s="37"/>
      <c r="W271" s="26">
        <f t="shared" si="46"/>
        <v>0</v>
      </c>
      <c r="X271" s="37"/>
      <c r="Y271" s="28">
        <f t="shared" si="47"/>
        <v>0</v>
      </c>
    </row>
    <row r="272" spans="1:25" ht="18" customHeight="1">
      <c r="A272" s="271"/>
      <c r="B272" s="9"/>
      <c r="C272" s="120"/>
      <c r="D272" s="9" t="s">
        <v>250</v>
      </c>
      <c r="E272" s="9" t="s">
        <v>247</v>
      </c>
      <c r="F272" s="120" t="s">
        <v>291</v>
      </c>
      <c r="G272" s="92" t="s">
        <v>370</v>
      </c>
      <c r="H272" s="14">
        <v>1</v>
      </c>
      <c r="I272" s="14">
        <v>1</v>
      </c>
      <c r="J272" s="18">
        <v>18</v>
      </c>
      <c r="K272" s="18">
        <v>173.5</v>
      </c>
      <c r="L272" s="18">
        <f t="shared" si="48"/>
        <v>3.1230000000000002</v>
      </c>
      <c r="M272" s="18">
        <f t="shared" si="49"/>
        <v>75.988836000000006</v>
      </c>
      <c r="N272" s="11"/>
      <c r="O272" s="23">
        <f t="shared" si="40"/>
        <v>1</v>
      </c>
      <c r="P272" s="11"/>
      <c r="Q272" s="23">
        <f t="shared" si="41"/>
        <v>173.5</v>
      </c>
      <c r="R272" s="23">
        <f t="shared" si="42"/>
        <v>0</v>
      </c>
      <c r="S272" s="9">
        <f t="shared" si="43"/>
        <v>0</v>
      </c>
      <c r="T272" s="23">
        <f t="shared" si="44"/>
        <v>3.1230000000000002</v>
      </c>
      <c r="U272" s="23">
        <f t="shared" si="45"/>
        <v>75.988836000000006</v>
      </c>
      <c r="V272" s="37"/>
      <c r="W272" s="26">
        <f t="shared" si="46"/>
        <v>0</v>
      </c>
      <c r="X272" s="37"/>
      <c r="Y272" s="28">
        <f t="shared" si="47"/>
        <v>0</v>
      </c>
    </row>
    <row r="273" spans="1:25" ht="18" customHeight="1">
      <c r="A273" s="271"/>
      <c r="B273" s="9"/>
      <c r="C273" s="120"/>
      <c r="D273" s="9" t="s">
        <v>250</v>
      </c>
      <c r="E273" s="9" t="s">
        <v>247</v>
      </c>
      <c r="F273" s="120" t="s">
        <v>291</v>
      </c>
      <c r="G273" s="92" t="s">
        <v>371</v>
      </c>
      <c r="H273" s="14">
        <v>1</v>
      </c>
      <c r="I273" s="14">
        <v>1</v>
      </c>
      <c r="J273" s="18">
        <v>15</v>
      </c>
      <c r="K273" s="18">
        <v>173.5</v>
      </c>
      <c r="L273" s="18">
        <f t="shared" si="48"/>
        <v>2.6025</v>
      </c>
      <c r="M273" s="18">
        <f t="shared" si="49"/>
        <v>63.32403</v>
      </c>
      <c r="N273" s="11"/>
      <c r="O273" s="23">
        <f t="shared" si="40"/>
        <v>1</v>
      </c>
      <c r="P273" s="11"/>
      <c r="Q273" s="23">
        <f t="shared" si="41"/>
        <v>173.5</v>
      </c>
      <c r="R273" s="23">
        <f t="shared" si="42"/>
        <v>0</v>
      </c>
      <c r="S273" s="9">
        <f t="shared" si="43"/>
        <v>0</v>
      </c>
      <c r="T273" s="23">
        <f t="shared" si="44"/>
        <v>2.6025</v>
      </c>
      <c r="U273" s="23">
        <f t="shared" si="45"/>
        <v>63.32403</v>
      </c>
      <c r="V273" s="37"/>
      <c r="W273" s="26">
        <f t="shared" si="46"/>
        <v>0</v>
      </c>
      <c r="X273" s="37"/>
      <c r="Y273" s="28">
        <f t="shared" si="47"/>
        <v>0</v>
      </c>
    </row>
    <row r="274" spans="1:25" ht="18" customHeight="1">
      <c r="A274" s="271"/>
      <c r="B274" s="9" t="s">
        <v>310</v>
      </c>
      <c r="C274" s="120"/>
      <c r="D274" s="9" t="s">
        <v>270</v>
      </c>
      <c r="E274" s="9" t="s">
        <v>247</v>
      </c>
      <c r="F274" s="120"/>
      <c r="G274" s="14" t="s">
        <v>285</v>
      </c>
      <c r="H274" s="14">
        <v>2</v>
      </c>
      <c r="I274" s="14">
        <v>1</v>
      </c>
      <c r="J274" s="18">
        <v>48</v>
      </c>
      <c r="K274" s="18">
        <v>173.5</v>
      </c>
      <c r="L274" s="18">
        <f t="shared" si="48"/>
        <v>8.3279999999999994</v>
      </c>
      <c r="M274" s="18">
        <f t="shared" si="49"/>
        <v>202.63689599999998</v>
      </c>
      <c r="N274" s="11"/>
      <c r="O274" s="23">
        <f t="shared" si="40"/>
        <v>1</v>
      </c>
      <c r="P274" s="11"/>
      <c r="Q274" s="23">
        <f t="shared" si="41"/>
        <v>173.5</v>
      </c>
      <c r="R274" s="23">
        <f t="shared" si="42"/>
        <v>0</v>
      </c>
      <c r="S274" s="9">
        <f t="shared" si="43"/>
        <v>0</v>
      </c>
      <c r="T274" s="23">
        <f t="shared" si="44"/>
        <v>8.3279999999999994</v>
      </c>
      <c r="U274" s="23">
        <f t="shared" si="45"/>
        <v>202.63689599999998</v>
      </c>
      <c r="V274" s="37"/>
      <c r="W274" s="26">
        <f t="shared" si="46"/>
        <v>0</v>
      </c>
      <c r="X274" s="37"/>
      <c r="Y274" s="28">
        <f t="shared" si="47"/>
        <v>0</v>
      </c>
    </row>
    <row r="275" spans="1:25" ht="18" customHeight="1">
      <c r="A275" s="271"/>
      <c r="B275" s="9"/>
      <c r="C275" s="120"/>
      <c r="D275" s="9" t="s">
        <v>250</v>
      </c>
      <c r="E275" s="9" t="s">
        <v>247</v>
      </c>
      <c r="F275" s="120" t="s">
        <v>291</v>
      </c>
      <c r="G275" s="92" t="s">
        <v>370</v>
      </c>
      <c r="H275" s="14">
        <v>1</v>
      </c>
      <c r="I275" s="14">
        <v>2</v>
      </c>
      <c r="J275" s="18">
        <v>18</v>
      </c>
      <c r="K275" s="18">
        <v>173.5</v>
      </c>
      <c r="L275" s="18">
        <f t="shared" si="48"/>
        <v>6.2460000000000004</v>
      </c>
      <c r="M275" s="18">
        <f t="shared" si="49"/>
        <v>151.97767200000001</v>
      </c>
      <c r="N275" s="11"/>
      <c r="O275" s="23">
        <f t="shared" si="40"/>
        <v>2</v>
      </c>
      <c r="P275" s="11"/>
      <c r="Q275" s="23">
        <f t="shared" si="41"/>
        <v>173.5</v>
      </c>
      <c r="R275" s="23">
        <f t="shared" si="42"/>
        <v>0</v>
      </c>
      <c r="S275" s="9">
        <f t="shared" si="43"/>
        <v>0</v>
      </c>
      <c r="T275" s="23">
        <f t="shared" si="44"/>
        <v>6.2460000000000004</v>
      </c>
      <c r="U275" s="23">
        <f t="shared" si="45"/>
        <v>151.97767200000001</v>
      </c>
      <c r="V275" s="37"/>
      <c r="W275" s="26">
        <f t="shared" si="46"/>
        <v>0</v>
      </c>
      <c r="X275" s="37"/>
      <c r="Y275" s="28">
        <f t="shared" si="47"/>
        <v>0</v>
      </c>
    </row>
    <row r="276" spans="1:25" ht="18" customHeight="1">
      <c r="A276" s="271"/>
      <c r="B276" s="9"/>
      <c r="C276" s="120"/>
      <c r="D276" s="9" t="s">
        <v>250</v>
      </c>
      <c r="E276" s="9" t="s">
        <v>247</v>
      </c>
      <c r="F276" s="120" t="s">
        <v>291</v>
      </c>
      <c r="G276" s="92" t="s">
        <v>371</v>
      </c>
      <c r="H276" s="14">
        <v>1</v>
      </c>
      <c r="I276" s="14">
        <v>2</v>
      </c>
      <c r="J276" s="18">
        <v>15</v>
      </c>
      <c r="K276" s="18">
        <v>173.5</v>
      </c>
      <c r="L276" s="18">
        <f t="shared" si="48"/>
        <v>5.2050000000000001</v>
      </c>
      <c r="M276" s="18">
        <f t="shared" si="49"/>
        <v>126.64806</v>
      </c>
      <c r="N276" s="11"/>
      <c r="O276" s="23">
        <f t="shared" si="40"/>
        <v>2</v>
      </c>
      <c r="P276" s="11"/>
      <c r="Q276" s="23">
        <f t="shared" si="41"/>
        <v>173.5</v>
      </c>
      <c r="R276" s="23">
        <f t="shared" si="42"/>
        <v>0</v>
      </c>
      <c r="S276" s="9">
        <f t="shared" si="43"/>
        <v>0</v>
      </c>
      <c r="T276" s="23">
        <f t="shared" si="44"/>
        <v>5.2050000000000001</v>
      </c>
      <c r="U276" s="23">
        <f t="shared" si="45"/>
        <v>126.64806</v>
      </c>
      <c r="V276" s="37"/>
      <c r="W276" s="26">
        <f t="shared" si="46"/>
        <v>0</v>
      </c>
      <c r="X276" s="37"/>
      <c r="Y276" s="28">
        <f t="shared" si="47"/>
        <v>0</v>
      </c>
    </row>
    <row r="277" spans="1:25" ht="18" customHeight="1">
      <c r="A277" s="271"/>
      <c r="B277" s="9" t="s">
        <v>239</v>
      </c>
      <c r="C277" s="120"/>
      <c r="D277" s="9" t="s">
        <v>270</v>
      </c>
      <c r="E277" s="9" t="s">
        <v>247</v>
      </c>
      <c r="F277" s="120"/>
      <c r="G277" s="14" t="s">
        <v>372</v>
      </c>
      <c r="H277" s="14">
        <v>3</v>
      </c>
      <c r="I277" s="14">
        <v>1</v>
      </c>
      <c r="J277" s="18">
        <v>108</v>
      </c>
      <c r="K277" s="18">
        <v>867.5</v>
      </c>
      <c r="L277" s="18">
        <f t="shared" si="48"/>
        <v>93.69</v>
      </c>
      <c r="M277" s="18">
        <f t="shared" si="49"/>
        <v>2279.6650800000002</v>
      </c>
      <c r="N277" s="11"/>
      <c r="O277" s="23">
        <f t="shared" si="40"/>
        <v>1</v>
      </c>
      <c r="P277" s="11"/>
      <c r="Q277" s="23">
        <f t="shared" si="41"/>
        <v>867.5</v>
      </c>
      <c r="R277" s="23">
        <f t="shared" si="42"/>
        <v>0</v>
      </c>
      <c r="S277" s="9">
        <f t="shared" si="43"/>
        <v>0</v>
      </c>
      <c r="T277" s="23">
        <f t="shared" si="44"/>
        <v>93.69</v>
      </c>
      <c r="U277" s="23">
        <f t="shared" si="45"/>
        <v>2279.6650800000002</v>
      </c>
      <c r="V277" s="37"/>
      <c r="W277" s="26">
        <f t="shared" si="46"/>
        <v>0</v>
      </c>
      <c r="X277" s="37"/>
      <c r="Y277" s="28">
        <f t="shared" si="47"/>
        <v>0</v>
      </c>
    </row>
    <row r="278" spans="1:25" ht="18" customHeight="1">
      <c r="A278" s="271"/>
      <c r="B278" s="9"/>
      <c r="C278" s="120"/>
      <c r="D278" s="9" t="s">
        <v>270</v>
      </c>
      <c r="E278" s="9" t="s">
        <v>247</v>
      </c>
      <c r="F278" s="120"/>
      <c r="G278" s="14" t="s">
        <v>285</v>
      </c>
      <c r="H278" s="14">
        <v>2</v>
      </c>
      <c r="I278" s="14">
        <v>8</v>
      </c>
      <c r="J278" s="18">
        <v>48</v>
      </c>
      <c r="K278" s="18">
        <v>867.5</v>
      </c>
      <c r="L278" s="18">
        <f t="shared" si="48"/>
        <v>333.12</v>
      </c>
      <c r="M278" s="18">
        <f t="shared" si="49"/>
        <v>8105.4758400000001</v>
      </c>
      <c r="N278" s="11"/>
      <c r="O278" s="23">
        <f t="shared" si="40"/>
        <v>8</v>
      </c>
      <c r="P278" s="11"/>
      <c r="Q278" s="23">
        <f t="shared" si="41"/>
        <v>867.5</v>
      </c>
      <c r="R278" s="23">
        <f t="shared" si="42"/>
        <v>0</v>
      </c>
      <c r="S278" s="9">
        <f t="shared" si="43"/>
        <v>0</v>
      </c>
      <c r="T278" s="23">
        <f t="shared" si="44"/>
        <v>333.12</v>
      </c>
      <c r="U278" s="23">
        <f t="shared" si="45"/>
        <v>8105.4758400000001</v>
      </c>
      <c r="V278" s="37"/>
      <c r="W278" s="26">
        <f t="shared" si="46"/>
        <v>0</v>
      </c>
      <c r="X278" s="37"/>
      <c r="Y278" s="28">
        <f t="shared" si="47"/>
        <v>0</v>
      </c>
    </row>
    <row r="279" spans="1:25" ht="18" customHeight="1">
      <c r="A279" s="271"/>
      <c r="B279" s="9"/>
      <c r="C279" s="120"/>
      <c r="D279" s="9" t="s">
        <v>250</v>
      </c>
      <c r="E279" s="9" t="s">
        <v>247</v>
      </c>
      <c r="F279" s="120"/>
      <c r="G279" s="14" t="s">
        <v>258</v>
      </c>
      <c r="H279" s="14">
        <v>1</v>
      </c>
      <c r="I279" s="14">
        <v>1</v>
      </c>
      <c r="J279" s="18">
        <v>41</v>
      </c>
      <c r="K279" s="18">
        <v>867.5</v>
      </c>
      <c r="L279" s="18">
        <f t="shared" si="48"/>
        <v>35.567500000000003</v>
      </c>
      <c r="M279" s="18">
        <f t="shared" si="49"/>
        <v>865.4284100000001</v>
      </c>
      <c r="N279" s="11"/>
      <c r="O279" s="23">
        <f t="shared" si="40"/>
        <v>1</v>
      </c>
      <c r="P279" s="11"/>
      <c r="Q279" s="23">
        <f t="shared" si="41"/>
        <v>867.5</v>
      </c>
      <c r="R279" s="23">
        <f t="shared" si="42"/>
        <v>0</v>
      </c>
      <c r="S279" s="9">
        <f t="shared" si="43"/>
        <v>0</v>
      </c>
      <c r="T279" s="23">
        <f t="shared" si="44"/>
        <v>35.567500000000003</v>
      </c>
      <c r="U279" s="23">
        <f t="shared" si="45"/>
        <v>865.4284100000001</v>
      </c>
      <c r="V279" s="37"/>
      <c r="W279" s="26">
        <f t="shared" si="46"/>
        <v>0</v>
      </c>
      <c r="X279" s="37"/>
      <c r="Y279" s="28">
        <f t="shared" si="47"/>
        <v>0</v>
      </c>
    </row>
    <row r="280" spans="1:25" ht="18" customHeight="1">
      <c r="A280" s="271"/>
      <c r="B280" s="9"/>
      <c r="C280" s="120"/>
      <c r="D280" s="9" t="s">
        <v>250</v>
      </c>
      <c r="E280" s="9" t="s">
        <v>247</v>
      </c>
      <c r="F280" s="120" t="s">
        <v>337</v>
      </c>
      <c r="G280" s="14" t="s">
        <v>373</v>
      </c>
      <c r="H280" s="9">
        <v>1</v>
      </c>
      <c r="I280" s="9">
        <v>1</v>
      </c>
      <c r="J280" s="18">
        <v>3</v>
      </c>
      <c r="K280" s="18">
        <v>867.5</v>
      </c>
      <c r="L280" s="18">
        <f t="shared" si="48"/>
        <v>2.6025</v>
      </c>
      <c r="M280" s="18">
        <f t="shared" si="49"/>
        <v>63.32403</v>
      </c>
      <c r="N280" s="11"/>
      <c r="O280" s="23">
        <f t="shared" si="40"/>
        <v>1</v>
      </c>
      <c r="P280" s="11"/>
      <c r="Q280" s="23">
        <f t="shared" si="41"/>
        <v>867.5</v>
      </c>
      <c r="R280" s="23">
        <f t="shared" si="42"/>
        <v>0</v>
      </c>
      <c r="S280" s="9">
        <f t="shared" si="43"/>
        <v>0</v>
      </c>
      <c r="T280" s="23">
        <f t="shared" si="44"/>
        <v>2.6025</v>
      </c>
      <c r="U280" s="23">
        <f t="shared" si="45"/>
        <v>63.32403</v>
      </c>
      <c r="V280" s="37"/>
      <c r="W280" s="26">
        <f t="shared" si="46"/>
        <v>0</v>
      </c>
      <c r="X280" s="37"/>
      <c r="Y280" s="28">
        <f t="shared" si="47"/>
        <v>0</v>
      </c>
    </row>
    <row r="281" spans="1:25" ht="18" customHeight="1">
      <c r="A281" s="271"/>
      <c r="B281" s="9" t="s">
        <v>13</v>
      </c>
      <c r="C281" s="120"/>
      <c r="D281" s="9" t="s">
        <v>270</v>
      </c>
      <c r="E281" s="9" t="s">
        <v>247</v>
      </c>
      <c r="F281" s="120"/>
      <c r="G281" s="14" t="s">
        <v>258</v>
      </c>
      <c r="H281" s="14">
        <v>2</v>
      </c>
      <c r="I281" s="14">
        <v>4</v>
      </c>
      <c r="J281" s="18">
        <v>41</v>
      </c>
      <c r="K281" s="18">
        <v>173.5</v>
      </c>
      <c r="L281" s="18">
        <f t="shared" si="48"/>
        <v>28.454000000000001</v>
      </c>
      <c r="M281" s="18">
        <f t="shared" si="49"/>
        <v>692.34272800000008</v>
      </c>
      <c r="N281" s="11"/>
      <c r="O281" s="23">
        <f t="shared" si="40"/>
        <v>4</v>
      </c>
      <c r="P281" s="11"/>
      <c r="Q281" s="23">
        <f t="shared" si="41"/>
        <v>173.5</v>
      </c>
      <c r="R281" s="23">
        <f t="shared" si="42"/>
        <v>0</v>
      </c>
      <c r="S281" s="9">
        <f t="shared" si="43"/>
        <v>0</v>
      </c>
      <c r="T281" s="23">
        <f t="shared" si="44"/>
        <v>28.454000000000001</v>
      </c>
      <c r="U281" s="23">
        <f t="shared" si="45"/>
        <v>692.34272800000008</v>
      </c>
      <c r="V281" s="37"/>
      <c r="W281" s="26">
        <f t="shared" si="46"/>
        <v>0</v>
      </c>
      <c r="X281" s="37"/>
      <c r="Y281" s="28">
        <f t="shared" si="47"/>
        <v>0</v>
      </c>
    </row>
    <row r="282" spans="1:25" ht="18" customHeight="1">
      <c r="A282" s="271"/>
      <c r="B282" s="9"/>
      <c r="C282" s="120"/>
      <c r="D282" s="9" t="s">
        <v>270</v>
      </c>
      <c r="E282" s="9" t="s">
        <v>247</v>
      </c>
      <c r="F282" s="120"/>
      <c r="G282" s="14" t="s">
        <v>258</v>
      </c>
      <c r="H282" s="14">
        <v>1</v>
      </c>
      <c r="I282" s="14">
        <v>2</v>
      </c>
      <c r="J282" s="18">
        <v>41</v>
      </c>
      <c r="K282" s="18">
        <v>173.5</v>
      </c>
      <c r="L282" s="18">
        <f t="shared" si="48"/>
        <v>14.227</v>
      </c>
      <c r="M282" s="18">
        <f t="shared" si="49"/>
        <v>346.17136400000004</v>
      </c>
      <c r="N282" s="11"/>
      <c r="O282" s="23">
        <f t="shared" si="40"/>
        <v>2</v>
      </c>
      <c r="P282" s="11"/>
      <c r="Q282" s="23">
        <f t="shared" si="41"/>
        <v>173.5</v>
      </c>
      <c r="R282" s="23">
        <f t="shared" si="42"/>
        <v>0</v>
      </c>
      <c r="S282" s="9">
        <f t="shared" si="43"/>
        <v>0</v>
      </c>
      <c r="T282" s="23">
        <f t="shared" si="44"/>
        <v>14.227</v>
      </c>
      <c r="U282" s="23">
        <f t="shared" si="45"/>
        <v>346.17136400000004</v>
      </c>
      <c r="V282" s="37"/>
      <c r="W282" s="26">
        <f t="shared" si="46"/>
        <v>0</v>
      </c>
      <c r="X282" s="37"/>
      <c r="Y282" s="28">
        <f t="shared" si="47"/>
        <v>0</v>
      </c>
    </row>
    <row r="283" spans="1:25" ht="18" customHeight="1">
      <c r="A283" s="271"/>
      <c r="B283" s="9"/>
      <c r="C283" s="120"/>
      <c r="D283" s="9" t="s">
        <v>250</v>
      </c>
      <c r="E283" s="9" t="s">
        <v>2</v>
      </c>
      <c r="F283" s="120"/>
      <c r="G283" s="14" t="s">
        <v>494</v>
      </c>
      <c r="H283" s="14">
        <v>1</v>
      </c>
      <c r="I283" s="14">
        <v>1</v>
      </c>
      <c r="J283" s="18">
        <v>15</v>
      </c>
      <c r="K283" s="18">
        <v>8760</v>
      </c>
      <c r="L283" s="18">
        <f t="shared" si="48"/>
        <v>131.4</v>
      </c>
      <c r="M283" s="18">
        <f t="shared" si="49"/>
        <v>3197.2248000000004</v>
      </c>
      <c r="N283" s="11"/>
      <c r="O283" s="23">
        <f t="shared" si="40"/>
        <v>1</v>
      </c>
      <c r="P283" s="11"/>
      <c r="Q283" s="23">
        <f t="shared" si="41"/>
        <v>8760</v>
      </c>
      <c r="R283" s="23">
        <f t="shared" si="42"/>
        <v>0</v>
      </c>
      <c r="S283" s="9">
        <f t="shared" si="43"/>
        <v>0</v>
      </c>
      <c r="T283" s="23">
        <f t="shared" si="44"/>
        <v>131.4</v>
      </c>
      <c r="U283" s="23">
        <f t="shared" si="45"/>
        <v>3197.2248000000004</v>
      </c>
      <c r="V283" s="37"/>
      <c r="W283" s="26">
        <f t="shared" si="46"/>
        <v>0</v>
      </c>
      <c r="X283" s="37"/>
      <c r="Y283" s="28">
        <f t="shared" si="47"/>
        <v>0</v>
      </c>
    </row>
    <row r="284" spans="1:25" ht="18" customHeight="1">
      <c r="A284" s="271"/>
      <c r="B284" s="9"/>
      <c r="C284" s="120"/>
      <c r="D284" s="9" t="s">
        <v>250</v>
      </c>
      <c r="E284" s="9" t="s">
        <v>247</v>
      </c>
      <c r="F284" s="120" t="s">
        <v>337</v>
      </c>
      <c r="G284" s="14" t="s">
        <v>373</v>
      </c>
      <c r="H284" s="9">
        <v>1</v>
      </c>
      <c r="I284" s="9">
        <v>2</v>
      </c>
      <c r="J284" s="18">
        <v>3</v>
      </c>
      <c r="K284" s="18">
        <v>173.5</v>
      </c>
      <c r="L284" s="18">
        <f t="shared" si="48"/>
        <v>1.0409999999999999</v>
      </c>
      <c r="M284" s="18">
        <f t="shared" si="49"/>
        <v>25.329611999999997</v>
      </c>
      <c r="N284" s="11"/>
      <c r="O284" s="23">
        <f t="shared" si="40"/>
        <v>2</v>
      </c>
      <c r="P284" s="11"/>
      <c r="Q284" s="23">
        <f t="shared" si="41"/>
        <v>173.5</v>
      </c>
      <c r="R284" s="23">
        <f t="shared" si="42"/>
        <v>0</v>
      </c>
      <c r="S284" s="9">
        <f t="shared" si="43"/>
        <v>0</v>
      </c>
      <c r="T284" s="23">
        <f t="shared" si="44"/>
        <v>1.0409999999999999</v>
      </c>
      <c r="U284" s="23">
        <f t="shared" si="45"/>
        <v>25.329611999999997</v>
      </c>
      <c r="V284" s="37"/>
      <c r="W284" s="26">
        <f t="shared" si="46"/>
        <v>0</v>
      </c>
      <c r="X284" s="37"/>
      <c r="Y284" s="28">
        <f t="shared" si="47"/>
        <v>0</v>
      </c>
    </row>
    <row r="285" spans="1:25" ht="18" customHeight="1">
      <c r="A285" s="271" t="s">
        <v>376</v>
      </c>
      <c r="B285" s="268"/>
      <c r="C285" s="273"/>
      <c r="D285" s="268"/>
      <c r="E285" s="268"/>
      <c r="F285" s="273"/>
      <c r="G285" s="274"/>
      <c r="H285" s="274"/>
      <c r="I285" s="274"/>
      <c r="J285" s="266"/>
      <c r="K285" s="266"/>
      <c r="L285" s="266"/>
      <c r="M285" s="266"/>
      <c r="N285" s="268"/>
      <c r="O285" s="267"/>
      <c r="P285" s="268"/>
      <c r="Q285" s="267"/>
      <c r="R285" s="267"/>
      <c r="S285" s="268"/>
      <c r="T285" s="267"/>
      <c r="U285" s="267"/>
      <c r="V285" s="269"/>
      <c r="W285" s="269"/>
      <c r="X285" s="269"/>
      <c r="Y285" s="270"/>
    </row>
    <row r="286" spans="1:25" ht="18" customHeight="1">
      <c r="A286" s="271"/>
      <c r="B286" s="65" t="s">
        <v>377</v>
      </c>
      <c r="C286" s="75"/>
      <c r="D286" s="65" t="s">
        <v>250</v>
      </c>
      <c r="E286" s="65" t="s">
        <v>247</v>
      </c>
      <c r="F286" s="75" t="s">
        <v>291</v>
      </c>
      <c r="G286" s="104" t="s">
        <v>368</v>
      </c>
      <c r="H286" s="20">
        <v>1</v>
      </c>
      <c r="I286" s="20">
        <v>6</v>
      </c>
      <c r="J286" s="18">
        <v>90</v>
      </c>
      <c r="K286" s="18">
        <v>720</v>
      </c>
      <c r="L286" s="18">
        <f t="shared" si="48"/>
        <v>388.8</v>
      </c>
      <c r="M286" s="18">
        <f t="shared" si="49"/>
        <v>9460.2816000000003</v>
      </c>
      <c r="N286" s="11"/>
      <c r="O286" s="23">
        <f t="shared" si="40"/>
        <v>6</v>
      </c>
      <c r="P286" s="11"/>
      <c r="Q286" s="23">
        <f t="shared" si="41"/>
        <v>720</v>
      </c>
      <c r="R286" s="23">
        <f t="shared" si="42"/>
        <v>0</v>
      </c>
      <c r="S286" s="9">
        <f t="shared" si="43"/>
        <v>0</v>
      </c>
      <c r="T286" s="23">
        <f t="shared" si="44"/>
        <v>388.8</v>
      </c>
      <c r="U286" s="23">
        <f t="shared" si="45"/>
        <v>9460.2816000000003</v>
      </c>
      <c r="V286" s="37"/>
      <c r="W286" s="26">
        <f t="shared" si="46"/>
        <v>0</v>
      </c>
      <c r="X286" s="37"/>
      <c r="Y286" s="28">
        <f t="shared" si="47"/>
        <v>0</v>
      </c>
    </row>
    <row r="287" spans="1:25" ht="18" customHeight="1">
      <c r="A287" s="271"/>
      <c r="B287" s="65" t="s">
        <v>378</v>
      </c>
      <c r="C287" s="75"/>
      <c r="D287" s="65" t="s">
        <v>250</v>
      </c>
      <c r="E287" s="65" t="s">
        <v>247</v>
      </c>
      <c r="F287" s="75" t="s">
        <v>381</v>
      </c>
      <c r="G287" s="80" t="s">
        <v>258</v>
      </c>
      <c r="H287" s="80">
        <v>1</v>
      </c>
      <c r="I287" s="80">
        <v>5</v>
      </c>
      <c r="J287" s="18">
        <v>41</v>
      </c>
      <c r="K287" s="18">
        <v>4380</v>
      </c>
      <c r="L287" s="18">
        <f t="shared" si="48"/>
        <v>897.9</v>
      </c>
      <c r="M287" s="18">
        <f t="shared" si="49"/>
        <v>21847.702799999999</v>
      </c>
      <c r="N287" s="11"/>
      <c r="O287" s="23">
        <f t="shared" si="40"/>
        <v>5</v>
      </c>
      <c r="P287" s="11"/>
      <c r="Q287" s="23">
        <f t="shared" si="41"/>
        <v>4380</v>
      </c>
      <c r="R287" s="23">
        <f t="shared" si="42"/>
        <v>0</v>
      </c>
      <c r="S287" s="9">
        <f t="shared" si="43"/>
        <v>0</v>
      </c>
      <c r="T287" s="23">
        <f t="shared" si="44"/>
        <v>897.9</v>
      </c>
      <c r="U287" s="23">
        <f t="shared" si="45"/>
        <v>21847.702799999999</v>
      </c>
      <c r="V287" s="37"/>
      <c r="W287" s="26">
        <f t="shared" si="46"/>
        <v>0</v>
      </c>
      <c r="X287" s="37"/>
      <c r="Y287" s="28">
        <f t="shared" si="47"/>
        <v>0</v>
      </c>
    </row>
    <row r="288" spans="1:25" ht="18" customHeight="1">
      <c r="A288" s="271"/>
      <c r="B288" s="65" t="s">
        <v>379</v>
      </c>
      <c r="C288" s="75"/>
      <c r="D288" s="65" t="s">
        <v>250</v>
      </c>
      <c r="E288" s="65" t="s">
        <v>247</v>
      </c>
      <c r="F288" s="75" t="s">
        <v>264</v>
      </c>
      <c r="G288" s="80" t="s">
        <v>258</v>
      </c>
      <c r="H288" s="80">
        <v>2</v>
      </c>
      <c r="I288" s="80">
        <v>1</v>
      </c>
      <c r="J288" s="18">
        <v>41</v>
      </c>
      <c r="K288" s="18">
        <v>720</v>
      </c>
      <c r="L288" s="18">
        <f t="shared" si="48"/>
        <v>29.52</v>
      </c>
      <c r="M288" s="18">
        <f t="shared" si="49"/>
        <v>718.28064000000006</v>
      </c>
      <c r="N288" s="11"/>
      <c r="O288" s="23">
        <f t="shared" si="40"/>
        <v>1</v>
      </c>
      <c r="P288" s="11"/>
      <c r="Q288" s="23">
        <f t="shared" si="41"/>
        <v>720</v>
      </c>
      <c r="R288" s="23">
        <f t="shared" si="42"/>
        <v>0</v>
      </c>
      <c r="S288" s="9">
        <f t="shared" si="43"/>
        <v>0</v>
      </c>
      <c r="T288" s="23">
        <f t="shared" si="44"/>
        <v>29.52</v>
      </c>
      <c r="U288" s="23">
        <f t="shared" si="45"/>
        <v>718.28064000000006</v>
      </c>
      <c r="V288" s="37"/>
      <c r="W288" s="26">
        <f t="shared" si="46"/>
        <v>0</v>
      </c>
      <c r="X288" s="37"/>
      <c r="Y288" s="28">
        <f t="shared" si="47"/>
        <v>0</v>
      </c>
    </row>
    <row r="289" spans="1:25" ht="18" customHeight="1">
      <c r="A289" s="271"/>
      <c r="B289" s="65" t="s">
        <v>380</v>
      </c>
      <c r="C289" s="75"/>
      <c r="D289" s="65" t="s">
        <v>250</v>
      </c>
      <c r="E289" s="65" t="s">
        <v>247</v>
      </c>
      <c r="F289" s="75" t="s">
        <v>264</v>
      </c>
      <c r="G289" s="80" t="s">
        <v>258</v>
      </c>
      <c r="H289" s="80">
        <v>1</v>
      </c>
      <c r="I289" s="80">
        <v>2</v>
      </c>
      <c r="J289" s="18">
        <v>41</v>
      </c>
      <c r="K289" s="18">
        <v>720</v>
      </c>
      <c r="L289" s="18">
        <f t="shared" si="48"/>
        <v>59.04</v>
      </c>
      <c r="M289" s="18">
        <f t="shared" si="49"/>
        <v>1436.5612800000001</v>
      </c>
      <c r="N289" s="11"/>
      <c r="O289" s="23">
        <f t="shared" si="40"/>
        <v>2</v>
      </c>
      <c r="P289" s="11"/>
      <c r="Q289" s="23">
        <f t="shared" si="41"/>
        <v>720</v>
      </c>
      <c r="R289" s="23">
        <f t="shared" si="42"/>
        <v>0</v>
      </c>
      <c r="S289" s="9">
        <f t="shared" si="43"/>
        <v>0</v>
      </c>
      <c r="T289" s="23">
        <f t="shared" si="44"/>
        <v>59.04</v>
      </c>
      <c r="U289" s="23">
        <f t="shared" si="45"/>
        <v>1436.5612800000001</v>
      </c>
      <c r="V289" s="37"/>
      <c r="W289" s="26">
        <f t="shared" si="46"/>
        <v>0</v>
      </c>
      <c r="X289" s="37"/>
      <c r="Y289" s="28">
        <f t="shared" si="47"/>
        <v>0</v>
      </c>
    </row>
    <row r="290" spans="1:25" ht="18" customHeight="1">
      <c r="A290" s="272"/>
      <c r="B290" s="65" t="s">
        <v>317</v>
      </c>
      <c r="C290" s="75"/>
      <c r="D290" s="65" t="s">
        <v>250</v>
      </c>
      <c r="E290" s="65" t="s">
        <v>247</v>
      </c>
      <c r="F290" s="75" t="s">
        <v>381</v>
      </c>
      <c r="G290" s="80" t="s">
        <v>258</v>
      </c>
      <c r="H290" s="80">
        <v>1</v>
      </c>
      <c r="I290" s="80">
        <v>1</v>
      </c>
      <c r="J290" s="18">
        <v>41</v>
      </c>
      <c r="K290" s="18">
        <v>720</v>
      </c>
      <c r="L290" s="18">
        <f t="shared" si="48"/>
        <v>29.52</v>
      </c>
      <c r="M290" s="18">
        <f t="shared" si="49"/>
        <v>718.28064000000006</v>
      </c>
      <c r="N290" s="11"/>
      <c r="O290" s="23">
        <f t="shared" si="40"/>
        <v>1</v>
      </c>
      <c r="P290" s="11"/>
      <c r="Q290" s="23">
        <f t="shared" si="41"/>
        <v>720</v>
      </c>
      <c r="R290" s="23">
        <f t="shared" si="42"/>
        <v>0</v>
      </c>
      <c r="S290" s="9">
        <f t="shared" si="43"/>
        <v>0</v>
      </c>
      <c r="T290" s="23">
        <f t="shared" si="44"/>
        <v>29.52</v>
      </c>
      <c r="U290" s="23">
        <f t="shared" si="45"/>
        <v>718.28064000000006</v>
      </c>
      <c r="V290" s="37"/>
      <c r="W290" s="26">
        <f t="shared" si="46"/>
        <v>0</v>
      </c>
      <c r="X290" s="37"/>
      <c r="Y290" s="28">
        <f t="shared" si="47"/>
        <v>0</v>
      </c>
    </row>
    <row r="291" spans="1:25" s="112" customFormat="1" ht="18" customHeight="1">
      <c r="A291" s="276" t="s">
        <v>38</v>
      </c>
      <c r="B291" s="275"/>
      <c r="C291" s="111"/>
      <c r="D291" s="111"/>
      <c r="E291" s="111"/>
      <c r="F291" s="111"/>
      <c r="G291" s="111"/>
      <c r="H291" s="111"/>
      <c r="I291" s="111"/>
      <c r="J291" s="111"/>
      <c r="K291" s="201"/>
      <c r="L291" s="201"/>
      <c r="M291" s="201"/>
      <c r="N291" s="111"/>
      <c r="O291" s="202"/>
      <c r="P291" s="111"/>
      <c r="Q291" s="202"/>
      <c r="R291" s="202"/>
      <c r="S291" s="203"/>
      <c r="T291" s="202"/>
      <c r="U291" s="202"/>
      <c r="V291" s="111"/>
      <c r="W291" s="204"/>
      <c r="X291" s="111"/>
      <c r="Y291" s="205"/>
    </row>
    <row r="292" spans="1:25" ht="18" customHeight="1">
      <c r="A292" s="218" t="s">
        <v>51</v>
      </c>
      <c r="B292" s="9" t="s">
        <v>234</v>
      </c>
      <c r="C292" s="120" t="s">
        <v>149</v>
      </c>
      <c r="D292" s="9" t="s">
        <v>250</v>
      </c>
      <c r="E292" s="9" t="s">
        <v>247</v>
      </c>
      <c r="F292" s="120"/>
      <c r="G292" s="80" t="s">
        <v>285</v>
      </c>
      <c r="H292" s="14">
        <v>2</v>
      </c>
      <c r="I292" s="14">
        <v>8</v>
      </c>
      <c r="J292" s="18">
        <v>48</v>
      </c>
      <c r="K292" s="18">
        <v>1680</v>
      </c>
      <c r="L292" s="18">
        <f t="shared" si="48"/>
        <v>645.12</v>
      </c>
      <c r="M292" s="18">
        <f t="shared" si="49"/>
        <v>15697.05984</v>
      </c>
      <c r="N292" s="11"/>
      <c r="O292" s="23">
        <f t="shared" si="40"/>
        <v>8</v>
      </c>
      <c r="P292" s="11"/>
      <c r="Q292" s="23">
        <f t="shared" si="41"/>
        <v>1680</v>
      </c>
      <c r="R292" s="23">
        <f t="shared" si="42"/>
        <v>0</v>
      </c>
      <c r="S292" s="9">
        <f t="shared" si="43"/>
        <v>0</v>
      </c>
      <c r="T292" s="23">
        <f t="shared" si="44"/>
        <v>645.12</v>
      </c>
      <c r="U292" s="23">
        <f t="shared" si="45"/>
        <v>15697.05984</v>
      </c>
      <c r="V292" s="37"/>
      <c r="W292" s="26">
        <f t="shared" si="46"/>
        <v>0</v>
      </c>
      <c r="X292" s="37"/>
      <c r="Y292" s="28">
        <f t="shared" si="47"/>
        <v>0</v>
      </c>
    </row>
    <row r="293" spans="1:25" ht="18" customHeight="1">
      <c r="A293" s="218"/>
      <c r="B293" s="9" t="s">
        <v>235</v>
      </c>
      <c r="C293" s="120" t="s">
        <v>148</v>
      </c>
      <c r="D293" s="9" t="s">
        <v>250</v>
      </c>
      <c r="E293" s="9" t="s">
        <v>247</v>
      </c>
      <c r="F293" s="120"/>
      <c r="G293" s="80" t="s">
        <v>285</v>
      </c>
      <c r="H293" s="14">
        <v>2</v>
      </c>
      <c r="I293" s="14">
        <v>8</v>
      </c>
      <c r="J293" s="18">
        <v>48</v>
      </c>
      <c r="K293" s="18">
        <v>1680</v>
      </c>
      <c r="L293" s="18">
        <f t="shared" si="48"/>
        <v>645.12</v>
      </c>
      <c r="M293" s="18">
        <f t="shared" si="49"/>
        <v>15697.05984</v>
      </c>
      <c r="N293" s="11"/>
      <c r="O293" s="23">
        <f t="shared" si="40"/>
        <v>8</v>
      </c>
      <c r="P293" s="11"/>
      <c r="Q293" s="23">
        <f t="shared" si="41"/>
        <v>1680</v>
      </c>
      <c r="R293" s="23">
        <f t="shared" si="42"/>
        <v>0</v>
      </c>
      <c r="S293" s="9">
        <f t="shared" si="43"/>
        <v>0</v>
      </c>
      <c r="T293" s="23">
        <f t="shared" si="44"/>
        <v>645.12</v>
      </c>
      <c r="U293" s="23">
        <f t="shared" si="45"/>
        <v>15697.05984</v>
      </c>
      <c r="V293" s="37"/>
      <c r="W293" s="26">
        <f t="shared" si="46"/>
        <v>0</v>
      </c>
      <c r="X293" s="37"/>
      <c r="Y293" s="28">
        <f t="shared" si="47"/>
        <v>0</v>
      </c>
    </row>
    <row r="294" spans="1:25" ht="18" customHeight="1">
      <c r="A294" s="218"/>
      <c r="B294" s="9" t="s">
        <v>344</v>
      </c>
      <c r="C294" s="120" t="s">
        <v>148</v>
      </c>
      <c r="D294" s="9" t="s">
        <v>250</v>
      </c>
      <c r="E294" s="9" t="s">
        <v>247</v>
      </c>
      <c r="F294" s="120"/>
      <c r="G294" s="80" t="s">
        <v>285</v>
      </c>
      <c r="H294" s="14">
        <v>2</v>
      </c>
      <c r="I294" s="14">
        <v>8</v>
      </c>
      <c r="J294" s="18">
        <v>48</v>
      </c>
      <c r="K294" s="18">
        <v>1680</v>
      </c>
      <c r="L294" s="18">
        <f t="shared" si="48"/>
        <v>645.12</v>
      </c>
      <c r="M294" s="18">
        <f t="shared" si="49"/>
        <v>15697.05984</v>
      </c>
      <c r="N294" s="11"/>
      <c r="O294" s="23">
        <f t="shared" si="40"/>
        <v>8</v>
      </c>
      <c r="P294" s="11"/>
      <c r="Q294" s="23">
        <f t="shared" si="41"/>
        <v>1680</v>
      </c>
      <c r="R294" s="23">
        <f t="shared" si="42"/>
        <v>0</v>
      </c>
      <c r="S294" s="9">
        <f t="shared" si="43"/>
        <v>0</v>
      </c>
      <c r="T294" s="23">
        <f t="shared" si="44"/>
        <v>645.12</v>
      </c>
      <c r="U294" s="23">
        <f t="shared" si="45"/>
        <v>15697.05984</v>
      </c>
      <c r="V294" s="37"/>
      <c r="W294" s="26">
        <f t="shared" si="46"/>
        <v>0</v>
      </c>
      <c r="X294" s="37"/>
      <c r="Y294" s="28">
        <f t="shared" si="47"/>
        <v>0</v>
      </c>
    </row>
    <row r="295" spans="1:25" ht="18" customHeight="1">
      <c r="A295" s="219"/>
      <c r="B295" s="9"/>
      <c r="C295" s="120" t="s">
        <v>150</v>
      </c>
      <c r="D295" s="9" t="s">
        <v>250</v>
      </c>
      <c r="E295" s="9" t="s">
        <v>247</v>
      </c>
      <c r="F295" s="120" t="s">
        <v>345</v>
      </c>
      <c r="G295" s="14" t="s">
        <v>258</v>
      </c>
      <c r="H295" s="14">
        <v>1</v>
      </c>
      <c r="I295" s="14">
        <v>1</v>
      </c>
      <c r="J295" s="18">
        <v>41</v>
      </c>
      <c r="K295" s="18">
        <v>240</v>
      </c>
      <c r="L295" s="18">
        <f t="shared" si="48"/>
        <v>9.84</v>
      </c>
      <c r="M295" s="18">
        <f t="shared" si="49"/>
        <v>239.42688000000001</v>
      </c>
      <c r="N295" s="11"/>
      <c r="O295" s="23">
        <f t="shared" si="40"/>
        <v>1</v>
      </c>
      <c r="P295" s="11"/>
      <c r="Q295" s="23">
        <f t="shared" si="41"/>
        <v>240</v>
      </c>
      <c r="R295" s="23">
        <f t="shared" si="42"/>
        <v>0</v>
      </c>
      <c r="S295" s="9">
        <f t="shared" si="43"/>
        <v>0</v>
      </c>
      <c r="T295" s="23">
        <f t="shared" si="44"/>
        <v>9.84</v>
      </c>
      <c r="U295" s="23">
        <f t="shared" si="45"/>
        <v>239.42688000000001</v>
      </c>
      <c r="V295" s="37"/>
      <c r="W295" s="26">
        <f t="shared" si="46"/>
        <v>0</v>
      </c>
      <c r="X295" s="37"/>
      <c r="Y295" s="28">
        <f t="shared" si="47"/>
        <v>0</v>
      </c>
    </row>
    <row r="296" spans="1:25" ht="18" customHeight="1">
      <c r="A296" s="238" t="s">
        <v>29</v>
      </c>
      <c r="B296" s="69"/>
      <c r="C296" s="44"/>
      <c r="D296" s="44"/>
      <c r="E296" s="44"/>
      <c r="F296" s="44"/>
      <c r="G296" s="44"/>
      <c r="H296" s="44"/>
      <c r="I296" s="44"/>
      <c r="J296" s="44"/>
      <c r="K296" s="185"/>
      <c r="L296" s="185"/>
      <c r="M296" s="185"/>
      <c r="N296" s="44"/>
      <c r="O296" s="186"/>
      <c r="P296" s="44"/>
      <c r="Q296" s="186"/>
      <c r="R296" s="186"/>
      <c r="S296" s="69"/>
      <c r="T296" s="186"/>
      <c r="U296" s="186"/>
      <c r="V296" s="44"/>
      <c r="W296" s="187"/>
      <c r="X296" s="44"/>
      <c r="Y296" s="188"/>
    </row>
    <row r="297" spans="1:25" ht="18" customHeight="1">
      <c r="A297" s="277"/>
      <c r="B297" s="9" t="s">
        <v>22</v>
      </c>
      <c r="C297" s="120"/>
      <c r="D297" s="9" t="s">
        <v>270</v>
      </c>
      <c r="E297" s="9" t="s">
        <v>247</v>
      </c>
      <c r="F297" s="120"/>
      <c r="G297" s="14" t="s">
        <v>249</v>
      </c>
      <c r="H297" s="14">
        <v>2</v>
      </c>
      <c r="I297" s="14">
        <v>2</v>
      </c>
      <c r="J297" s="18">
        <v>73</v>
      </c>
      <c r="K297" s="18">
        <v>42</v>
      </c>
      <c r="L297" s="18">
        <f t="shared" si="48"/>
        <v>6.1319999999999997</v>
      </c>
      <c r="M297" s="18">
        <f t="shared" si="49"/>
        <v>149.203824</v>
      </c>
      <c r="N297" s="11"/>
      <c r="O297" s="23">
        <f t="shared" si="40"/>
        <v>2</v>
      </c>
      <c r="P297" s="11"/>
      <c r="Q297" s="23">
        <f t="shared" si="41"/>
        <v>42</v>
      </c>
      <c r="R297" s="23">
        <f t="shared" si="42"/>
        <v>0</v>
      </c>
      <c r="S297" s="9">
        <f t="shared" si="43"/>
        <v>0</v>
      </c>
      <c r="T297" s="23">
        <f t="shared" si="44"/>
        <v>6.1319999999999997</v>
      </c>
      <c r="U297" s="23">
        <f t="shared" si="45"/>
        <v>149.203824</v>
      </c>
      <c r="V297" s="37"/>
      <c r="W297" s="26">
        <f t="shared" si="46"/>
        <v>0</v>
      </c>
      <c r="X297" s="37"/>
      <c r="Y297" s="28">
        <f t="shared" si="47"/>
        <v>0</v>
      </c>
    </row>
    <row r="298" spans="1:25" ht="18" customHeight="1">
      <c r="A298" s="212"/>
      <c r="B298" s="148"/>
      <c r="C298" s="149" t="s">
        <v>85</v>
      </c>
      <c r="D298" s="148" t="s">
        <v>250</v>
      </c>
      <c r="E298" s="148" t="s">
        <v>2</v>
      </c>
      <c r="F298" s="149" t="s">
        <v>273</v>
      </c>
      <c r="G298" s="150"/>
      <c r="H298" s="150">
        <v>1</v>
      </c>
      <c r="I298" s="150">
        <v>1</v>
      </c>
      <c r="J298" s="151"/>
      <c r="K298" s="151"/>
      <c r="L298" s="151"/>
      <c r="M298" s="151"/>
      <c r="N298" s="148"/>
      <c r="O298" s="152"/>
      <c r="P298" s="148"/>
      <c r="Q298" s="152"/>
      <c r="R298" s="152"/>
      <c r="S298" s="148"/>
      <c r="T298" s="152"/>
      <c r="U298" s="152"/>
      <c r="V298" s="153"/>
      <c r="W298" s="153"/>
      <c r="X298" s="153"/>
      <c r="Y298" s="154"/>
    </row>
    <row r="299" spans="1:25" ht="18" customHeight="1">
      <c r="A299" s="212"/>
      <c r="B299" s="148" t="s">
        <v>304</v>
      </c>
      <c r="C299" s="149"/>
      <c r="D299" s="148" t="s">
        <v>326</v>
      </c>
      <c r="E299" s="148"/>
      <c r="F299" s="149" t="s">
        <v>273</v>
      </c>
      <c r="G299" s="150"/>
      <c r="H299" s="150">
        <v>1</v>
      </c>
      <c r="I299" s="150">
        <v>23</v>
      </c>
      <c r="J299" s="151"/>
      <c r="K299" s="151"/>
      <c r="L299" s="151"/>
      <c r="M299" s="151"/>
      <c r="N299" s="148"/>
      <c r="O299" s="152"/>
      <c r="P299" s="148"/>
      <c r="Q299" s="152"/>
      <c r="R299" s="152"/>
      <c r="S299" s="148"/>
      <c r="T299" s="152"/>
      <c r="U299" s="152"/>
      <c r="V299" s="153"/>
      <c r="W299" s="153"/>
      <c r="X299" s="153"/>
      <c r="Y299" s="154"/>
    </row>
    <row r="300" spans="1:25" ht="18" customHeight="1">
      <c r="A300" s="212"/>
      <c r="B300" s="9"/>
      <c r="C300" s="120"/>
      <c r="D300" s="9" t="s">
        <v>250</v>
      </c>
      <c r="E300" s="9" t="s">
        <v>2</v>
      </c>
      <c r="F300" s="120"/>
      <c r="G300" s="14" t="s">
        <v>287</v>
      </c>
      <c r="H300" s="14">
        <v>1</v>
      </c>
      <c r="I300" s="14">
        <v>4</v>
      </c>
      <c r="J300" s="18">
        <v>7</v>
      </c>
      <c r="K300" s="18">
        <v>8760</v>
      </c>
      <c r="L300" s="18">
        <f t="shared" si="48"/>
        <v>245.28</v>
      </c>
      <c r="M300" s="18">
        <f t="shared" si="49"/>
        <v>5968.1529600000003</v>
      </c>
      <c r="N300" s="11"/>
      <c r="O300" s="23">
        <f t="shared" si="40"/>
        <v>4</v>
      </c>
      <c r="P300" s="11"/>
      <c r="Q300" s="23">
        <f t="shared" si="41"/>
        <v>8760</v>
      </c>
      <c r="R300" s="23">
        <f t="shared" si="42"/>
        <v>0</v>
      </c>
      <c r="S300" s="9">
        <f t="shared" si="43"/>
        <v>0</v>
      </c>
      <c r="T300" s="23">
        <f t="shared" si="44"/>
        <v>245.28</v>
      </c>
      <c r="U300" s="23">
        <f t="shared" si="45"/>
        <v>5968.1529600000003</v>
      </c>
      <c r="V300" s="37"/>
      <c r="W300" s="26">
        <f t="shared" si="46"/>
        <v>0</v>
      </c>
      <c r="X300" s="37"/>
      <c r="Y300" s="28">
        <f t="shared" si="47"/>
        <v>0</v>
      </c>
    </row>
    <row r="301" spans="1:25" ht="18" customHeight="1">
      <c r="A301" s="212"/>
      <c r="B301" s="148"/>
      <c r="C301" s="149"/>
      <c r="D301" s="148" t="s">
        <v>250</v>
      </c>
      <c r="E301" s="148" t="s">
        <v>2</v>
      </c>
      <c r="F301" s="149" t="s">
        <v>273</v>
      </c>
      <c r="G301" s="150"/>
      <c r="H301" s="150">
        <v>1</v>
      </c>
      <c r="I301" s="150">
        <v>3</v>
      </c>
      <c r="J301" s="151"/>
      <c r="K301" s="151"/>
      <c r="L301" s="151"/>
      <c r="M301" s="151"/>
      <c r="N301" s="148"/>
      <c r="O301" s="152"/>
      <c r="P301" s="148"/>
      <c r="Q301" s="152"/>
      <c r="R301" s="152"/>
      <c r="S301" s="148"/>
      <c r="T301" s="152"/>
      <c r="U301" s="152"/>
      <c r="V301" s="153"/>
      <c r="W301" s="153"/>
      <c r="X301" s="153"/>
      <c r="Y301" s="154"/>
    </row>
    <row r="302" spans="1:25" ht="18" customHeight="1">
      <c r="A302" s="212"/>
      <c r="B302" s="9" t="s">
        <v>48</v>
      </c>
      <c r="C302" s="120" t="s">
        <v>92</v>
      </c>
      <c r="D302" s="9" t="s">
        <v>250</v>
      </c>
      <c r="E302" s="9" t="s">
        <v>247</v>
      </c>
      <c r="F302" s="120"/>
      <c r="G302" s="14" t="s">
        <v>249</v>
      </c>
      <c r="H302" s="14">
        <v>1</v>
      </c>
      <c r="I302" s="14">
        <v>2</v>
      </c>
      <c r="J302" s="18">
        <v>73</v>
      </c>
      <c r="K302" s="18">
        <v>42</v>
      </c>
      <c r="L302" s="18">
        <f t="shared" si="48"/>
        <v>6.1319999999999997</v>
      </c>
      <c r="M302" s="18">
        <f t="shared" si="49"/>
        <v>149.203824</v>
      </c>
      <c r="N302" s="11"/>
      <c r="O302" s="23">
        <f t="shared" si="40"/>
        <v>2</v>
      </c>
      <c r="P302" s="11"/>
      <c r="Q302" s="23">
        <f t="shared" si="41"/>
        <v>42</v>
      </c>
      <c r="R302" s="23">
        <f t="shared" si="42"/>
        <v>0</v>
      </c>
      <c r="S302" s="9">
        <f t="shared" si="43"/>
        <v>0</v>
      </c>
      <c r="T302" s="23">
        <f t="shared" si="44"/>
        <v>6.1319999999999997</v>
      </c>
      <c r="U302" s="23">
        <f t="shared" si="45"/>
        <v>149.203824</v>
      </c>
      <c r="V302" s="37"/>
      <c r="W302" s="26">
        <f t="shared" si="46"/>
        <v>0</v>
      </c>
      <c r="X302" s="37"/>
      <c r="Y302" s="28">
        <f t="shared" si="47"/>
        <v>0</v>
      </c>
    </row>
    <row r="303" spans="1:25" ht="18" customHeight="1">
      <c r="A303" s="212"/>
      <c r="B303" s="9" t="s">
        <v>20</v>
      </c>
      <c r="C303" s="120"/>
      <c r="D303" s="9" t="s">
        <v>270</v>
      </c>
      <c r="E303" s="9" t="s">
        <v>247</v>
      </c>
      <c r="F303" s="120"/>
      <c r="G303" s="14" t="s">
        <v>249</v>
      </c>
      <c r="H303" s="14">
        <v>2</v>
      </c>
      <c r="I303" s="14">
        <v>1</v>
      </c>
      <c r="J303" s="18">
        <v>73</v>
      </c>
      <c r="K303" s="18">
        <v>42</v>
      </c>
      <c r="L303" s="18">
        <f t="shared" si="48"/>
        <v>3.0659999999999998</v>
      </c>
      <c r="M303" s="18">
        <f t="shared" si="49"/>
        <v>74.601911999999999</v>
      </c>
      <c r="N303" s="11"/>
      <c r="O303" s="23">
        <f t="shared" si="40"/>
        <v>1</v>
      </c>
      <c r="P303" s="11"/>
      <c r="Q303" s="23">
        <f t="shared" si="41"/>
        <v>42</v>
      </c>
      <c r="R303" s="23">
        <f t="shared" si="42"/>
        <v>0</v>
      </c>
      <c r="S303" s="9">
        <f t="shared" si="43"/>
        <v>0</v>
      </c>
      <c r="T303" s="23">
        <f t="shared" si="44"/>
        <v>3.0659999999999998</v>
      </c>
      <c r="U303" s="23">
        <f t="shared" si="45"/>
        <v>74.601911999999999</v>
      </c>
      <c r="V303" s="37"/>
      <c r="W303" s="26">
        <f t="shared" si="46"/>
        <v>0</v>
      </c>
      <c r="X303" s="37"/>
      <c r="Y303" s="28">
        <f t="shared" si="47"/>
        <v>0</v>
      </c>
    </row>
    <row r="304" spans="1:25" ht="18" customHeight="1">
      <c r="A304" s="212"/>
      <c r="B304" s="9"/>
      <c r="C304" s="120"/>
      <c r="D304" s="9"/>
      <c r="E304" s="9"/>
      <c r="F304" s="120" t="s">
        <v>291</v>
      </c>
      <c r="G304" s="92" t="s">
        <v>388</v>
      </c>
      <c r="H304" s="14">
        <v>1</v>
      </c>
      <c r="I304" s="14">
        <v>1</v>
      </c>
      <c r="J304" s="18">
        <v>75</v>
      </c>
      <c r="K304" s="18">
        <v>42</v>
      </c>
      <c r="L304" s="18">
        <f t="shared" si="48"/>
        <v>3.15</v>
      </c>
      <c r="M304" s="18">
        <f t="shared" si="49"/>
        <v>76.645799999999994</v>
      </c>
      <c r="N304" s="11"/>
      <c r="O304" s="23">
        <f t="shared" si="40"/>
        <v>1</v>
      </c>
      <c r="P304" s="11"/>
      <c r="Q304" s="23">
        <f t="shared" si="41"/>
        <v>42</v>
      </c>
      <c r="R304" s="23">
        <f t="shared" si="42"/>
        <v>0</v>
      </c>
      <c r="S304" s="9">
        <f t="shared" si="43"/>
        <v>0</v>
      </c>
      <c r="T304" s="23">
        <f t="shared" si="44"/>
        <v>3.15</v>
      </c>
      <c r="U304" s="23">
        <f t="shared" si="45"/>
        <v>76.645799999999994</v>
      </c>
      <c r="V304" s="37"/>
      <c r="W304" s="26">
        <f t="shared" si="46"/>
        <v>0</v>
      </c>
      <c r="X304" s="37"/>
      <c r="Y304" s="28">
        <f t="shared" si="47"/>
        <v>0</v>
      </c>
    </row>
    <row r="305" spans="1:25" ht="18" customHeight="1">
      <c r="A305" s="212"/>
      <c r="B305" s="9"/>
      <c r="C305" s="120"/>
      <c r="D305" s="9"/>
      <c r="E305" s="75" t="s">
        <v>518</v>
      </c>
      <c r="F305" s="75" t="s">
        <v>325</v>
      </c>
      <c r="G305" s="80"/>
      <c r="H305" s="20"/>
      <c r="I305" s="20">
        <v>1</v>
      </c>
      <c r="J305" s="18"/>
      <c r="K305" s="18"/>
      <c r="L305" s="18"/>
      <c r="M305" s="18"/>
      <c r="N305" s="11"/>
      <c r="O305" s="23">
        <f t="shared" si="40"/>
        <v>1</v>
      </c>
      <c r="P305" s="11"/>
      <c r="Q305" s="23">
        <f t="shared" si="41"/>
        <v>0</v>
      </c>
      <c r="R305" s="23">
        <f t="shared" si="42"/>
        <v>0</v>
      </c>
      <c r="S305" s="9">
        <f t="shared" si="43"/>
        <v>0</v>
      </c>
      <c r="T305" s="23">
        <f t="shared" si="44"/>
        <v>0</v>
      </c>
      <c r="U305" s="23">
        <f t="shared" si="45"/>
        <v>0</v>
      </c>
      <c r="V305" s="37"/>
      <c r="W305" s="26">
        <f t="shared" si="46"/>
        <v>0</v>
      </c>
      <c r="X305" s="37"/>
      <c r="Y305" s="28">
        <f t="shared" si="47"/>
        <v>0</v>
      </c>
    </row>
    <row r="306" spans="1:25" ht="18" customHeight="1">
      <c r="A306" s="212"/>
      <c r="B306" s="148" t="s">
        <v>310</v>
      </c>
      <c r="C306" s="155" t="s">
        <v>86</v>
      </c>
      <c r="D306" s="148" t="s">
        <v>250</v>
      </c>
      <c r="E306" s="148" t="s">
        <v>247</v>
      </c>
      <c r="F306" s="155" t="s">
        <v>389</v>
      </c>
      <c r="G306" s="156"/>
      <c r="H306" s="156">
        <v>1</v>
      </c>
      <c r="I306" s="150">
        <v>7</v>
      </c>
      <c r="J306" s="151"/>
      <c r="K306" s="151"/>
      <c r="L306" s="151"/>
      <c r="M306" s="151"/>
      <c r="N306" s="148"/>
      <c r="O306" s="152"/>
      <c r="P306" s="148"/>
      <c r="Q306" s="152"/>
      <c r="R306" s="152"/>
      <c r="S306" s="148"/>
      <c r="T306" s="152"/>
      <c r="U306" s="152"/>
      <c r="V306" s="153"/>
      <c r="W306" s="153"/>
      <c r="X306" s="153"/>
      <c r="Y306" s="154"/>
    </row>
    <row r="307" spans="1:25" ht="18" customHeight="1">
      <c r="A307" s="212"/>
      <c r="B307" s="148" t="s">
        <v>311</v>
      </c>
      <c r="C307" s="155" t="s">
        <v>86</v>
      </c>
      <c r="D307" s="148" t="s">
        <v>250</v>
      </c>
      <c r="E307" s="148" t="s">
        <v>247</v>
      </c>
      <c r="F307" s="155" t="s">
        <v>389</v>
      </c>
      <c r="G307" s="156"/>
      <c r="H307" s="156">
        <v>1</v>
      </c>
      <c r="I307" s="150">
        <v>5</v>
      </c>
      <c r="J307" s="151"/>
      <c r="K307" s="151"/>
      <c r="L307" s="151"/>
      <c r="M307" s="151"/>
      <c r="N307" s="148"/>
      <c r="O307" s="152"/>
      <c r="P307" s="148"/>
      <c r="Q307" s="152"/>
      <c r="R307" s="152"/>
      <c r="S307" s="148"/>
      <c r="T307" s="152"/>
      <c r="U307" s="152"/>
      <c r="V307" s="153"/>
      <c r="W307" s="153"/>
      <c r="X307" s="153"/>
      <c r="Y307" s="154"/>
    </row>
    <row r="308" spans="1:25" ht="18" customHeight="1">
      <c r="A308" s="212"/>
      <c r="B308" s="9" t="s">
        <v>390</v>
      </c>
      <c r="C308" s="25" t="s">
        <v>88</v>
      </c>
      <c r="D308" s="9" t="s">
        <v>250</v>
      </c>
      <c r="E308" s="9" t="s">
        <v>247</v>
      </c>
      <c r="F308" s="120"/>
      <c r="G308" s="14" t="s">
        <v>249</v>
      </c>
      <c r="H308" s="15">
        <v>1</v>
      </c>
      <c r="I308" s="14">
        <v>1</v>
      </c>
      <c r="J308" s="18">
        <v>73</v>
      </c>
      <c r="K308" s="18">
        <v>42</v>
      </c>
      <c r="L308" s="18">
        <f t="shared" si="48"/>
        <v>3.0659999999999998</v>
      </c>
      <c r="M308" s="18">
        <f t="shared" si="49"/>
        <v>74.601911999999999</v>
      </c>
      <c r="N308" s="11"/>
      <c r="O308" s="23">
        <f t="shared" si="40"/>
        <v>1</v>
      </c>
      <c r="P308" s="11"/>
      <c r="Q308" s="23">
        <f t="shared" si="41"/>
        <v>42</v>
      </c>
      <c r="R308" s="23">
        <f t="shared" si="42"/>
        <v>0</v>
      </c>
      <c r="S308" s="9">
        <f t="shared" si="43"/>
        <v>0</v>
      </c>
      <c r="T308" s="23">
        <f t="shared" si="44"/>
        <v>3.0659999999999998</v>
      </c>
      <c r="U308" s="23">
        <f t="shared" si="45"/>
        <v>74.601911999999999</v>
      </c>
      <c r="V308" s="37"/>
      <c r="W308" s="26">
        <f t="shared" si="46"/>
        <v>0</v>
      </c>
      <c r="X308" s="37"/>
      <c r="Y308" s="28">
        <f t="shared" si="47"/>
        <v>0</v>
      </c>
    </row>
    <row r="309" spans="1:25" ht="18" customHeight="1">
      <c r="A309" s="212"/>
      <c r="B309" s="148"/>
      <c r="C309" s="155"/>
      <c r="D309" s="148" t="s">
        <v>250</v>
      </c>
      <c r="E309" s="148" t="s">
        <v>2</v>
      </c>
      <c r="F309" s="149" t="s">
        <v>273</v>
      </c>
      <c r="G309" s="150"/>
      <c r="H309" s="150">
        <v>1</v>
      </c>
      <c r="I309" s="150">
        <v>1</v>
      </c>
      <c r="J309" s="151"/>
      <c r="K309" s="151"/>
      <c r="L309" s="151"/>
      <c r="M309" s="151"/>
      <c r="N309" s="148"/>
      <c r="O309" s="152"/>
      <c r="P309" s="148"/>
      <c r="Q309" s="152"/>
      <c r="R309" s="152"/>
      <c r="S309" s="148"/>
      <c r="T309" s="152"/>
      <c r="U309" s="152"/>
      <c r="V309" s="153"/>
      <c r="W309" s="153"/>
      <c r="X309" s="153"/>
      <c r="Y309" s="154"/>
    </row>
    <row r="310" spans="1:25" ht="18" customHeight="1">
      <c r="A310" s="212"/>
      <c r="B310" s="9" t="s">
        <v>281</v>
      </c>
      <c r="C310" s="25"/>
      <c r="D310" s="9" t="s">
        <v>250</v>
      </c>
      <c r="E310" s="9" t="s">
        <v>247</v>
      </c>
      <c r="F310" s="120"/>
      <c r="G310" s="14" t="s">
        <v>249</v>
      </c>
      <c r="H310" s="14">
        <v>1</v>
      </c>
      <c r="I310" s="14">
        <v>2</v>
      </c>
      <c r="J310" s="18">
        <v>73</v>
      </c>
      <c r="K310" s="18">
        <v>42</v>
      </c>
      <c r="L310" s="18">
        <f t="shared" si="48"/>
        <v>6.1319999999999997</v>
      </c>
      <c r="M310" s="18">
        <f t="shared" si="49"/>
        <v>149.203824</v>
      </c>
      <c r="N310" s="11"/>
      <c r="O310" s="23">
        <f t="shared" si="40"/>
        <v>2</v>
      </c>
      <c r="P310" s="11"/>
      <c r="Q310" s="23">
        <f t="shared" si="41"/>
        <v>42</v>
      </c>
      <c r="R310" s="23">
        <f t="shared" si="42"/>
        <v>0</v>
      </c>
      <c r="S310" s="9">
        <f t="shared" si="43"/>
        <v>0</v>
      </c>
      <c r="T310" s="23">
        <f t="shared" si="44"/>
        <v>6.1319999999999997</v>
      </c>
      <c r="U310" s="23">
        <f t="shared" si="45"/>
        <v>149.203824</v>
      </c>
      <c r="V310" s="37"/>
      <c r="W310" s="26">
        <f t="shared" si="46"/>
        <v>0</v>
      </c>
      <c r="X310" s="37"/>
      <c r="Y310" s="28">
        <f t="shared" si="47"/>
        <v>0</v>
      </c>
    </row>
    <row r="311" spans="1:25" ht="18" customHeight="1">
      <c r="A311" s="212"/>
      <c r="B311" s="9" t="s">
        <v>280</v>
      </c>
      <c r="C311" s="25"/>
      <c r="D311" s="9" t="s">
        <v>250</v>
      </c>
      <c r="E311" s="9" t="s">
        <v>247</v>
      </c>
      <c r="F311" s="120"/>
      <c r="G311" s="14" t="s">
        <v>249</v>
      </c>
      <c r="H311" s="14">
        <v>1</v>
      </c>
      <c r="I311" s="14">
        <v>2</v>
      </c>
      <c r="J311" s="18">
        <v>73</v>
      </c>
      <c r="K311" s="18">
        <v>42</v>
      </c>
      <c r="L311" s="18">
        <f t="shared" si="48"/>
        <v>6.1319999999999997</v>
      </c>
      <c r="M311" s="18">
        <f t="shared" si="49"/>
        <v>149.203824</v>
      </c>
      <c r="N311" s="11"/>
      <c r="O311" s="23">
        <f t="shared" si="40"/>
        <v>2</v>
      </c>
      <c r="P311" s="11"/>
      <c r="Q311" s="23">
        <f t="shared" si="41"/>
        <v>42</v>
      </c>
      <c r="R311" s="23">
        <f t="shared" si="42"/>
        <v>0</v>
      </c>
      <c r="S311" s="9">
        <f t="shared" si="43"/>
        <v>0</v>
      </c>
      <c r="T311" s="23">
        <f t="shared" si="44"/>
        <v>6.1319999999999997</v>
      </c>
      <c r="U311" s="23">
        <f t="shared" si="45"/>
        <v>149.203824</v>
      </c>
      <c r="V311" s="37"/>
      <c r="W311" s="26">
        <f t="shared" si="46"/>
        <v>0</v>
      </c>
      <c r="X311" s="37"/>
      <c r="Y311" s="28">
        <f t="shared" si="47"/>
        <v>0</v>
      </c>
    </row>
    <row r="312" spans="1:25" ht="18" customHeight="1">
      <c r="A312" s="212"/>
      <c r="B312" s="9" t="s">
        <v>513</v>
      </c>
      <c r="C312" s="25"/>
      <c r="D312" s="9" t="s">
        <v>250</v>
      </c>
      <c r="E312" s="9" t="s">
        <v>247</v>
      </c>
      <c r="F312" s="120"/>
      <c r="G312" s="14" t="s">
        <v>249</v>
      </c>
      <c r="H312" s="14">
        <v>2</v>
      </c>
      <c r="I312" s="14">
        <v>1</v>
      </c>
      <c r="J312" s="18">
        <v>73</v>
      </c>
      <c r="K312" s="18">
        <v>42</v>
      </c>
      <c r="L312" s="18">
        <f t="shared" si="48"/>
        <v>3.0659999999999998</v>
      </c>
      <c r="M312" s="18">
        <f t="shared" si="49"/>
        <v>74.601911999999999</v>
      </c>
      <c r="N312" s="11"/>
      <c r="O312" s="23">
        <f t="shared" si="40"/>
        <v>1</v>
      </c>
      <c r="P312" s="11"/>
      <c r="Q312" s="23">
        <f t="shared" si="41"/>
        <v>42</v>
      </c>
      <c r="R312" s="23">
        <f t="shared" si="42"/>
        <v>0</v>
      </c>
      <c r="S312" s="9">
        <f t="shared" si="43"/>
        <v>0</v>
      </c>
      <c r="T312" s="23">
        <f t="shared" si="44"/>
        <v>3.0659999999999998</v>
      </c>
      <c r="U312" s="23">
        <f t="shared" si="45"/>
        <v>74.601911999999999</v>
      </c>
      <c r="V312" s="37"/>
      <c r="W312" s="26">
        <f t="shared" si="46"/>
        <v>0</v>
      </c>
      <c r="X312" s="37"/>
      <c r="Y312" s="28">
        <f t="shared" si="47"/>
        <v>0</v>
      </c>
    </row>
    <row r="313" spans="1:25" ht="18" customHeight="1">
      <c r="A313" s="212"/>
      <c r="B313" s="9"/>
      <c r="C313" s="25"/>
      <c r="D313" s="9" t="s">
        <v>250</v>
      </c>
      <c r="E313" s="9" t="s">
        <v>247</v>
      </c>
      <c r="F313" s="120"/>
      <c r="G313" s="14" t="s">
        <v>249</v>
      </c>
      <c r="H313" s="9">
        <v>1</v>
      </c>
      <c r="I313" s="9">
        <v>1</v>
      </c>
      <c r="J313" s="18">
        <v>73</v>
      </c>
      <c r="K313" s="18">
        <v>42</v>
      </c>
      <c r="L313" s="18">
        <f t="shared" si="48"/>
        <v>3.0659999999999998</v>
      </c>
      <c r="M313" s="18">
        <f t="shared" si="49"/>
        <v>74.601911999999999</v>
      </c>
      <c r="N313" s="11"/>
      <c r="O313" s="23">
        <f t="shared" si="40"/>
        <v>1</v>
      </c>
      <c r="P313" s="11"/>
      <c r="Q313" s="23">
        <f t="shared" si="41"/>
        <v>42</v>
      </c>
      <c r="R313" s="23">
        <f t="shared" si="42"/>
        <v>0</v>
      </c>
      <c r="S313" s="9">
        <f t="shared" si="43"/>
        <v>0</v>
      </c>
      <c r="T313" s="23">
        <f t="shared" si="44"/>
        <v>3.0659999999999998</v>
      </c>
      <c r="U313" s="23">
        <f t="shared" si="45"/>
        <v>74.601911999999999</v>
      </c>
      <c r="V313" s="37"/>
      <c r="W313" s="26">
        <f t="shared" si="46"/>
        <v>0</v>
      </c>
      <c r="X313" s="37"/>
      <c r="Y313" s="28">
        <f t="shared" si="47"/>
        <v>0</v>
      </c>
    </row>
    <row r="314" spans="1:25" ht="18" customHeight="1">
      <c r="A314" s="212"/>
      <c r="B314" s="148"/>
      <c r="C314" s="155"/>
      <c r="D314" s="148" t="s">
        <v>250</v>
      </c>
      <c r="E314" s="148" t="s">
        <v>2</v>
      </c>
      <c r="F314" s="149" t="s">
        <v>273</v>
      </c>
      <c r="G314" s="150"/>
      <c r="H314" s="150">
        <v>1</v>
      </c>
      <c r="I314" s="150">
        <v>1</v>
      </c>
      <c r="J314" s="151"/>
      <c r="K314" s="151"/>
      <c r="L314" s="151"/>
      <c r="M314" s="151"/>
      <c r="N314" s="148"/>
      <c r="O314" s="152"/>
      <c r="P314" s="148"/>
      <c r="Q314" s="152"/>
      <c r="R314" s="152"/>
      <c r="S314" s="148"/>
      <c r="T314" s="152"/>
      <c r="U314" s="152"/>
      <c r="V314" s="153"/>
      <c r="W314" s="153"/>
      <c r="X314" s="153"/>
      <c r="Y314" s="154"/>
    </row>
    <row r="315" spans="1:25" ht="18" customHeight="1">
      <c r="A315" s="212"/>
      <c r="B315" s="9" t="s">
        <v>511</v>
      </c>
      <c r="C315" s="25"/>
      <c r="D315" s="9" t="s">
        <v>250</v>
      </c>
      <c r="E315" s="9" t="s">
        <v>247</v>
      </c>
      <c r="F315" s="120"/>
      <c r="G315" s="14" t="s">
        <v>249</v>
      </c>
      <c r="H315" s="14">
        <v>2</v>
      </c>
      <c r="I315" s="14">
        <v>1</v>
      </c>
      <c r="J315" s="18">
        <v>73</v>
      </c>
      <c r="K315" s="18">
        <v>42</v>
      </c>
      <c r="L315" s="18">
        <f t="shared" si="48"/>
        <v>3.0659999999999998</v>
      </c>
      <c r="M315" s="18">
        <f t="shared" si="49"/>
        <v>74.601911999999999</v>
      </c>
      <c r="N315" s="11"/>
      <c r="O315" s="23">
        <f t="shared" si="40"/>
        <v>1</v>
      </c>
      <c r="P315" s="11"/>
      <c r="Q315" s="23">
        <f t="shared" si="41"/>
        <v>42</v>
      </c>
      <c r="R315" s="23">
        <f t="shared" si="42"/>
        <v>0</v>
      </c>
      <c r="S315" s="9">
        <f t="shared" si="43"/>
        <v>0</v>
      </c>
      <c r="T315" s="23">
        <f t="shared" si="44"/>
        <v>3.0659999999999998</v>
      </c>
      <c r="U315" s="23">
        <f t="shared" si="45"/>
        <v>74.601911999999999</v>
      </c>
      <c r="V315" s="37"/>
      <c r="W315" s="26">
        <f t="shared" si="46"/>
        <v>0</v>
      </c>
      <c r="X315" s="37"/>
      <c r="Y315" s="28">
        <f t="shared" si="47"/>
        <v>0</v>
      </c>
    </row>
    <row r="316" spans="1:25" ht="18" customHeight="1">
      <c r="A316" s="212"/>
      <c r="B316" s="9" t="s">
        <v>308</v>
      </c>
      <c r="C316" s="25"/>
      <c r="D316" s="9" t="s">
        <v>250</v>
      </c>
      <c r="E316" s="9" t="s">
        <v>247</v>
      </c>
      <c r="F316" s="120" t="s">
        <v>252</v>
      </c>
      <c r="G316" s="92" t="s">
        <v>266</v>
      </c>
      <c r="H316" s="14">
        <v>1</v>
      </c>
      <c r="I316" s="14">
        <v>3</v>
      </c>
      <c r="J316" s="18">
        <v>54</v>
      </c>
      <c r="K316" s="18">
        <v>42</v>
      </c>
      <c r="L316" s="18">
        <f t="shared" si="48"/>
        <v>6.8040000000000003</v>
      </c>
      <c r="M316" s="18">
        <f t="shared" si="49"/>
        <v>165.55492800000002</v>
      </c>
      <c r="N316" s="11"/>
      <c r="O316" s="23">
        <f t="shared" si="40"/>
        <v>3</v>
      </c>
      <c r="P316" s="11"/>
      <c r="Q316" s="23">
        <f t="shared" si="41"/>
        <v>42</v>
      </c>
      <c r="R316" s="23">
        <f t="shared" si="42"/>
        <v>0</v>
      </c>
      <c r="S316" s="9">
        <f t="shared" si="43"/>
        <v>0</v>
      </c>
      <c r="T316" s="23">
        <f t="shared" si="44"/>
        <v>6.8040000000000003</v>
      </c>
      <c r="U316" s="23">
        <f t="shared" si="45"/>
        <v>165.55492800000002</v>
      </c>
      <c r="V316" s="37"/>
      <c r="W316" s="26">
        <f t="shared" si="46"/>
        <v>0</v>
      </c>
      <c r="X316" s="37"/>
      <c r="Y316" s="28">
        <f t="shared" si="47"/>
        <v>0</v>
      </c>
    </row>
    <row r="317" spans="1:25" ht="18" customHeight="1">
      <c r="A317" s="212"/>
      <c r="B317" s="9" t="s">
        <v>240</v>
      </c>
      <c r="C317" s="25"/>
      <c r="D317" s="9" t="s">
        <v>250</v>
      </c>
      <c r="E317" s="9" t="s">
        <v>247</v>
      </c>
      <c r="F317" s="120"/>
      <c r="G317" s="14" t="s">
        <v>258</v>
      </c>
      <c r="H317" s="14">
        <v>2</v>
      </c>
      <c r="I317" s="14">
        <v>1</v>
      </c>
      <c r="J317" s="18">
        <v>41</v>
      </c>
      <c r="K317" s="18">
        <v>42</v>
      </c>
      <c r="L317" s="18">
        <f t="shared" si="48"/>
        <v>1.722</v>
      </c>
      <c r="M317" s="18">
        <f t="shared" si="49"/>
        <v>41.899704</v>
      </c>
      <c r="N317" s="11"/>
      <c r="O317" s="23">
        <f t="shared" si="40"/>
        <v>1</v>
      </c>
      <c r="P317" s="11"/>
      <c r="Q317" s="23">
        <f t="shared" si="41"/>
        <v>42</v>
      </c>
      <c r="R317" s="23">
        <f t="shared" si="42"/>
        <v>0</v>
      </c>
      <c r="S317" s="9">
        <f t="shared" si="43"/>
        <v>0</v>
      </c>
      <c r="T317" s="23">
        <f t="shared" si="44"/>
        <v>1.722</v>
      </c>
      <c r="U317" s="23">
        <f t="shared" si="45"/>
        <v>41.899704</v>
      </c>
      <c r="V317" s="37"/>
      <c r="W317" s="26">
        <f t="shared" si="46"/>
        <v>0</v>
      </c>
      <c r="X317" s="37"/>
      <c r="Y317" s="28">
        <f t="shared" si="47"/>
        <v>0</v>
      </c>
    </row>
    <row r="318" spans="1:25" ht="18" customHeight="1">
      <c r="A318" s="212"/>
      <c r="B318" s="148" t="s">
        <v>50</v>
      </c>
      <c r="C318" s="155"/>
      <c r="D318" s="148" t="s">
        <v>250</v>
      </c>
      <c r="E318" s="148" t="s">
        <v>247</v>
      </c>
      <c r="F318" s="149" t="s">
        <v>273</v>
      </c>
      <c r="G318" s="150"/>
      <c r="H318" s="150">
        <v>1</v>
      </c>
      <c r="I318" s="150">
        <v>5</v>
      </c>
      <c r="J318" s="151"/>
      <c r="K318" s="151"/>
      <c r="L318" s="151"/>
      <c r="M318" s="151"/>
      <c r="N318" s="148"/>
      <c r="O318" s="152"/>
      <c r="P318" s="148"/>
      <c r="Q318" s="152"/>
      <c r="R318" s="152"/>
      <c r="S318" s="148"/>
      <c r="T318" s="152"/>
      <c r="U318" s="152"/>
      <c r="V318" s="153"/>
      <c r="W318" s="153"/>
      <c r="X318" s="153"/>
      <c r="Y318" s="154"/>
    </row>
    <row r="319" spans="1:25" ht="18" customHeight="1">
      <c r="A319" s="212"/>
      <c r="B319" s="9" t="s">
        <v>514</v>
      </c>
      <c r="C319" s="25"/>
      <c r="D319" s="9" t="s">
        <v>250</v>
      </c>
      <c r="E319" s="9" t="s">
        <v>247</v>
      </c>
      <c r="F319" s="120"/>
      <c r="G319" s="14" t="s">
        <v>249</v>
      </c>
      <c r="H319" s="14">
        <v>2</v>
      </c>
      <c r="I319" s="14">
        <v>1</v>
      </c>
      <c r="J319" s="18">
        <v>73</v>
      </c>
      <c r="K319" s="18">
        <v>42</v>
      </c>
      <c r="L319" s="18">
        <f t="shared" si="48"/>
        <v>3.0659999999999998</v>
      </c>
      <c r="M319" s="18">
        <f t="shared" si="49"/>
        <v>74.601911999999999</v>
      </c>
      <c r="N319" s="11"/>
      <c r="O319" s="23">
        <f t="shared" si="40"/>
        <v>1</v>
      </c>
      <c r="P319" s="11"/>
      <c r="Q319" s="23">
        <f t="shared" si="41"/>
        <v>42</v>
      </c>
      <c r="R319" s="23">
        <f t="shared" si="42"/>
        <v>0</v>
      </c>
      <c r="S319" s="9">
        <f t="shared" si="43"/>
        <v>0</v>
      </c>
      <c r="T319" s="23">
        <f t="shared" si="44"/>
        <v>3.0659999999999998</v>
      </c>
      <c r="U319" s="23">
        <f t="shared" si="45"/>
        <v>74.601911999999999</v>
      </c>
      <c r="V319" s="37"/>
      <c r="W319" s="26">
        <f t="shared" si="46"/>
        <v>0</v>
      </c>
      <c r="X319" s="37"/>
      <c r="Y319" s="28">
        <f t="shared" si="47"/>
        <v>0</v>
      </c>
    </row>
    <row r="320" spans="1:25" ht="18" customHeight="1">
      <c r="A320" s="212"/>
      <c r="B320" s="9"/>
      <c r="C320" s="25"/>
      <c r="D320" s="9" t="s">
        <v>250</v>
      </c>
      <c r="E320" s="9" t="s">
        <v>247</v>
      </c>
      <c r="F320" s="120"/>
      <c r="G320" s="14" t="s">
        <v>249</v>
      </c>
      <c r="H320" s="9">
        <v>1</v>
      </c>
      <c r="I320" s="9">
        <v>1</v>
      </c>
      <c r="J320" s="18">
        <v>73</v>
      </c>
      <c r="K320" s="18">
        <v>42</v>
      </c>
      <c r="L320" s="18">
        <f t="shared" si="48"/>
        <v>3.0659999999999998</v>
      </c>
      <c r="M320" s="18">
        <f t="shared" si="49"/>
        <v>74.601911999999999</v>
      </c>
      <c r="N320" s="11"/>
      <c r="O320" s="23">
        <f t="shared" si="40"/>
        <v>1</v>
      </c>
      <c r="P320" s="11"/>
      <c r="Q320" s="23">
        <f t="shared" si="41"/>
        <v>42</v>
      </c>
      <c r="R320" s="23">
        <f t="shared" si="42"/>
        <v>0</v>
      </c>
      <c r="S320" s="9">
        <f t="shared" si="43"/>
        <v>0</v>
      </c>
      <c r="T320" s="23">
        <f t="shared" si="44"/>
        <v>3.0659999999999998</v>
      </c>
      <c r="U320" s="23">
        <f t="shared" si="45"/>
        <v>74.601911999999999</v>
      </c>
      <c r="V320" s="37"/>
      <c r="W320" s="26">
        <f t="shared" si="46"/>
        <v>0</v>
      </c>
      <c r="X320" s="37"/>
      <c r="Y320" s="28">
        <f t="shared" si="47"/>
        <v>0</v>
      </c>
    </row>
    <row r="321" spans="1:25" ht="18" customHeight="1">
      <c r="A321" s="212"/>
      <c r="B321" s="148"/>
      <c r="C321" s="157" t="s">
        <v>88</v>
      </c>
      <c r="D321" s="148" t="s">
        <v>250</v>
      </c>
      <c r="E321" s="148" t="s">
        <v>2</v>
      </c>
      <c r="F321" s="149" t="s">
        <v>273</v>
      </c>
      <c r="G321" s="150"/>
      <c r="H321" s="150">
        <v>1</v>
      </c>
      <c r="I321" s="150">
        <v>1</v>
      </c>
      <c r="J321" s="151"/>
      <c r="K321" s="151"/>
      <c r="L321" s="151"/>
      <c r="M321" s="151"/>
      <c r="N321" s="148"/>
      <c r="O321" s="152"/>
      <c r="P321" s="148"/>
      <c r="Q321" s="152"/>
      <c r="R321" s="152"/>
      <c r="S321" s="148"/>
      <c r="T321" s="152"/>
      <c r="U321" s="152"/>
      <c r="V321" s="153"/>
      <c r="W321" s="153"/>
      <c r="X321" s="153"/>
      <c r="Y321" s="154"/>
    </row>
    <row r="322" spans="1:25" ht="18" customHeight="1">
      <c r="A322" s="212"/>
      <c r="B322" s="9" t="s">
        <v>512</v>
      </c>
      <c r="C322" s="120" t="s">
        <v>92</v>
      </c>
      <c r="D322" s="9" t="s">
        <v>250</v>
      </c>
      <c r="E322" s="9" t="s">
        <v>247</v>
      </c>
      <c r="F322" s="120"/>
      <c r="G322" s="14" t="s">
        <v>249</v>
      </c>
      <c r="H322" s="14">
        <v>2</v>
      </c>
      <c r="I322" s="14">
        <v>1</v>
      </c>
      <c r="J322" s="18">
        <v>73</v>
      </c>
      <c r="K322" s="18">
        <v>42</v>
      </c>
      <c r="L322" s="18">
        <f t="shared" si="48"/>
        <v>3.0659999999999998</v>
      </c>
      <c r="M322" s="18">
        <f t="shared" si="49"/>
        <v>74.601911999999999</v>
      </c>
      <c r="N322" s="11"/>
      <c r="O322" s="23">
        <f t="shared" si="40"/>
        <v>1</v>
      </c>
      <c r="P322" s="11"/>
      <c r="Q322" s="23">
        <f t="shared" si="41"/>
        <v>42</v>
      </c>
      <c r="R322" s="23">
        <f t="shared" si="42"/>
        <v>0</v>
      </c>
      <c r="S322" s="9">
        <f t="shared" si="43"/>
        <v>0</v>
      </c>
      <c r="T322" s="23">
        <f t="shared" si="44"/>
        <v>3.0659999999999998</v>
      </c>
      <c r="U322" s="23">
        <f t="shared" si="45"/>
        <v>74.601911999999999</v>
      </c>
      <c r="V322" s="37"/>
      <c r="W322" s="26">
        <f t="shared" si="46"/>
        <v>0</v>
      </c>
      <c r="X322" s="37"/>
      <c r="Y322" s="28">
        <f t="shared" si="47"/>
        <v>0</v>
      </c>
    </row>
    <row r="323" spans="1:25" ht="18" customHeight="1">
      <c r="A323" s="212"/>
      <c r="B323" s="148" t="s">
        <v>312</v>
      </c>
      <c r="C323" s="157" t="s">
        <v>88</v>
      </c>
      <c r="D323" s="148" t="s">
        <v>250</v>
      </c>
      <c r="E323" s="148" t="s">
        <v>247</v>
      </c>
      <c r="F323" s="157" t="s">
        <v>273</v>
      </c>
      <c r="G323" s="156"/>
      <c r="H323" s="156">
        <v>1</v>
      </c>
      <c r="I323" s="150">
        <v>1</v>
      </c>
      <c r="J323" s="151"/>
      <c r="K323" s="151"/>
      <c r="L323" s="151"/>
      <c r="M323" s="151"/>
      <c r="N323" s="148"/>
      <c r="O323" s="152"/>
      <c r="P323" s="148"/>
      <c r="Q323" s="152"/>
      <c r="R323" s="152"/>
      <c r="S323" s="148"/>
      <c r="T323" s="152"/>
      <c r="U323" s="152"/>
      <c r="V323" s="153"/>
      <c r="W323" s="153"/>
      <c r="X323" s="153"/>
      <c r="Y323" s="154"/>
    </row>
    <row r="324" spans="1:25" ht="18" customHeight="1">
      <c r="A324" s="210"/>
      <c r="B324" s="9" t="s">
        <v>398</v>
      </c>
      <c r="C324" s="65"/>
      <c r="D324" s="9" t="s">
        <v>250</v>
      </c>
      <c r="E324" s="9" t="s">
        <v>247</v>
      </c>
      <c r="F324" s="9"/>
      <c r="G324" s="80" t="s">
        <v>258</v>
      </c>
      <c r="H324" s="80">
        <v>1</v>
      </c>
      <c r="I324" s="14">
        <v>11</v>
      </c>
      <c r="J324" s="18">
        <v>41</v>
      </c>
      <c r="K324" s="18">
        <v>720</v>
      </c>
      <c r="L324" s="18">
        <f t="shared" si="48"/>
        <v>324.72000000000003</v>
      </c>
      <c r="M324" s="18">
        <f t="shared" si="49"/>
        <v>7901.0870400000013</v>
      </c>
      <c r="N324" s="11"/>
      <c r="O324" s="23">
        <f t="shared" si="40"/>
        <v>11</v>
      </c>
      <c r="P324" s="11"/>
      <c r="Q324" s="23">
        <f t="shared" si="41"/>
        <v>720</v>
      </c>
      <c r="R324" s="23">
        <f t="shared" si="42"/>
        <v>0</v>
      </c>
      <c r="S324" s="9">
        <f t="shared" si="43"/>
        <v>0</v>
      </c>
      <c r="T324" s="23">
        <f t="shared" si="44"/>
        <v>324.72000000000003</v>
      </c>
      <c r="U324" s="23">
        <f t="shared" si="45"/>
        <v>7901.0870400000013</v>
      </c>
      <c r="V324" s="37"/>
      <c r="W324" s="26">
        <f t="shared" si="46"/>
        <v>0</v>
      </c>
      <c r="X324" s="37"/>
      <c r="Y324" s="28">
        <f t="shared" si="47"/>
        <v>0</v>
      </c>
    </row>
    <row r="325" spans="1:25" ht="18" customHeight="1">
      <c r="A325" s="210"/>
      <c r="B325" s="65"/>
      <c r="C325" s="9"/>
      <c r="D325" s="9" t="s">
        <v>250</v>
      </c>
      <c r="E325" s="9" t="s">
        <v>247</v>
      </c>
      <c r="F325" s="9" t="s">
        <v>399</v>
      </c>
      <c r="G325" s="92" t="s">
        <v>400</v>
      </c>
      <c r="H325" s="9">
        <v>1</v>
      </c>
      <c r="I325" s="14">
        <v>2</v>
      </c>
      <c r="J325" s="18">
        <v>36</v>
      </c>
      <c r="K325" s="18">
        <v>720</v>
      </c>
      <c r="L325" s="18">
        <f t="shared" si="48"/>
        <v>51.84</v>
      </c>
      <c r="M325" s="18">
        <f t="shared" si="49"/>
        <v>1261.3708800000002</v>
      </c>
      <c r="N325" s="11"/>
      <c r="O325" s="23">
        <f t="shared" si="40"/>
        <v>2</v>
      </c>
      <c r="P325" s="11"/>
      <c r="Q325" s="23">
        <f t="shared" si="41"/>
        <v>720</v>
      </c>
      <c r="R325" s="23">
        <f t="shared" si="42"/>
        <v>0</v>
      </c>
      <c r="S325" s="9">
        <f t="shared" si="43"/>
        <v>0</v>
      </c>
      <c r="T325" s="23">
        <f t="shared" si="44"/>
        <v>51.84</v>
      </c>
      <c r="U325" s="23">
        <f t="shared" si="45"/>
        <v>1261.3708800000002</v>
      </c>
      <c r="V325" s="37"/>
      <c r="W325" s="26">
        <f t="shared" si="46"/>
        <v>0</v>
      </c>
      <c r="X325" s="37"/>
      <c r="Y325" s="28">
        <f t="shared" si="47"/>
        <v>0</v>
      </c>
    </row>
    <row r="326" spans="1:25" ht="18" customHeight="1">
      <c r="A326" s="210"/>
      <c r="B326" s="9" t="s">
        <v>401</v>
      </c>
      <c r="C326" s="24"/>
      <c r="D326" s="9" t="s">
        <v>250</v>
      </c>
      <c r="E326" s="9" t="s">
        <v>247</v>
      </c>
      <c r="F326" s="24"/>
      <c r="G326" s="80" t="s">
        <v>258</v>
      </c>
      <c r="H326" s="15">
        <v>1</v>
      </c>
      <c r="I326" s="14">
        <v>2</v>
      </c>
      <c r="J326" s="18">
        <v>41</v>
      </c>
      <c r="K326" s="18">
        <v>720</v>
      </c>
      <c r="L326" s="18">
        <f t="shared" si="48"/>
        <v>59.04</v>
      </c>
      <c r="M326" s="18">
        <f t="shared" si="49"/>
        <v>1436.5612800000001</v>
      </c>
      <c r="N326" s="11"/>
      <c r="O326" s="23">
        <f t="shared" si="40"/>
        <v>2</v>
      </c>
      <c r="P326" s="11"/>
      <c r="Q326" s="23">
        <f t="shared" si="41"/>
        <v>720</v>
      </c>
      <c r="R326" s="23">
        <f t="shared" si="42"/>
        <v>0</v>
      </c>
      <c r="S326" s="9">
        <f t="shared" si="43"/>
        <v>0</v>
      </c>
      <c r="T326" s="23">
        <f t="shared" si="44"/>
        <v>59.04</v>
      </c>
      <c r="U326" s="23">
        <f t="shared" si="45"/>
        <v>1436.5612800000001</v>
      </c>
      <c r="V326" s="37"/>
      <c r="W326" s="26">
        <f t="shared" si="46"/>
        <v>0</v>
      </c>
      <c r="X326" s="37"/>
      <c r="Y326" s="28">
        <f t="shared" si="47"/>
        <v>0</v>
      </c>
    </row>
    <row r="327" spans="1:25" ht="18" customHeight="1">
      <c r="A327" s="239"/>
      <c r="B327" s="9"/>
      <c r="C327" s="24"/>
      <c r="D327" s="9" t="s">
        <v>250</v>
      </c>
      <c r="E327" s="9" t="s">
        <v>247</v>
      </c>
      <c r="F327" s="24" t="s">
        <v>329</v>
      </c>
      <c r="G327" s="104" t="s">
        <v>485</v>
      </c>
      <c r="H327" s="15">
        <v>2</v>
      </c>
      <c r="I327" s="14">
        <v>4</v>
      </c>
      <c r="J327" s="18">
        <v>45</v>
      </c>
      <c r="K327" s="18">
        <v>720</v>
      </c>
      <c r="L327" s="18">
        <f t="shared" si="48"/>
        <v>129.6</v>
      </c>
      <c r="M327" s="18">
        <f t="shared" si="49"/>
        <v>3153.4272000000001</v>
      </c>
      <c r="N327" s="11"/>
      <c r="O327" s="23">
        <f t="shared" si="40"/>
        <v>4</v>
      </c>
      <c r="P327" s="11"/>
      <c r="Q327" s="23">
        <f t="shared" si="41"/>
        <v>720</v>
      </c>
      <c r="R327" s="23">
        <f t="shared" si="42"/>
        <v>0</v>
      </c>
      <c r="S327" s="9">
        <f t="shared" si="43"/>
        <v>0</v>
      </c>
      <c r="T327" s="23">
        <f t="shared" si="44"/>
        <v>129.6</v>
      </c>
      <c r="U327" s="23">
        <f t="shared" si="45"/>
        <v>3153.4272000000001</v>
      </c>
      <c r="V327" s="37"/>
      <c r="W327" s="26">
        <f t="shared" si="46"/>
        <v>0</v>
      </c>
      <c r="X327" s="37"/>
      <c r="Y327" s="28">
        <f t="shared" si="47"/>
        <v>0</v>
      </c>
    </row>
    <row r="328" spans="1:25" s="7" customFormat="1" ht="18" customHeight="1">
      <c r="A328" s="240" t="s">
        <v>32</v>
      </c>
      <c r="B328" s="121"/>
      <c r="C328" s="122"/>
      <c r="D328" s="122"/>
      <c r="E328" s="122"/>
      <c r="F328" s="122"/>
      <c r="G328" s="122"/>
      <c r="H328" s="122"/>
      <c r="I328" s="122"/>
      <c r="J328" s="122"/>
      <c r="K328" s="174"/>
      <c r="L328" s="174"/>
      <c r="M328" s="174"/>
      <c r="N328" s="122"/>
      <c r="O328" s="175"/>
      <c r="P328" s="122"/>
      <c r="Q328" s="175"/>
      <c r="R328" s="175"/>
      <c r="S328" s="12"/>
      <c r="T328" s="175"/>
      <c r="U328" s="175"/>
      <c r="V328" s="122"/>
      <c r="W328" s="176"/>
      <c r="X328" s="122"/>
      <c r="Y328" s="177"/>
    </row>
    <row r="329" spans="1:25" ht="18" customHeight="1">
      <c r="A329" s="213"/>
      <c r="B329" s="65" t="s">
        <v>316</v>
      </c>
      <c r="C329" s="65"/>
      <c r="D329" s="9" t="s">
        <v>250</v>
      </c>
      <c r="E329" s="9" t="s">
        <v>71</v>
      </c>
      <c r="F329" s="103"/>
      <c r="G329" s="14" t="s">
        <v>391</v>
      </c>
      <c r="H329" s="18">
        <v>1</v>
      </c>
      <c r="I329" s="18">
        <v>2</v>
      </c>
      <c r="J329" s="65">
        <v>213</v>
      </c>
      <c r="K329" s="18">
        <v>105</v>
      </c>
      <c r="L329" s="18">
        <f t="shared" si="48"/>
        <v>44.73</v>
      </c>
      <c r="M329" s="18">
        <f t="shared" si="49"/>
        <v>1088.3703599999999</v>
      </c>
      <c r="N329" s="11"/>
      <c r="O329" s="23">
        <f t="shared" si="40"/>
        <v>2</v>
      </c>
      <c r="P329" s="11"/>
      <c r="Q329" s="23">
        <f t="shared" si="41"/>
        <v>105</v>
      </c>
      <c r="R329" s="23">
        <f t="shared" si="42"/>
        <v>0</v>
      </c>
      <c r="S329" s="9">
        <f t="shared" si="43"/>
        <v>0</v>
      </c>
      <c r="T329" s="23">
        <f t="shared" si="44"/>
        <v>44.73</v>
      </c>
      <c r="U329" s="23">
        <f t="shared" si="45"/>
        <v>1088.3703599999999</v>
      </c>
      <c r="V329" s="11"/>
      <c r="W329" s="26">
        <f t="shared" si="46"/>
        <v>0</v>
      </c>
      <c r="X329" s="11"/>
      <c r="Y329" s="28">
        <f t="shared" si="47"/>
        <v>0</v>
      </c>
    </row>
    <row r="330" spans="1:25" ht="18" customHeight="1">
      <c r="A330" s="213"/>
      <c r="B330" s="65"/>
      <c r="C330" s="65"/>
      <c r="D330" s="9" t="s">
        <v>250</v>
      </c>
      <c r="E330" s="9" t="s">
        <v>247</v>
      </c>
      <c r="F330" s="65"/>
      <c r="G330" s="80" t="s">
        <v>258</v>
      </c>
      <c r="H330" s="65">
        <v>1</v>
      </c>
      <c r="I330" s="65">
        <v>1</v>
      </c>
      <c r="J330" s="65">
        <v>41</v>
      </c>
      <c r="K330" s="18">
        <v>720</v>
      </c>
      <c r="L330" s="18">
        <f t="shared" si="48"/>
        <v>29.52</v>
      </c>
      <c r="M330" s="18">
        <f t="shared" si="49"/>
        <v>718.28064000000006</v>
      </c>
      <c r="N330" s="11"/>
      <c r="O330" s="23">
        <f t="shared" si="40"/>
        <v>1</v>
      </c>
      <c r="P330" s="11"/>
      <c r="Q330" s="23">
        <f t="shared" si="41"/>
        <v>720</v>
      </c>
      <c r="R330" s="23">
        <f t="shared" si="42"/>
        <v>0</v>
      </c>
      <c r="S330" s="9">
        <f t="shared" si="43"/>
        <v>0</v>
      </c>
      <c r="T330" s="23">
        <f t="shared" si="44"/>
        <v>29.52</v>
      </c>
      <c r="U330" s="23">
        <f t="shared" si="45"/>
        <v>718.28064000000006</v>
      </c>
      <c r="V330" s="11"/>
      <c r="W330" s="26">
        <f t="shared" si="46"/>
        <v>0</v>
      </c>
      <c r="X330" s="11"/>
      <c r="Y330" s="28">
        <f t="shared" si="47"/>
        <v>0</v>
      </c>
    </row>
    <row r="331" spans="1:25" ht="18" customHeight="1">
      <c r="A331" s="213"/>
      <c r="B331" s="65"/>
      <c r="C331" s="65"/>
      <c r="D331" s="9" t="s">
        <v>250</v>
      </c>
      <c r="E331" s="9" t="s">
        <v>247</v>
      </c>
      <c r="F331" s="65"/>
      <c r="G331" s="80" t="s">
        <v>56</v>
      </c>
      <c r="H331" s="65">
        <v>1</v>
      </c>
      <c r="I331" s="65">
        <v>2</v>
      </c>
      <c r="J331" s="65">
        <v>18</v>
      </c>
      <c r="K331" s="18">
        <v>720</v>
      </c>
      <c r="L331" s="18">
        <f t="shared" ref="L331:L349" si="50">(I331*J331*K331)/1000</f>
        <v>25.92</v>
      </c>
      <c r="M331" s="18">
        <f t="shared" ref="M331:M349" si="51">L331*$D$3</f>
        <v>630.68544000000009</v>
      </c>
      <c r="N331" s="11"/>
      <c r="O331" s="23">
        <f t="shared" ref="O331:O349" si="52">I331</f>
        <v>2</v>
      </c>
      <c r="P331" s="11"/>
      <c r="Q331" s="23">
        <f t="shared" ref="Q331:Q349" si="53">K331</f>
        <v>720</v>
      </c>
      <c r="R331" s="23">
        <f t="shared" ref="R331:R349" si="54">O331*P331*Q331</f>
        <v>0</v>
      </c>
      <c r="S331" s="9">
        <f t="shared" ref="S331:S349" si="55">$D$3*R331</f>
        <v>0</v>
      </c>
      <c r="T331" s="23">
        <f t="shared" ref="T331:T349" si="56">L331-R331</f>
        <v>25.92</v>
      </c>
      <c r="U331" s="23">
        <f t="shared" ref="U331:U349" si="57">M331-S331</f>
        <v>630.68544000000009</v>
      </c>
      <c r="V331" s="11"/>
      <c r="W331" s="26">
        <f t="shared" ref="W331:W349" si="58">O331*V331</f>
        <v>0</v>
      </c>
      <c r="X331" s="11"/>
      <c r="Y331" s="28">
        <f t="shared" ref="Y331:Y349" si="59">W331+X331</f>
        <v>0</v>
      </c>
    </row>
    <row r="332" spans="1:25" ht="18" customHeight="1">
      <c r="A332" s="213"/>
      <c r="B332" s="9" t="s">
        <v>311</v>
      </c>
      <c r="C332" s="61" t="s">
        <v>155</v>
      </c>
      <c r="D332" s="9" t="s">
        <v>250</v>
      </c>
      <c r="E332" s="9" t="s">
        <v>247</v>
      </c>
      <c r="F332" s="103"/>
      <c r="G332" s="14" t="s">
        <v>249</v>
      </c>
      <c r="H332" s="14">
        <v>1</v>
      </c>
      <c r="I332" s="14">
        <v>1</v>
      </c>
      <c r="J332" s="65">
        <v>73</v>
      </c>
      <c r="K332" s="18">
        <v>10</v>
      </c>
      <c r="L332" s="18">
        <f t="shared" si="50"/>
        <v>0.73</v>
      </c>
      <c r="M332" s="18">
        <f t="shared" si="51"/>
        <v>17.762360000000001</v>
      </c>
      <c r="N332" s="11"/>
      <c r="O332" s="23">
        <f t="shared" si="52"/>
        <v>1</v>
      </c>
      <c r="P332" s="11"/>
      <c r="Q332" s="23">
        <f t="shared" si="53"/>
        <v>10</v>
      </c>
      <c r="R332" s="23">
        <f t="shared" si="54"/>
        <v>0</v>
      </c>
      <c r="S332" s="9">
        <f t="shared" si="55"/>
        <v>0</v>
      </c>
      <c r="T332" s="23">
        <f t="shared" si="56"/>
        <v>0.73</v>
      </c>
      <c r="U332" s="23">
        <f t="shared" si="57"/>
        <v>17.762360000000001</v>
      </c>
      <c r="V332" s="37"/>
      <c r="W332" s="26">
        <f t="shared" si="58"/>
        <v>0</v>
      </c>
      <c r="X332" s="37"/>
      <c r="Y332" s="28">
        <f t="shared" si="59"/>
        <v>0</v>
      </c>
    </row>
    <row r="333" spans="1:25" ht="18" customHeight="1">
      <c r="A333" s="213"/>
      <c r="B333" s="9" t="s">
        <v>310</v>
      </c>
      <c r="C333" s="103" t="s">
        <v>155</v>
      </c>
      <c r="D333" s="9" t="s">
        <v>250</v>
      </c>
      <c r="E333" s="9" t="s">
        <v>247</v>
      </c>
      <c r="F333" s="103"/>
      <c r="G333" s="14" t="s">
        <v>249</v>
      </c>
      <c r="H333" s="14">
        <v>1</v>
      </c>
      <c r="I333" s="14">
        <v>2</v>
      </c>
      <c r="J333" s="65">
        <v>73</v>
      </c>
      <c r="K333" s="18">
        <v>10</v>
      </c>
      <c r="L333" s="18">
        <f t="shared" si="50"/>
        <v>1.46</v>
      </c>
      <c r="M333" s="18">
        <f t="shared" si="51"/>
        <v>35.524720000000002</v>
      </c>
      <c r="N333" s="11"/>
      <c r="O333" s="23">
        <f t="shared" si="52"/>
        <v>2</v>
      </c>
      <c r="P333" s="11"/>
      <c r="Q333" s="23">
        <f t="shared" si="53"/>
        <v>10</v>
      </c>
      <c r="R333" s="23">
        <f t="shared" si="54"/>
        <v>0</v>
      </c>
      <c r="S333" s="9">
        <f t="shared" si="55"/>
        <v>0</v>
      </c>
      <c r="T333" s="23">
        <f t="shared" si="56"/>
        <v>1.46</v>
      </c>
      <c r="U333" s="23">
        <f t="shared" si="57"/>
        <v>35.524720000000002</v>
      </c>
      <c r="V333" s="37"/>
      <c r="W333" s="26">
        <f t="shared" si="58"/>
        <v>0</v>
      </c>
      <c r="X333" s="37"/>
      <c r="Y333" s="28">
        <f t="shared" si="59"/>
        <v>0</v>
      </c>
    </row>
    <row r="334" spans="1:25" ht="18" customHeight="1">
      <c r="A334" s="213"/>
      <c r="B334" s="9" t="s">
        <v>281</v>
      </c>
      <c r="C334" s="103"/>
      <c r="D334" s="9" t="s">
        <v>250</v>
      </c>
      <c r="E334" s="9" t="s">
        <v>247</v>
      </c>
      <c r="F334" s="103"/>
      <c r="G334" s="14" t="s">
        <v>249</v>
      </c>
      <c r="H334" s="14">
        <v>1</v>
      </c>
      <c r="I334" s="14">
        <v>2</v>
      </c>
      <c r="J334" s="65">
        <v>73</v>
      </c>
      <c r="K334" s="18">
        <v>10</v>
      </c>
      <c r="L334" s="18">
        <f t="shared" si="50"/>
        <v>1.46</v>
      </c>
      <c r="M334" s="18">
        <f t="shared" si="51"/>
        <v>35.524720000000002</v>
      </c>
      <c r="N334" s="11"/>
      <c r="O334" s="23">
        <f t="shared" si="52"/>
        <v>2</v>
      </c>
      <c r="P334" s="11"/>
      <c r="Q334" s="23">
        <f t="shared" si="53"/>
        <v>10</v>
      </c>
      <c r="R334" s="23">
        <f t="shared" si="54"/>
        <v>0</v>
      </c>
      <c r="S334" s="9">
        <f t="shared" si="55"/>
        <v>0</v>
      </c>
      <c r="T334" s="23">
        <f t="shared" si="56"/>
        <v>1.46</v>
      </c>
      <c r="U334" s="23">
        <f t="shared" si="57"/>
        <v>35.524720000000002</v>
      </c>
      <c r="V334" s="37"/>
      <c r="W334" s="26">
        <f t="shared" si="58"/>
        <v>0</v>
      </c>
      <c r="X334" s="37"/>
      <c r="Y334" s="28">
        <f t="shared" si="59"/>
        <v>0</v>
      </c>
    </row>
    <row r="335" spans="1:25" ht="18" customHeight="1">
      <c r="A335" s="213"/>
      <c r="B335" s="9" t="s">
        <v>280</v>
      </c>
      <c r="C335" s="103"/>
      <c r="D335" s="9" t="s">
        <v>250</v>
      </c>
      <c r="E335" s="9" t="s">
        <v>247</v>
      </c>
      <c r="F335" s="103"/>
      <c r="G335" s="14" t="s">
        <v>249</v>
      </c>
      <c r="H335" s="14">
        <v>1</v>
      </c>
      <c r="I335" s="14">
        <v>2</v>
      </c>
      <c r="J335" s="65">
        <v>73</v>
      </c>
      <c r="K335" s="18">
        <v>10</v>
      </c>
      <c r="L335" s="18">
        <f t="shared" si="50"/>
        <v>1.46</v>
      </c>
      <c r="M335" s="18">
        <f t="shared" si="51"/>
        <v>35.524720000000002</v>
      </c>
      <c r="N335" s="11"/>
      <c r="O335" s="23">
        <f t="shared" si="52"/>
        <v>2</v>
      </c>
      <c r="P335" s="11"/>
      <c r="Q335" s="23">
        <f t="shared" si="53"/>
        <v>10</v>
      </c>
      <c r="R335" s="23">
        <f t="shared" si="54"/>
        <v>0</v>
      </c>
      <c r="S335" s="9">
        <f t="shared" si="55"/>
        <v>0</v>
      </c>
      <c r="T335" s="23">
        <f t="shared" si="56"/>
        <v>1.46</v>
      </c>
      <c r="U335" s="23">
        <f t="shared" si="57"/>
        <v>35.524720000000002</v>
      </c>
      <c r="V335" s="37"/>
      <c r="W335" s="26">
        <f t="shared" si="58"/>
        <v>0</v>
      </c>
      <c r="X335" s="37"/>
      <c r="Y335" s="28">
        <f t="shared" si="59"/>
        <v>0</v>
      </c>
    </row>
    <row r="336" spans="1:25" ht="18" customHeight="1">
      <c r="A336" s="214"/>
      <c r="B336" s="9" t="s">
        <v>36</v>
      </c>
      <c r="C336" s="61" t="s">
        <v>154</v>
      </c>
      <c r="D336" s="9" t="s">
        <v>250</v>
      </c>
      <c r="E336" s="9" t="s">
        <v>247</v>
      </c>
      <c r="F336" s="103"/>
      <c r="G336" s="14" t="s">
        <v>249</v>
      </c>
      <c r="H336" s="14">
        <v>1</v>
      </c>
      <c r="I336" s="14">
        <v>2</v>
      </c>
      <c r="J336" s="65">
        <v>73</v>
      </c>
      <c r="K336" s="18">
        <v>5</v>
      </c>
      <c r="L336" s="18">
        <f t="shared" si="50"/>
        <v>0.73</v>
      </c>
      <c r="M336" s="18">
        <f t="shared" si="51"/>
        <v>17.762360000000001</v>
      </c>
      <c r="N336" s="11"/>
      <c r="O336" s="23">
        <f t="shared" si="52"/>
        <v>2</v>
      </c>
      <c r="P336" s="11"/>
      <c r="Q336" s="23">
        <f t="shared" si="53"/>
        <v>5</v>
      </c>
      <c r="R336" s="23">
        <f t="shared" si="54"/>
        <v>0</v>
      </c>
      <c r="S336" s="9">
        <f t="shared" si="55"/>
        <v>0</v>
      </c>
      <c r="T336" s="23">
        <f t="shared" si="56"/>
        <v>0.73</v>
      </c>
      <c r="U336" s="23">
        <f t="shared" si="57"/>
        <v>17.762360000000001</v>
      </c>
      <c r="V336" s="37"/>
      <c r="W336" s="26">
        <f t="shared" si="58"/>
        <v>0</v>
      </c>
      <c r="X336" s="37"/>
      <c r="Y336" s="28">
        <f t="shared" si="59"/>
        <v>0</v>
      </c>
    </row>
    <row r="337" spans="1:26" s="115" customFormat="1" ht="18" customHeight="1">
      <c r="A337" s="216" t="s">
        <v>317</v>
      </c>
      <c r="B337" s="118"/>
      <c r="C337" s="116"/>
      <c r="D337" s="116"/>
      <c r="E337" s="116"/>
      <c r="F337" s="116"/>
      <c r="G337" s="116"/>
      <c r="H337" s="116"/>
      <c r="I337" s="116"/>
      <c r="J337" s="116"/>
      <c r="K337" s="178"/>
      <c r="L337" s="178"/>
      <c r="M337" s="178"/>
      <c r="N337" s="116"/>
      <c r="O337" s="179"/>
      <c r="P337" s="116"/>
      <c r="Q337" s="179"/>
      <c r="R337" s="179"/>
      <c r="S337" s="117"/>
      <c r="T337" s="179"/>
      <c r="U337" s="179"/>
      <c r="V337" s="116"/>
      <c r="W337" s="180"/>
      <c r="X337" s="116"/>
      <c r="Y337" s="181"/>
    </row>
    <row r="338" spans="1:26" ht="18" customHeight="1">
      <c r="A338" s="220"/>
      <c r="B338" s="9" t="s">
        <v>392</v>
      </c>
      <c r="C338" s="120" t="s">
        <v>27</v>
      </c>
      <c r="D338" s="9" t="s">
        <v>246</v>
      </c>
      <c r="E338" s="9" t="s">
        <v>247</v>
      </c>
      <c r="F338" s="120" t="s">
        <v>248</v>
      </c>
      <c r="G338" s="14" t="s">
        <v>249</v>
      </c>
      <c r="H338" s="14">
        <v>2</v>
      </c>
      <c r="I338" s="14">
        <v>2</v>
      </c>
      <c r="J338" s="18">
        <v>73</v>
      </c>
      <c r="K338" s="18">
        <v>5</v>
      </c>
      <c r="L338" s="18">
        <f t="shared" si="50"/>
        <v>0.73</v>
      </c>
      <c r="M338" s="18">
        <f t="shared" si="51"/>
        <v>17.762360000000001</v>
      </c>
      <c r="N338" s="11"/>
      <c r="O338" s="23">
        <f t="shared" si="52"/>
        <v>2</v>
      </c>
      <c r="P338" s="11"/>
      <c r="Q338" s="23">
        <f t="shared" si="53"/>
        <v>5</v>
      </c>
      <c r="R338" s="23">
        <f t="shared" si="54"/>
        <v>0</v>
      </c>
      <c r="S338" s="9">
        <f t="shared" si="55"/>
        <v>0</v>
      </c>
      <c r="T338" s="23">
        <f t="shared" si="56"/>
        <v>0.73</v>
      </c>
      <c r="U338" s="23">
        <f t="shared" si="57"/>
        <v>17.762360000000001</v>
      </c>
      <c r="V338" s="37"/>
      <c r="W338" s="26">
        <f t="shared" si="58"/>
        <v>0</v>
      </c>
      <c r="X338" s="37"/>
      <c r="Y338" s="28">
        <f t="shared" si="59"/>
        <v>0</v>
      </c>
    </row>
    <row r="339" spans="1:26" s="9" customFormat="1" ht="18" customHeight="1">
      <c r="A339" s="220"/>
      <c r="C339" s="120" t="s">
        <v>28</v>
      </c>
      <c r="D339" s="9" t="s">
        <v>250</v>
      </c>
      <c r="E339" s="9" t="s">
        <v>247</v>
      </c>
      <c r="F339" s="120" t="s">
        <v>329</v>
      </c>
      <c r="G339" s="80" t="s">
        <v>258</v>
      </c>
      <c r="H339" s="14">
        <v>1</v>
      </c>
      <c r="I339" s="14">
        <v>1</v>
      </c>
      <c r="J339" s="18">
        <v>41</v>
      </c>
      <c r="K339" s="18">
        <v>5</v>
      </c>
      <c r="L339" s="18">
        <f t="shared" si="50"/>
        <v>0.20499999999999999</v>
      </c>
      <c r="M339" s="18">
        <f t="shared" si="51"/>
        <v>4.9880599999999999</v>
      </c>
      <c r="N339" s="11"/>
      <c r="O339" s="23">
        <f t="shared" si="52"/>
        <v>1</v>
      </c>
      <c r="P339" s="11"/>
      <c r="Q339" s="23">
        <f t="shared" si="53"/>
        <v>5</v>
      </c>
      <c r="R339" s="23">
        <f t="shared" si="54"/>
        <v>0</v>
      </c>
      <c r="S339" s="9">
        <f t="shared" si="55"/>
        <v>0</v>
      </c>
      <c r="T339" s="23">
        <f t="shared" si="56"/>
        <v>0.20499999999999999</v>
      </c>
      <c r="U339" s="23">
        <f t="shared" si="57"/>
        <v>4.9880599999999999</v>
      </c>
      <c r="V339" s="37"/>
      <c r="W339" s="26">
        <f t="shared" si="58"/>
        <v>0</v>
      </c>
      <c r="X339" s="37"/>
      <c r="Y339" s="28">
        <f t="shared" si="59"/>
        <v>0</v>
      </c>
      <c r="Z339" s="84"/>
    </row>
    <row r="340" spans="1:26" ht="18" customHeight="1">
      <c r="A340" s="220"/>
      <c r="B340" s="9" t="s">
        <v>393</v>
      </c>
      <c r="C340" s="120"/>
      <c r="D340" s="9" t="s">
        <v>250</v>
      </c>
      <c r="E340" s="9" t="s">
        <v>247</v>
      </c>
      <c r="F340" s="120"/>
      <c r="G340" s="14" t="s">
        <v>249</v>
      </c>
      <c r="H340" s="14">
        <v>1</v>
      </c>
      <c r="I340" s="14">
        <v>1</v>
      </c>
      <c r="J340" s="18">
        <v>73</v>
      </c>
      <c r="K340" s="18">
        <v>5</v>
      </c>
      <c r="L340" s="18">
        <f t="shared" si="50"/>
        <v>0.36499999999999999</v>
      </c>
      <c r="M340" s="18">
        <f t="shared" si="51"/>
        <v>8.8811800000000005</v>
      </c>
      <c r="N340" s="11"/>
      <c r="O340" s="23">
        <f t="shared" si="52"/>
        <v>1</v>
      </c>
      <c r="P340" s="11"/>
      <c r="Q340" s="23">
        <f t="shared" si="53"/>
        <v>5</v>
      </c>
      <c r="R340" s="23">
        <f t="shared" si="54"/>
        <v>0</v>
      </c>
      <c r="S340" s="9">
        <f t="shared" si="55"/>
        <v>0</v>
      </c>
      <c r="T340" s="23">
        <f t="shared" si="56"/>
        <v>0.36499999999999999</v>
      </c>
      <c r="U340" s="23">
        <f t="shared" si="57"/>
        <v>8.8811800000000005</v>
      </c>
      <c r="V340" s="37"/>
      <c r="W340" s="26">
        <f t="shared" si="58"/>
        <v>0</v>
      </c>
      <c r="X340" s="37"/>
      <c r="Y340" s="28">
        <f t="shared" si="59"/>
        <v>0</v>
      </c>
    </row>
    <row r="341" spans="1:26" ht="18" customHeight="1">
      <c r="A341" s="220"/>
      <c r="B341" s="9" t="s">
        <v>394</v>
      </c>
      <c r="C341" s="120" t="s">
        <v>27</v>
      </c>
      <c r="D341" s="9" t="s">
        <v>246</v>
      </c>
      <c r="E341" s="9" t="s">
        <v>247</v>
      </c>
      <c r="F341" s="120" t="s">
        <v>248</v>
      </c>
      <c r="G341" s="14" t="s">
        <v>249</v>
      </c>
      <c r="H341" s="14">
        <v>2</v>
      </c>
      <c r="I341" s="14">
        <v>2</v>
      </c>
      <c r="J341" s="18">
        <v>73</v>
      </c>
      <c r="K341" s="18">
        <v>5</v>
      </c>
      <c r="L341" s="18">
        <f t="shared" si="50"/>
        <v>0.73</v>
      </c>
      <c r="M341" s="18">
        <f t="shared" si="51"/>
        <v>17.762360000000001</v>
      </c>
      <c r="N341" s="11"/>
      <c r="O341" s="23">
        <f t="shared" si="52"/>
        <v>2</v>
      </c>
      <c r="P341" s="11"/>
      <c r="Q341" s="23">
        <f t="shared" si="53"/>
        <v>5</v>
      </c>
      <c r="R341" s="23">
        <f t="shared" si="54"/>
        <v>0</v>
      </c>
      <c r="S341" s="9">
        <f t="shared" si="55"/>
        <v>0</v>
      </c>
      <c r="T341" s="23">
        <f t="shared" si="56"/>
        <v>0.73</v>
      </c>
      <c r="U341" s="23">
        <f t="shared" si="57"/>
        <v>17.762360000000001</v>
      </c>
      <c r="V341" s="37"/>
      <c r="W341" s="26">
        <f t="shared" si="58"/>
        <v>0</v>
      </c>
      <c r="X341" s="37"/>
      <c r="Y341" s="28">
        <f t="shared" si="59"/>
        <v>0</v>
      </c>
    </row>
    <row r="342" spans="1:26" ht="18" customHeight="1">
      <c r="A342" s="220"/>
      <c r="B342" s="9"/>
      <c r="C342" s="120" t="s">
        <v>28</v>
      </c>
      <c r="D342" s="9" t="s">
        <v>250</v>
      </c>
      <c r="E342" s="9" t="s">
        <v>247</v>
      </c>
      <c r="F342" s="120" t="s">
        <v>264</v>
      </c>
      <c r="G342" s="80" t="s">
        <v>258</v>
      </c>
      <c r="H342" s="14">
        <v>1</v>
      </c>
      <c r="I342" s="14">
        <v>2</v>
      </c>
      <c r="J342" s="18">
        <v>41</v>
      </c>
      <c r="K342" s="18">
        <v>5</v>
      </c>
      <c r="L342" s="18">
        <f t="shared" si="50"/>
        <v>0.41</v>
      </c>
      <c r="M342" s="18">
        <f t="shared" si="51"/>
        <v>9.9761199999999999</v>
      </c>
      <c r="N342" s="11"/>
      <c r="O342" s="23">
        <f t="shared" si="52"/>
        <v>2</v>
      </c>
      <c r="P342" s="11"/>
      <c r="Q342" s="23">
        <f t="shared" si="53"/>
        <v>5</v>
      </c>
      <c r="R342" s="23">
        <f t="shared" si="54"/>
        <v>0</v>
      </c>
      <c r="S342" s="9">
        <f t="shared" si="55"/>
        <v>0</v>
      </c>
      <c r="T342" s="23">
        <f t="shared" si="56"/>
        <v>0.41</v>
      </c>
      <c r="U342" s="23">
        <f t="shared" si="57"/>
        <v>9.9761199999999999</v>
      </c>
      <c r="V342" s="37"/>
      <c r="W342" s="26">
        <f t="shared" si="58"/>
        <v>0</v>
      </c>
      <c r="X342" s="37"/>
      <c r="Y342" s="28">
        <f t="shared" si="59"/>
        <v>0</v>
      </c>
    </row>
    <row r="343" spans="1:26" ht="18" customHeight="1">
      <c r="A343" s="220"/>
      <c r="B343" s="65" t="s">
        <v>395</v>
      </c>
      <c r="C343" s="120"/>
      <c r="D343" s="9" t="s">
        <v>250</v>
      </c>
      <c r="E343" s="9" t="s">
        <v>247</v>
      </c>
      <c r="F343" s="120"/>
      <c r="G343" s="14" t="s">
        <v>249</v>
      </c>
      <c r="H343" s="14">
        <v>1</v>
      </c>
      <c r="I343" s="14">
        <v>1</v>
      </c>
      <c r="J343" s="18">
        <v>73</v>
      </c>
      <c r="K343" s="18">
        <v>1</v>
      </c>
      <c r="L343" s="18">
        <f t="shared" si="50"/>
        <v>7.2999999999999995E-2</v>
      </c>
      <c r="M343" s="18">
        <f t="shared" si="51"/>
        <v>1.7762359999999999</v>
      </c>
      <c r="N343" s="11"/>
      <c r="O343" s="23">
        <f t="shared" si="52"/>
        <v>1</v>
      </c>
      <c r="P343" s="11"/>
      <c r="Q343" s="23">
        <f t="shared" si="53"/>
        <v>1</v>
      </c>
      <c r="R343" s="23">
        <f t="shared" si="54"/>
        <v>0</v>
      </c>
      <c r="S343" s="9">
        <f t="shared" si="55"/>
        <v>0</v>
      </c>
      <c r="T343" s="23">
        <f t="shared" si="56"/>
        <v>7.2999999999999995E-2</v>
      </c>
      <c r="U343" s="23">
        <f t="shared" si="57"/>
        <v>1.7762359999999999</v>
      </c>
      <c r="V343" s="37"/>
      <c r="W343" s="26">
        <f t="shared" si="58"/>
        <v>0</v>
      </c>
      <c r="X343" s="37"/>
      <c r="Y343" s="28">
        <f t="shared" si="59"/>
        <v>0</v>
      </c>
    </row>
    <row r="344" spans="1:26" ht="18" customHeight="1">
      <c r="A344" s="220"/>
      <c r="B344" s="65" t="s">
        <v>396</v>
      </c>
      <c r="C344" s="120"/>
      <c r="D344" s="9" t="s">
        <v>250</v>
      </c>
      <c r="E344" s="9" t="s">
        <v>71</v>
      </c>
      <c r="F344" s="120"/>
      <c r="G344" s="14" t="s">
        <v>330</v>
      </c>
      <c r="H344" s="18">
        <v>1</v>
      </c>
      <c r="I344" s="18">
        <v>8</v>
      </c>
      <c r="J344" s="18">
        <v>415</v>
      </c>
      <c r="K344" s="18">
        <v>105</v>
      </c>
      <c r="L344" s="18">
        <f t="shared" si="50"/>
        <v>348.6</v>
      </c>
      <c r="M344" s="18">
        <f t="shared" si="51"/>
        <v>8482.1352000000006</v>
      </c>
      <c r="N344" s="11"/>
      <c r="O344" s="23">
        <f t="shared" si="52"/>
        <v>8</v>
      </c>
      <c r="P344" s="11"/>
      <c r="Q344" s="23">
        <f t="shared" si="53"/>
        <v>105</v>
      </c>
      <c r="R344" s="23">
        <f t="shared" si="54"/>
        <v>0</v>
      </c>
      <c r="S344" s="9">
        <f t="shared" si="55"/>
        <v>0</v>
      </c>
      <c r="T344" s="23">
        <f t="shared" si="56"/>
        <v>348.6</v>
      </c>
      <c r="U344" s="23">
        <f t="shared" si="57"/>
        <v>8482.1352000000006</v>
      </c>
      <c r="V344" s="37"/>
      <c r="W344" s="26">
        <f t="shared" si="58"/>
        <v>0</v>
      </c>
      <c r="X344" s="37"/>
      <c r="Y344" s="28">
        <f t="shared" si="59"/>
        <v>0</v>
      </c>
    </row>
    <row r="345" spans="1:26" ht="18" customHeight="1">
      <c r="A345" s="220"/>
      <c r="B345" s="148"/>
      <c r="C345" s="149"/>
      <c r="D345" s="148" t="s">
        <v>250</v>
      </c>
      <c r="E345" s="148" t="s">
        <v>247</v>
      </c>
      <c r="F345" s="148" t="s">
        <v>397</v>
      </c>
      <c r="G345" s="150"/>
      <c r="H345" s="150">
        <v>1</v>
      </c>
      <c r="I345" s="150">
        <v>3</v>
      </c>
      <c r="J345" s="151"/>
      <c r="K345" s="151"/>
      <c r="L345" s="151"/>
      <c r="M345" s="151"/>
      <c r="N345" s="148"/>
      <c r="O345" s="152"/>
      <c r="P345" s="148"/>
      <c r="Q345" s="152"/>
      <c r="R345" s="152"/>
      <c r="S345" s="148"/>
      <c r="T345" s="152"/>
      <c r="U345" s="152"/>
      <c r="V345" s="153"/>
      <c r="W345" s="153"/>
      <c r="X345" s="153"/>
      <c r="Y345" s="154"/>
    </row>
    <row r="346" spans="1:26" ht="18" customHeight="1">
      <c r="A346" s="220"/>
      <c r="B346" s="65"/>
      <c r="C346" s="120"/>
      <c r="D346" s="9" t="s">
        <v>250</v>
      </c>
      <c r="E346" s="9" t="s">
        <v>247</v>
      </c>
      <c r="F346" s="120" t="s">
        <v>264</v>
      </c>
      <c r="G346" s="80" t="s">
        <v>258</v>
      </c>
      <c r="H346" s="14">
        <v>1</v>
      </c>
      <c r="I346" s="14">
        <v>11</v>
      </c>
      <c r="J346" s="18">
        <v>41</v>
      </c>
      <c r="K346" s="18">
        <v>720</v>
      </c>
      <c r="L346" s="18">
        <f t="shared" si="50"/>
        <v>324.72000000000003</v>
      </c>
      <c r="M346" s="18">
        <f t="shared" si="51"/>
        <v>7901.0870400000013</v>
      </c>
      <c r="N346" s="11"/>
      <c r="O346" s="23">
        <f t="shared" si="52"/>
        <v>11</v>
      </c>
      <c r="P346" s="11"/>
      <c r="Q346" s="23">
        <f t="shared" si="53"/>
        <v>720</v>
      </c>
      <c r="R346" s="23">
        <f t="shared" si="54"/>
        <v>0</v>
      </c>
      <c r="S346" s="9">
        <f t="shared" si="55"/>
        <v>0</v>
      </c>
      <c r="T346" s="23">
        <f t="shared" si="56"/>
        <v>324.72000000000003</v>
      </c>
      <c r="U346" s="23">
        <f t="shared" si="57"/>
        <v>7901.0870400000013</v>
      </c>
      <c r="V346" s="37"/>
      <c r="W346" s="26">
        <f t="shared" si="58"/>
        <v>0</v>
      </c>
      <c r="X346" s="37"/>
      <c r="Y346" s="28">
        <f t="shared" si="59"/>
        <v>0</v>
      </c>
    </row>
    <row r="347" spans="1:26" ht="18" customHeight="1">
      <c r="A347" s="220"/>
      <c r="B347" s="65"/>
      <c r="C347" s="120"/>
      <c r="D347" s="9" t="s">
        <v>250</v>
      </c>
      <c r="E347" s="9" t="s">
        <v>247</v>
      </c>
      <c r="F347" s="120"/>
      <c r="G347" s="14" t="s">
        <v>249</v>
      </c>
      <c r="H347" s="14">
        <v>2</v>
      </c>
      <c r="I347" s="14">
        <v>1</v>
      </c>
      <c r="J347" s="18">
        <v>73</v>
      </c>
      <c r="K347" s="18">
        <v>720</v>
      </c>
      <c r="L347" s="18">
        <f t="shared" si="50"/>
        <v>52.56</v>
      </c>
      <c r="M347" s="18">
        <f t="shared" si="51"/>
        <v>1278.8899200000001</v>
      </c>
      <c r="N347" s="11"/>
      <c r="O347" s="23">
        <f t="shared" si="52"/>
        <v>1</v>
      </c>
      <c r="P347" s="11"/>
      <c r="Q347" s="23">
        <f t="shared" si="53"/>
        <v>720</v>
      </c>
      <c r="R347" s="23">
        <f t="shared" si="54"/>
        <v>0</v>
      </c>
      <c r="S347" s="9">
        <f t="shared" si="55"/>
        <v>0</v>
      </c>
      <c r="T347" s="23">
        <f t="shared" si="56"/>
        <v>52.56</v>
      </c>
      <c r="U347" s="23">
        <f t="shared" si="57"/>
        <v>1278.8899200000001</v>
      </c>
      <c r="V347" s="37"/>
      <c r="W347" s="26">
        <f t="shared" si="58"/>
        <v>0</v>
      </c>
      <c r="X347" s="37"/>
      <c r="Y347" s="28">
        <f t="shared" si="59"/>
        <v>0</v>
      </c>
    </row>
    <row r="348" spans="1:26" s="70" customFormat="1" ht="18" customHeight="1">
      <c r="A348" s="220"/>
      <c r="B348" s="65" t="s">
        <v>380</v>
      </c>
      <c r="C348" s="65"/>
      <c r="D348" s="9" t="s">
        <v>250</v>
      </c>
      <c r="E348" s="9" t="s">
        <v>247</v>
      </c>
      <c r="F348" s="65" t="s">
        <v>252</v>
      </c>
      <c r="G348" s="92" t="s">
        <v>266</v>
      </c>
      <c r="H348" s="65">
        <v>1</v>
      </c>
      <c r="I348" s="65">
        <v>2</v>
      </c>
      <c r="J348" s="18">
        <v>54</v>
      </c>
      <c r="K348" s="18">
        <v>720</v>
      </c>
      <c r="L348" s="18">
        <f t="shared" si="50"/>
        <v>77.760000000000005</v>
      </c>
      <c r="M348" s="18">
        <f t="shared" si="51"/>
        <v>1892.0563200000001</v>
      </c>
      <c r="N348" s="105"/>
      <c r="O348" s="23">
        <f t="shared" si="52"/>
        <v>2</v>
      </c>
      <c r="P348" s="105"/>
      <c r="Q348" s="23">
        <f t="shared" si="53"/>
        <v>720</v>
      </c>
      <c r="R348" s="23">
        <f t="shared" si="54"/>
        <v>0</v>
      </c>
      <c r="S348" s="9">
        <f t="shared" si="55"/>
        <v>0</v>
      </c>
      <c r="T348" s="23">
        <f t="shared" si="56"/>
        <v>77.760000000000005</v>
      </c>
      <c r="U348" s="23">
        <f t="shared" si="57"/>
        <v>1892.0563200000001</v>
      </c>
      <c r="V348" s="105"/>
      <c r="W348" s="26">
        <f t="shared" si="58"/>
        <v>0</v>
      </c>
      <c r="X348" s="105"/>
      <c r="Y348" s="28">
        <f t="shared" si="59"/>
        <v>0</v>
      </c>
    </row>
    <row r="349" spans="1:26" s="70" customFormat="1" ht="18" customHeight="1">
      <c r="A349" s="246"/>
      <c r="B349" s="109" t="s">
        <v>317</v>
      </c>
      <c r="C349" s="139"/>
      <c r="D349" s="13" t="s">
        <v>250</v>
      </c>
      <c r="E349" s="109" t="s">
        <v>319</v>
      </c>
      <c r="F349" s="140"/>
      <c r="G349" s="16" t="s">
        <v>330</v>
      </c>
      <c r="H349" s="140">
        <v>1</v>
      </c>
      <c r="I349" s="140">
        <v>1</v>
      </c>
      <c r="J349" s="182">
        <v>415</v>
      </c>
      <c r="K349" s="182">
        <v>4380</v>
      </c>
      <c r="L349" s="182">
        <f t="shared" si="50"/>
        <v>1817.7</v>
      </c>
      <c r="M349" s="182">
        <f t="shared" si="51"/>
        <v>44228.276400000002</v>
      </c>
      <c r="N349" s="141"/>
      <c r="O349" s="183">
        <f t="shared" si="52"/>
        <v>1</v>
      </c>
      <c r="P349" s="141"/>
      <c r="Q349" s="183">
        <f t="shared" si="53"/>
        <v>4380</v>
      </c>
      <c r="R349" s="183">
        <f t="shared" si="54"/>
        <v>0</v>
      </c>
      <c r="S349" s="13">
        <f t="shared" si="55"/>
        <v>0</v>
      </c>
      <c r="T349" s="183">
        <f t="shared" si="56"/>
        <v>1817.7</v>
      </c>
      <c r="U349" s="183">
        <f t="shared" si="57"/>
        <v>44228.276400000002</v>
      </c>
      <c r="V349" s="141"/>
      <c r="W349" s="30">
        <f t="shared" si="58"/>
        <v>0</v>
      </c>
      <c r="X349" s="141"/>
      <c r="Y349" s="184">
        <f t="shared" si="59"/>
        <v>0</v>
      </c>
    </row>
    <row r="350" spans="1:26" ht="18" customHeight="1">
      <c r="B350" s="38"/>
      <c r="N350" s="70"/>
      <c r="P350" s="70"/>
      <c r="V350" s="38"/>
      <c r="X350" s="38"/>
    </row>
    <row r="351" spans="1:26" ht="18" customHeight="1">
      <c r="A351" s="1" t="s">
        <v>164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292" t="s">
        <v>75</v>
      </c>
      <c r="X351" s="292"/>
      <c r="Y351" s="292"/>
    </row>
    <row r="352" spans="1:26" ht="18" customHeight="1">
      <c r="E352" s="2"/>
      <c r="H352" s="2"/>
      <c r="I352" s="2"/>
      <c r="J352" s="21"/>
      <c r="K352" s="21"/>
      <c r="L352" s="21"/>
      <c r="M352" s="21"/>
      <c r="N352" s="1"/>
      <c r="P352" s="1"/>
      <c r="V352" s="38"/>
      <c r="W352" s="293" t="s">
        <v>62</v>
      </c>
      <c r="X352" s="293"/>
      <c r="Y352" s="41">
        <f>Y7</f>
        <v>5000</v>
      </c>
    </row>
    <row r="353" spans="5:25" ht="18" customHeight="1">
      <c r="E353" s="2"/>
      <c r="H353" s="2"/>
      <c r="I353" s="2"/>
      <c r="J353" s="21"/>
      <c r="K353" s="21"/>
      <c r="L353" s="21"/>
      <c r="M353" s="21"/>
      <c r="N353" s="1"/>
      <c r="P353" s="1"/>
      <c r="V353" s="38"/>
      <c r="W353" s="293" t="s">
        <v>158</v>
      </c>
      <c r="X353" s="293"/>
      <c r="Y353" s="33"/>
    </row>
    <row r="354" spans="5:25" ht="18" customHeight="1">
      <c r="E354" s="2"/>
      <c r="H354" s="2"/>
      <c r="I354" s="2"/>
      <c r="J354" s="21"/>
      <c r="K354" s="21"/>
      <c r="L354" s="21"/>
      <c r="M354" s="21"/>
      <c r="N354" s="1"/>
      <c r="P354" s="1"/>
      <c r="V354" s="38"/>
      <c r="W354" s="293" t="s">
        <v>159</v>
      </c>
      <c r="X354" s="293"/>
      <c r="Y354" s="33"/>
    </row>
    <row r="355" spans="5:25" ht="18" customHeight="1">
      <c r="E355" s="2"/>
      <c r="H355" s="2"/>
      <c r="I355" s="2"/>
      <c r="J355" s="21"/>
      <c r="K355" s="21"/>
      <c r="L355" s="21"/>
      <c r="M355" s="21"/>
      <c r="N355" s="1"/>
      <c r="P355" s="1"/>
      <c r="V355" s="38"/>
      <c r="W355" s="293" t="s">
        <v>160</v>
      </c>
      <c r="X355" s="293"/>
      <c r="Y355" s="33"/>
    </row>
    <row r="356" spans="5:25" ht="18" customHeight="1">
      <c r="E356" s="2"/>
      <c r="H356" s="2"/>
      <c r="I356" s="2"/>
      <c r="J356" s="21"/>
      <c r="K356" s="21"/>
      <c r="L356" s="21"/>
      <c r="M356" s="21"/>
      <c r="N356" s="1"/>
      <c r="P356" s="1"/>
      <c r="V356" s="38"/>
      <c r="W356" s="293" t="s">
        <v>162</v>
      </c>
      <c r="X356" s="293"/>
      <c r="Y356" s="41">
        <f>SUM(Y352:Y355)</f>
        <v>5000</v>
      </c>
    </row>
  </sheetData>
  <mergeCells count="26">
    <mergeCell ref="W354:X354"/>
    <mergeCell ref="W355:X355"/>
    <mergeCell ref="W356:X356"/>
    <mergeCell ref="V5:W5"/>
    <mergeCell ref="X5:X6"/>
    <mergeCell ref="N4:U4"/>
    <mergeCell ref="Q5:Q6"/>
    <mergeCell ref="R5:S5"/>
    <mergeCell ref="N5:N6"/>
    <mergeCell ref="O5:O6"/>
    <mergeCell ref="P5:P6"/>
    <mergeCell ref="Y5:Y6"/>
    <mergeCell ref="W351:Y351"/>
    <mergeCell ref="W352:X352"/>
    <mergeCell ref="W353:X353"/>
    <mergeCell ref="V4:Y4"/>
    <mergeCell ref="A3:C3"/>
    <mergeCell ref="D5:G6"/>
    <mergeCell ref="H5:H6"/>
    <mergeCell ref="I5:I6"/>
    <mergeCell ref="J5:J6"/>
    <mergeCell ref="A4:B7"/>
    <mergeCell ref="C4:C6"/>
    <mergeCell ref="D4:M4"/>
    <mergeCell ref="L5:M5"/>
    <mergeCell ref="K5:K6"/>
  </mergeCells>
  <phoneticPr fontId="1"/>
  <pageMargins left="0.7" right="0.7" top="0.75" bottom="0.75" header="0.3" footer="0.3"/>
  <pageSetup paperSize="8" scale="7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D5A8-4440-42BC-9910-1537C985219C}">
  <sheetPr>
    <pageSetUpPr fitToPage="1"/>
  </sheetPr>
  <dimension ref="A1:Y231"/>
  <sheetViews>
    <sheetView view="pageBreakPreview" topLeftCell="J1" zoomScale="90" zoomScaleNormal="70" zoomScaleSheetLayoutView="90" workbookViewId="0">
      <selection activeCell="W10" sqref="W10"/>
    </sheetView>
  </sheetViews>
  <sheetFormatPr defaultRowHeight="18" customHeight="1"/>
  <cols>
    <col min="1" max="1" width="3.5" style="1" customWidth="1"/>
    <col min="2" max="2" width="16.375" style="1" customWidth="1"/>
    <col min="3" max="3" width="0" style="62" hidden="1" customWidth="1"/>
    <col min="4" max="4" width="11.375" style="1" customWidth="1"/>
    <col min="5" max="5" width="10" style="1" customWidth="1"/>
    <col min="6" max="6" width="13.625" style="62" customWidth="1"/>
    <col min="7" max="7" width="9" style="2" customWidth="1"/>
    <col min="8" max="8" width="9" style="1" customWidth="1"/>
    <col min="9" max="9" width="7.25" style="1" customWidth="1"/>
    <col min="10" max="12" width="9" style="1"/>
    <col min="13" max="13" width="10" style="1" customWidth="1"/>
    <col min="14" max="14" width="16.375" style="34" customWidth="1"/>
    <col min="15" max="15" width="7.25" style="1" customWidth="1"/>
    <col min="16" max="16" width="8" style="34" customWidth="1"/>
    <col min="17" max="20" width="9" style="1"/>
    <col min="21" max="21" width="10.125" style="1" customWidth="1"/>
    <col min="22" max="22" width="9" style="36"/>
    <col min="23" max="23" width="9" style="4"/>
    <col min="24" max="24" width="9" style="36"/>
    <col min="25" max="25" width="10" style="4" customWidth="1"/>
    <col min="26" max="16384" width="9" style="1"/>
  </cols>
  <sheetData>
    <row r="1" spans="1:25" ht="18" customHeight="1">
      <c r="A1" s="17" t="s">
        <v>163</v>
      </c>
      <c r="I1" s="1" t="s">
        <v>165</v>
      </c>
      <c r="N1" s="1"/>
      <c r="P1" s="1"/>
      <c r="V1" s="38"/>
      <c r="W1" s="38"/>
      <c r="X1" s="38"/>
      <c r="Y1" s="38"/>
    </row>
    <row r="2" spans="1:25" ht="18" customHeight="1" thickBot="1">
      <c r="A2" s="1" t="s">
        <v>222</v>
      </c>
      <c r="I2" s="1" t="s">
        <v>176</v>
      </c>
      <c r="N2" s="1"/>
      <c r="P2" s="1"/>
      <c r="V2" s="38"/>
      <c r="W2" s="38"/>
      <c r="X2" s="38"/>
      <c r="Y2" s="38"/>
    </row>
    <row r="3" spans="1:25" ht="18" customHeight="1">
      <c r="A3" s="279" t="s">
        <v>78</v>
      </c>
      <c r="B3" s="280"/>
      <c r="C3" s="280"/>
      <c r="D3" s="54">
        <v>24.332000000000001</v>
      </c>
      <c r="N3" s="1"/>
      <c r="P3" s="1"/>
      <c r="V3" s="38"/>
      <c r="W3" s="38"/>
      <c r="X3" s="38"/>
      <c r="Y3" s="39"/>
    </row>
    <row r="4" spans="1:25" ht="24" customHeight="1">
      <c r="A4" s="283" t="s">
        <v>64</v>
      </c>
      <c r="B4" s="284"/>
      <c r="C4" s="289" t="s">
        <v>10</v>
      </c>
      <c r="D4" s="289" t="s">
        <v>76</v>
      </c>
      <c r="E4" s="289"/>
      <c r="F4" s="289"/>
      <c r="G4" s="289"/>
      <c r="H4" s="289"/>
      <c r="I4" s="289"/>
      <c r="J4" s="289"/>
      <c r="K4" s="289"/>
      <c r="L4" s="289"/>
      <c r="M4" s="289"/>
      <c r="N4" s="289" t="s">
        <v>72</v>
      </c>
      <c r="O4" s="289"/>
      <c r="P4" s="289"/>
      <c r="Q4" s="289"/>
      <c r="R4" s="289"/>
      <c r="S4" s="289"/>
      <c r="T4" s="289"/>
      <c r="U4" s="289"/>
      <c r="V4" s="294" t="s">
        <v>161</v>
      </c>
      <c r="W4" s="294"/>
      <c r="X4" s="294"/>
      <c r="Y4" s="295"/>
    </row>
    <row r="5" spans="1:25" ht="24" customHeight="1">
      <c r="A5" s="285"/>
      <c r="B5" s="286"/>
      <c r="C5" s="281"/>
      <c r="D5" s="281" t="s">
        <v>68</v>
      </c>
      <c r="E5" s="281"/>
      <c r="F5" s="281"/>
      <c r="G5" s="281"/>
      <c r="H5" s="281" t="s">
        <v>0</v>
      </c>
      <c r="I5" s="281" t="s">
        <v>1</v>
      </c>
      <c r="J5" s="282" t="s">
        <v>502</v>
      </c>
      <c r="K5" s="290" t="s">
        <v>503</v>
      </c>
      <c r="L5" s="281" t="s">
        <v>73</v>
      </c>
      <c r="M5" s="281"/>
      <c r="N5" s="281" t="s">
        <v>57</v>
      </c>
      <c r="O5" s="281" t="s">
        <v>58</v>
      </c>
      <c r="P5" s="290" t="s">
        <v>59</v>
      </c>
      <c r="Q5" s="290" t="s">
        <v>503</v>
      </c>
      <c r="R5" s="281" t="s">
        <v>73</v>
      </c>
      <c r="S5" s="281"/>
      <c r="T5" s="9"/>
      <c r="U5" s="9"/>
      <c r="V5" s="296" t="s">
        <v>74</v>
      </c>
      <c r="W5" s="296"/>
      <c r="X5" s="297" t="s">
        <v>63</v>
      </c>
      <c r="Y5" s="291" t="s">
        <v>157</v>
      </c>
    </row>
    <row r="6" spans="1:25" ht="26.25" customHeight="1">
      <c r="A6" s="285"/>
      <c r="B6" s="286"/>
      <c r="C6" s="281"/>
      <c r="D6" s="281"/>
      <c r="E6" s="281"/>
      <c r="F6" s="281"/>
      <c r="G6" s="281"/>
      <c r="H6" s="281"/>
      <c r="I6" s="281"/>
      <c r="J6" s="282"/>
      <c r="K6" s="290"/>
      <c r="L6" s="22" t="s">
        <v>501</v>
      </c>
      <c r="M6" s="22" t="s">
        <v>504</v>
      </c>
      <c r="N6" s="281"/>
      <c r="O6" s="281"/>
      <c r="P6" s="290"/>
      <c r="Q6" s="290"/>
      <c r="R6" s="22" t="s">
        <v>501</v>
      </c>
      <c r="S6" s="22" t="s">
        <v>504</v>
      </c>
      <c r="T6" s="22" t="s">
        <v>505</v>
      </c>
      <c r="U6" s="22" t="s">
        <v>506</v>
      </c>
      <c r="V6" s="147" t="s">
        <v>60</v>
      </c>
      <c r="W6" s="147" t="s">
        <v>61</v>
      </c>
      <c r="X6" s="296"/>
      <c r="Y6" s="291"/>
    </row>
    <row r="7" spans="1:25" ht="26.25" customHeight="1">
      <c r="A7" s="287"/>
      <c r="B7" s="288"/>
      <c r="C7" s="61"/>
      <c r="D7" s="9" t="s">
        <v>66</v>
      </c>
      <c r="E7" s="60" t="s">
        <v>67</v>
      </c>
      <c r="F7" s="60" t="s">
        <v>166</v>
      </c>
      <c r="G7" s="60" t="s">
        <v>69</v>
      </c>
      <c r="H7" s="60"/>
      <c r="I7" s="60"/>
      <c r="J7" s="27"/>
      <c r="K7" s="27"/>
      <c r="L7" s="31">
        <f>SUM(L10:L224)</f>
        <v>41739.879999999997</v>
      </c>
      <c r="M7" s="31">
        <f>SUM(M10:M224)</f>
        <v>1015614.7601599994</v>
      </c>
      <c r="N7" s="9"/>
      <c r="O7" s="9"/>
      <c r="P7" s="9"/>
      <c r="Q7" s="9"/>
      <c r="R7" s="9">
        <f>SUM(R10:R224)</f>
        <v>0</v>
      </c>
      <c r="S7" s="9">
        <f>SUM(S10:S224)</f>
        <v>0</v>
      </c>
      <c r="T7" s="49">
        <f>SUM(T10:T224)</f>
        <v>41739.879999999997</v>
      </c>
      <c r="U7" s="49">
        <f>SUM(U10:U224)</f>
        <v>1015614.7601599994</v>
      </c>
      <c r="V7" s="29"/>
      <c r="W7" s="29"/>
      <c r="X7" s="29"/>
      <c r="Y7" s="40">
        <f>SUM(Y9:Y224)</f>
        <v>7000</v>
      </c>
    </row>
    <row r="8" spans="1:25" ht="18" customHeight="1">
      <c r="A8" s="303" t="s">
        <v>33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</row>
    <row r="9" spans="1:25" ht="18" customHeight="1">
      <c r="A9" s="223" t="s">
        <v>9</v>
      </c>
      <c r="B9" s="228"/>
      <c r="C9" s="227"/>
      <c r="D9" s="228"/>
      <c r="E9" s="229"/>
      <c r="F9" s="227"/>
      <c r="G9" s="229"/>
      <c r="H9" s="229"/>
      <c r="I9" s="229"/>
      <c r="J9" s="231"/>
      <c r="K9" s="231"/>
      <c r="L9" s="231"/>
      <c r="M9" s="231"/>
      <c r="N9" s="228"/>
      <c r="O9" s="228"/>
      <c r="P9" s="228"/>
      <c r="Q9" s="228"/>
      <c r="R9" s="228"/>
      <c r="S9" s="228"/>
      <c r="T9" s="228"/>
      <c r="U9" s="228"/>
      <c r="V9" s="233"/>
      <c r="W9" s="233"/>
      <c r="X9" s="233"/>
      <c r="Y9" s="234"/>
    </row>
    <row r="10" spans="1:25" ht="18" customHeight="1">
      <c r="A10" s="224"/>
      <c r="B10" s="65" t="s">
        <v>3</v>
      </c>
      <c r="C10" s="75" t="s">
        <v>112</v>
      </c>
      <c r="D10" s="65" t="s">
        <v>250</v>
      </c>
      <c r="E10" s="65" t="s">
        <v>247</v>
      </c>
      <c r="F10" s="75"/>
      <c r="G10" s="80" t="s">
        <v>285</v>
      </c>
      <c r="H10" s="80">
        <v>2</v>
      </c>
      <c r="I10" s="80">
        <v>6</v>
      </c>
      <c r="J10" s="18">
        <v>48</v>
      </c>
      <c r="K10" s="18">
        <v>1470</v>
      </c>
      <c r="L10" s="18">
        <f>(I10*J10*K10)/1000</f>
        <v>423.36</v>
      </c>
      <c r="M10" s="18">
        <f>L10*$D$3</f>
        <v>10301.195520000001</v>
      </c>
      <c r="N10" s="11"/>
      <c r="O10" s="23">
        <f>I10</f>
        <v>6</v>
      </c>
      <c r="P10" s="11"/>
      <c r="Q10" s="23">
        <f>K10</f>
        <v>1470</v>
      </c>
      <c r="R10" s="23">
        <f>O10*P10*Q10</f>
        <v>0</v>
      </c>
      <c r="S10" s="9">
        <f>$D$3*R10</f>
        <v>0</v>
      </c>
      <c r="T10" s="23">
        <f>L10-R10</f>
        <v>423.36</v>
      </c>
      <c r="U10" s="23">
        <f>M10-S10</f>
        <v>10301.195520000001</v>
      </c>
      <c r="V10" s="37">
        <v>1000</v>
      </c>
      <c r="W10" s="26">
        <f>O10*V10</f>
        <v>6000</v>
      </c>
      <c r="X10" s="37">
        <v>1000</v>
      </c>
      <c r="Y10" s="28">
        <f>W10+X10</f>
        <v>7000</v>
      </c>
    </row>
    <row r="11" spans="1:25" ht="18" customHeight="1">
      <c r="A11" s="224"/>
      <c r="B11" s="65"/>
      <c r="C11" s="75" t="s">
        <v>112</v>
      </c>
      <c r="D11" s="65" t="s">
        <v>250</v>
      </c>
      <c r="E11" s="65" t="s">
        <v>247</v>
      </c>
      <c r="F11" s="75"/>
      <c r="G11" s="80" t="s">
        <v>285</v>
      </c>
      <c r="H11" s="80">
        <v>1</v>
      </c>
      <c r="I11" s="80">
        <v>2</v>
      </c>
      <c r="J11" s="18">
        <v>48</v>
      </c>
      <c r="K11" s="18">
        <v>1470</v>
      </c>
      <c r="L11" s="18">
        <f t="shared" ref="L11:L74" si="0">(I11*J11*K11)/1000</f>
        <v>141.12</v>
      </c>
      <c r="M11" s="18">
        <f t="shared" ref="M11:M74" si="1">L11*$D$3</f>
        <v>3433.7318400000004</v>
      </c>
      <c r="N11" s="11"/>
      <c r="O11" s="23">
        <f t="shared" ref="O11:O74" si="2">I11</f>
        <v>2</v>
      </c>
      <c r="P11" s="11"/>
      <c r="Q11" s="23">
        <f t="shared" ref="Q11:Q74" si="3">K11</f>
        <v>1470</v>
      </c>
      <c r="R11" s="23">
        <f t="shared" ref="R11:R74" si="4">O11*P11*Q11</f>
        <v>0</v>
      </c>
      <c r="S11" s="9">
        <f t="shared" ref="S11:S74" si="5">$D$3*R11</f>
        <v>0</v>
      </c>
      <c r="T11" s="23">
        <f t="shared" ref="T11:T74" si="6">L11-R11</f>
        <v>141.12</v>
      </c>
      <c r="U11" s="23">
        <f t="shared" ref="U11:U74" si="7">M11-S11</f>
        <v>3433.7318400000004</v>
      </c>
      <c r="V11" s="37"/>
      <c r="W11" s="26">
        <f t="shared" ref="W11:W74" si="8">O11*V11</f>
        <v>0</v>
      </c>
      <c r="X11" s="37"/>
      <c r="Y11" s="28">
        <f t="shared" ref="Y11:Y74" si="9">W11+X11</f>
        <v>0</v>
      </c>
    </row>
    <row r="12" spans="1:25" ht="18" customHeight="1">
      <c r="A12" s="224"/>
      <c r="B12" s="65" t="s">
        <v>4</v>
      </c>
      <c r="C12" s="75" t="s">
        <v>130</v>
      </c>
      <c r="D12" s="65" t="s">
        <v>250</v>
      </c>
      <c r="E12" s="65" t="s">
        <v>247</v>
      </c>
      <c r="F12" s="75"/>
      <c r="G12" s="80" t="s">
        <v>285</v>
      </c>
      <c r="H12" s="80">
        <v>2</v>
      </c>
      <c r="I12" s="80">
        <v>6</v>
      </c>
      <c r="J12" s="18">
        <v>48</v>
      </c>
      <c r="K12" s="18">
        <v>1470</v>
      </c>
      <c r="L12" s="18">
        <f t="shared" si="0"/>
        <v>423.36</v>
      </c>
      <c r="M12" s="18">
        <f t="shared" si="1"/>
        <v>10301.195520000001</v>
      </c>
      <c r="N12" s="11"/>
      <c r="O12" s="23">
        <f t="shared" si="2"/>
        <v>6</v>
      </c>
      <c r="P12" s="11"/>
      <c r="Q12" s="23">
        <f t="shared" si="3"/>
        <v>1470</v>
      </c>
      <c r="R12" s="23">
        <f t="shared" si="4"/>
        <v>0</v>
      </c>
      <c r="S12" s="9">
        <f t="shared" si="5"/>
        <v>0</v>
      </c>
      <c r="T12" s="23">
        <f t="shared" si="6"/>
        <v>423.36</v>
      </c>
      <c r="U12" s="23">
        <f t="shared" si="7"/>
        <v>10301.195520000001</v>
      </c>
      <c r="V12" s="37"/>
      <c r="W12" s="26">
        <f t="shared" si="8"/>
        <v>0</v>
      </c>
      <c r="X12" s="37"/>
      <c r="Y12" s="28">
        <f t="shared" si="9"/>
        <v>0</v>
      </c>
    </row>
    <row r="13" spans="1:25" ht="18" customHeight="1">
      <c r="A13" s="224"/>
      <c r="B13" s="65"/>
      <c r="C13" s="75" t="s">
        <v>79</v>
      </c>
      <c r="D13" s="65" t="s">
        <v>250</v>
      </c>
      <c r="E13" s="65" t="s">
        <v>247</v>
      </c>
      <c r="F13" s="75"/>
      <c r="G13" s="80" t="s">
        <v>285</v>
      </c>
      <c r="H13" s="80">
        <v>1</v>
      </c>
      <c r="I13" s="80">
        <v>2</v>
      </c>
      <c r="J13" s="18">
        <v>48</v>
      </c>
      <c r="K13" s="18">
        <v>1470</v>
      </c>
      <c r="L13" s="18">
        <f t="shared" si="0"/>
        <v>141.12</v>
      </c>
      <c r="M13" s="18">
        <f t="shared" si="1"/>
        <v>3433.7318400000004</v>
      </c>
      <c r="N13" s="11"/>
      <c r="O13" s="23">
        <f t="shared" si="2"/>
        <v>2</v>
      </c>
      <c r="P13" s="11"/>
      <c r="Q13" s="23">
        <f t="shared" si="3"/>
        <v>1470</v>
      </c>
      <c r="R13" s="23">
        <f t="shared" si="4"/>
        <v>0</v>
      </c>
      <c r="S13" s="9">
        <f t="shared" si="5"/>
        <v>0</v>
      </c>
      <c r="T13" s="23">
        <f t="shared" si="6"/>
        <v>141.12</v>
      </c>
      <c r="U13" s="23">
        <f t="shared" si="7"/>
        <v>3433.7318400000004</v>
      </c>
      <c r="V13" s="37"/>
      <c r="W13" s="26">
        <f t="shared" si="8"/>
        <v>0</v>
      </c>
      <c r="X13" s="37"/>
      <c r="Y13" s="28">
        <f t="shared" si="9"/>
        <v>0</v>
      </c>
    </row>
    <row r="14" spans="1:25" ht="18" customHeight="1">
      <c r="A14" s="224"/>
      <c r="B14" s="65" t="s">
        <v>167</v>
      </c>
      <c r="C14" s="75" t="s">
        <v>79</v>
      </c>
      <c r="D14" s="65" t="s">
        <v>250</v>
      </c>
      <c r="E14" s="65" t="s">
        <v>247</v>
      </c>
      <c r="F14" s="75"/>
      <c r="G14" s="80" t="s">
        <v>285</v>
      </c>
      <c r="H14" s="80">
        <v>2</v>
      </c>
      <c r="I14" s="80">
        <v>6</v>
      </c>
      <c r="J14" s="18">
        <v>48</v>
      </c>
      <c r="K14" s="18">
        <v>1470</v>
      </c>
      <c r="L14" s="18">
        <f t="shared" si="0"/>
        <v>423.36</v>
      </c>
      <c r="M14" s="18">
        <f t="shared" si="1"/>
        <v>10301.195520000001</v>
      </c>
      <c r="N14" s="11"/>
      <c r="O14" s="23">
        <f t="shared" si="2"/>
        <v>6</v>
      </c>
      <c r="P14" s="11"/>
      <c r="Q14" s="23">
        <f t="shared" si="3"/>
        <v>1470</v>
      </c>
      <c r="R14" s="23">
        <f t="shared" si="4"/>
        <v>0</v>
      </c>
      <c r="S14" s="9">
        <f t="shared" si="5"/>
        <v>0</v>
      </c>
      <c r="T14" s="23">
        <f t="shared" si="6"/>
        <v>423.36</v>
      </c>
      <c r="U14" s="23">
        <f t="shared" si="7"/>
        <v>10301.195520000001</v>
      </c>
      <c r="V14" s="37"/>
      <c r="W14" s="26">
        <f t="shared" si="8"/>
        <v>0</v>
      </c>
      <c r="X14" s="37"/>
      <c r="Y14" s="28">
        <f t="shared" si="9"/>
        <v>0</v>
      </c>
    </row>
    <row r="15" spans="1:25" ht="18" customHeight="1">
      <c r="A15" s="224"/>
      <c r="B15" s="65"/>
      <c r="C15" s="75" t="s">
        <v>131</v>
      </c>
      <c r="D15" s="65" t="s">
        <v>250</v>
      </c>
      <c r="E15" s="65" t="s">
        <v>247</v>
      </c>
      <c r="F15" s="75"/>
      <c r="G15" s="80" t="s">
        <v>285</v>
      </c>
      <c r="H15" s="80">
        <v>1</v>
      </c>
      <c r="I15" s="80">
        <v>2</v>
      </c>
      <c r="J15" s="18">
        <v>48</v>
      </c>
      <c r="K15" s="18">
        <v>1470</v>
      </c>
      <c r="L15" s="18">
        <f t="shared" si="0"/>
        <v>141.12</v>
      </c>
      <c r="M15" s="18">
        <f t="shared" si="1"/>
        <v>3433.7318400000004</v>
      </c>
      <c r="N15" s="11"/>
      <c r="O15" s="23">
        <f t="shared" si="2"/>
        <v>2</v>
      </c>
      <c r="P15" s="11"/>
      <c r="Q15" s="23">
        <f t="shared" si="3"/>
        <v>1470</v>
      </c>
      <c r="R15" s="23">
        <f t="shared" si="4"/>
        <v>0</v>
      </c>
      <c r="S15" s="9">
        <f t="shared" si="5"/>
        <v>0</v>
      </c>
      <c r="T15" s="23">
        <f t="shared" si="6"/>
        <v>141.12</v>
      </c>
      <c r="U15" s="23">
        <f t="shared" si="7"/>
        <v>3433.7318400000004</v>
      </c>
      <c r="V15" s="37"/>
      <c r="W15" s="26">
        <f t="shared" si="8"/>
        <v>0</v>
      </c>
      <c r="X15" s="37"/>
      <c r="Y15" s="28">
        <f t="shared" si="9"/>
        <v>0</v>
      </c>
    </row>
    <row r="16" spans="1:25" ht="18" customHeight="1">
      <c r="A16" s="224"/>
      <c r="B16" s="65" t="s">
        <v>177</v>
      </c>
      <c r="C16" s="75" t="s">
        <v>112</v>
      </c>
      <c r="D16" s="65" t="s">
        <v>250</v>
      </c>
      <c r="E16" s="65" t="s">
        <v>247</v>
      </c>
      <c r="F16" s="75"/>
      <c r="G16" s="80" t="s">
        <v>249</v>
      </c>
      <c r="H16" s="80">
        <v>1</v>
      </c>
      <c r="I16" s="80">
        <v>6</v>
      </c>
      <c r="J16" s="18">
        <v>73</v>
      </c>
      <c r="K16" s="18">
        <v>420</v>
      </c>
      <c r="L16" s="18">
        <f t="shared" si="0"/>
        <v>183.96</v>
      </c>
      <c r="M16" s="18">
        <f t="shared" si="1"/>
        <v>4476.1147200000005</v>
      </c>
      <c r="N16" s="11"/>
      <c r="O16" s="23">
        <f t="shared" si="2"/>
        <v>6</v>
      </c>
      <c r="P16" s="11"/>
      <c r="Q16" s="23">
        <f t="shared" si="3"/>
        <v>420</v>
      </c>
      <c r="R16" s="23">
        <f t="shared" si="4"/>
        <v>0</v>
      </c>
      <c r="S16" s="9">
        <f t="shared" si="5"/>
        <v>0</v>
      </c>
      <c r="T16" s="23">
        <f t="shared" si="6"/>
        <v>183.96</v>
      </c>
      <c r="U16" s="23">
        <f t="shared" si="7"/>
        <v>4476.1147200000005</v>
      </c>
      <c r="V16" s="37"/>
      <c r="W16" s="26">
        <f t="shared" si="8"/>
        <v>0</v>
      </c>
      <c r="X16" s="37"/>
      <c r="Y16" s="28">
        <f t="shared" si="9"/>
        <v>0</v>
      </c>
    </row>
    <row r="17" spans="1:25" ht="18" customHeight="1">
      <c r="A17" s="224"/>
      <c r="B17" s="9" t="s">
        <v>11</v>
      </c>
      <c r="C17" s="120" t="s">
        <v>112</v>
      </c>
      <c r="D17" s="9" t="s">
        <v>250</v>
      </c>
      <c r="E17" s="9" t="s">
        <v>247</v>
      </c>
      <c r="F17" s="120"/>
      <c r="G17" s="14" t="s">
        <v>258</v>
      </c>
      <c r="H17" s="14">
        <v>1</v>
      </c>
      <c r="I17" s="14">
        <v>1</v>
      </c>
      <c r="J17" s="18">
        <v>41</v>
      </c>
      <c r="K17" s="18">
        <v>1470</v>
      </c>
      <c r="L17" s="18">
        <f t="shared" si="0"/>
        <v>60.27</v>
      </c>
      <c r="M17" s="18">
        <f t="shared" si="1"/>
        <v>1466.48964</v>
      </c>
      <c r="N17" s="11"/>
      <c r="O17" s="23">
        <f t="shared" si="2"/>
        <v>1</v>
      </c>
      <c r="P17" s="11"/>
      <c r="Q17" s="23">
        <f t="shared" si="3"/>
        <v>1470</v>
      </c>
      <c r="R17" s="23">
        <f t="shared" si="4"/>
        <v>0</v>
      </c>
      <c r="S17" s="9">
        <f t="shared" si="5"/>
        <v>0</v>
      </c>
      <c r="T17" s="23">
        <f t="shared" si="6"/>
        <v>60.27</v>
      </c>
      <c r="U17" s="23">
        <f t="shared" si="7"/>
        <v>1466.48964</v>
      </c>
      <c r="V17" s="37"/>
      <c r="W17" s="26">
        <f t="shared" si="8"/>
        <v>0</v>
      </c>
      <c r="X17" s="37"/>
      <c r="Y17" s="28">
        <f t="shared" si="9"/>
        <v>0</v>
      </c>
    </row>
    <row r="18" spans="1:25" ht="18" customHeight="1">
      <c r="A18" s="224"/>
      <c r="B18" s="9"/>
      <c r="C18" s="120" t="s">
        <v>130</v>
      </c>
      <c r="D18" s="9" t="s">
        <v>250</v>
      </c>
      <c r="E18" s="9" t="s">
        <v>247</v>
      </c>
      <c r="F18" s="120"/>
      <c r="G18" s="14" t="s">
        <v>249</v>
      </c>
      <c r="H18" s="14">
        <v>2</v>
      </c>
      <c r="I18" s="14">
        <v>6</v>
      </c>
      <c r="J18" s="18">
        <v>73</v>
      </c>
      <c r="K18" s="18">
        <v>1470</v>
      </c>
      <c r="L18" s="18">
        <f t="shared" si="0"/>
        <v>643.86</v>
      </c>
      <c r="M18" s="18">
        <f t="shared" si="1"/>
        <v>15666.401520000001</v>
      </c>
      <c r="N18" s="11"/>
      <c r="O18" s="23">
        <f t="shared" si="2"/>
        <v>6</v>
      </c>
      <c r="P18" s="11"/>
      <c r="Q18" s="23">
        <f t="shared" si="3"/>
        <v>1470</v>
      </c>
      <c r="R18" s="23">
        <f t="shared" si="4"/>
        <v>0</v>
      </c>
      <c r="S18" s="9">
        <f t="shared" si="5"/>
        <v>0</v>
      </c>
      <c r="T18" s="23">
        <f t="shared" si="6"/>
        <v>643.86</v>
      </c>
      <c r="U18" s="23">
        <f t="shared" si="7"/>
        <v>15666.401520000001</v>
      </c>
      <c r="V18" s="37"/>
      <c r="W18" s="26">
        <f t="shared" si="8"/>
        <v>0</v>
      </c>
      <c r="X18" s="37"/>
      <c r="Y18" s="28">
        <f t="shared" si="9"/>
        <v>0</v>
      </c>
    </row>
    <row r="19" spans="1:25" ht="18" customHeight="1">
      <c r="A19" s="224"/>
      <c r="B19" s="65" t="s">
        <v>452</v>
      </c>
      <c r="C19" s="75"/>
      <c r="D19" s="65" t="s">
        <v>250</v>
      </c>
      <c r="E19" s="65" t="s">
        <v>247</v>
      </c>
      <c r="F19" s="75"/>
      <c r="G19" s="80" t="s">
        <v>249</v>
      </c>
      <c r="H19" s="80">
        <v>2</v>
      </c>
      <c r="I19" s="80">
        <v>1</v>
      </c>
      <c r="J19" s="18">
        <v>73</v>
      </c>
      <c r="K19" s="18">
        <v>240</v>
      </c>
      <c r="L19" s="18">
        <f t="shared" si="0"/>
        <v>17.52</v>
      </c>
      <c r="M19" s="18">
        <f t="shared" si="1"/>
        <v>426.29664000000002</v>
      </c>
      <c r="N19" s="11"/>
      <c r="O19" s="23">
        <f t="shared" si="2"/>
        <v>1</v>
      </c>
      <c r="P19" s="11"/>
      <c r="Q19" s="23">
        <f t="shared" si="3"/>
        <v>240</v>
      </c>
      <c r="R19" s="23">
        <f t="shared" si="4"/>
        <v>0</v>
      </c>
      <c r="S19" s="9">
        <f t="shared" si="5"/>
        <v>0</v>
      </c>
      <c r="T19" s="23">
        <f t="shared" si="6"/>
        <v>17.52</v>
      </c>
      <c r="U19" s="23">
        <f t="shared" si="7"/>
        <v>426.29664000000002</v>
      </c>
      <c r="V19" s="37"/>
      <c r="W19" s="26">
        <f t="shared" si="8"/>
        <v>0</v>
      </c>
      <c r="X19" s="37"/>
      <c r="Y19" s="28">
        <f t="shared" si="9"/>
        <v>0</v>
      </c>
    </row>
    <row r="20" spans="1:25" ht="18" customHeight="1">
      <c r="A20" s="224"/>
      <c r="B20" s="65" t="s">
        <v>18</v>
      </c>
      <c r="C20" s="75"/>
      <c r="D20" s="65" t="s">
        <v>250</v>
      </c>
      <c r="E20" s="65" t="s">
        <v>247</v>
      </c>
      <c r="F20" s="75"/>
      <c r="G20" s="80" t="s">
        <v>285</v>
      </c>
      <c r="H20" s="80">
        <v>2</v>
      </c>
      <c r="I20" s="80">
        <v>3</v>
      </c>
      <c r="J20" s="18">
        <v>48</v>
      </c>
      <c r="K20" s="18">
        <v>240</v>
      </c>
      <c r="L20" s="18">
        <f t="shared" si="0"/>
        <v>34.56</v>
      </c>
      <c r="M20" s="18">
        <f t="shared" si="1"/>
        <v>840.91392000000008</v>
      </c>
      <c r="N20" s="11"/>
      <c r="O20" s="23">
        <f t="shared" si="2"/>
        <v>3</v>
      </c>
      <c r="P20" s="11"/>
      <c r="Q20" s="23">
        <f t="shared" si="3"/>
        <v>240</v>
      </c>
      <c r="R20" s="23">
        <f t="shared" si="4"/>
        <v>0</v>
      </c>
      <c r="S20" s="9">
        <f t="shared" si="5"/>
        <v>0</v>
      </c>
      <c r="T20" s="23">
        <f t="shared" si="6"/>
        <v>34.56</v>
      </c>
      <c r="U20" s="23">
        <f t="shared" si="7"/>
        <v>840.91392000000008</v>
      </c>
      <c r="V20" s="37"/>
      <c r="W20" s="26">
        <f t="shared" si="8"/>
        <v>0</v>
      </c>
      <c r="X20" s="37"/>
      <c r="Y20" s="28">
        <f t="shared" si="9"/>
        <v>0</v>
      </c>
    </row>
    <row r="21" spans="1:25" ht="18" customHeight="1">
      <c r="A21" s="224"/>
      <c r="B21" s="65" t="s">
        <v>452</v>
      </c>
      <c r="C21" s="75"/>
      <c r="D21" s="65" t="s">
        <v>250</v>
      </c>
      <c r="E21" s="65" t="s">
        <v>247</v>
      </c>
      <c r="F21" s="75"/>
      <c r="G21" s="80" t="s">
        <v>249</v>
      </c>
      <c r="H21" s="80">
        <v>2</v>
      </c>
      <c r="I21" s="80">
        <v>1</v>
      </c>
      <c r="J21" s="18">
        <v>73</v>
      </c>
      <c r="K21" s="18">
        <v>1680</v>
      </c>
      <c r="L21" s="18">
        <f t="shared" si="0"/>
        <v>122.64</v>
      </c>
      <c r="M21" s="18">
        <f t="shared" si="1"/>
        <v>2984.0764800000002</v>
      </c>
      <c r="N21" s="11"/>
      <c r="O21" s="23">
        <f t="shared" si="2"/>
        <v>1</v>
      </c>
      <c r="P21" s="11"/>
      <c r="Q21" s="23">
        <f t="shared" si="3"/>
        <v>1680</v>
      </c>
      <c r="R21" s="23">
        <f t="shared" si="4"/>
        <v>0</v>
      </c>
      <c r="S21" s="9">
        <f t="shared" si="5"/>
        <v>0</v>
      </c>
      <c r="T21" s="23">
        <f t="shared" si="6"/>
        <v>122.64</v>
      </c>
      <c r="U21" s="23">
        <f t="shared" si="7"/>
        <v>2984.0764800000002</v>
      </c>
      <c r="V21" s="37"/>
      <c r="W21" s="26">
        <f t="shared" si="8"/>
        <v>0</v>
      </c>
      <c r="X21" s="37"/>
      <c r="Y21" s="28">
        <f t="shared" si="9"/>
        <v>0</v>
      </c>
    </row>
    <row r="22" spans="1:25" ht="18" customHeight="1">
      <c r="A22" s="224"/>
      <c r="B22" s="65" t="s">
        <v>470</v>
      </c>
      <c r="C22" s="75"/>
      <c r="D22" s="65" t="s">
        <v>250</v>
      </c>
      <c r="E22" s="65" t="s">
        <v>247</v>
      </c>
      <c r="F22" s="75"/>
      <c r="G22" s="80" t="s">
        <v>285</v>
      </c>
      <c r="H22" s="80">
        <v>1</v>
      </c>
      <c r="I22" s="80">
        <v>2</v>
      </c>
      <c r="J22" s="18">
        <v>48</v>
      </c>
      <c r="K22" s="18">
        <v>210</v>
      </c>
      <c r="L22" s="18">
        <f t="shared" si="0"/>
        <v>20.16</v>
      </c>
      <c r="M22" s="18">
        <f t="shared" si="1"/>
        <v>490.53312</v>
      </c>
      <c r="N22" s="11"/>
      <c r="O22" s="23">
        <f t="shared" si="2"/>
        <v>2</v>
      </c>
      <c r="P22" s="11"/>
      <c r="Q22" s="23">
        <f t="shared" si="3"/>
        <v>210</v>
      </c>
      <c r="R22" s="23">
        <f t="shared" si="4"/>
        <v>0</v>
      </c>
      <c r="S22" s="9">
        <f t="shared" si="5"/>
        <v>0</v>
      </c>
      <c r="T22" s="23">
        <f t="shared" si="6"/>
        <v>20.16</v>
      </c>
      <c r="U22" s="23">
        <f t="shared" si="7"/>
        <v>490.53312</v>
      </c>
      <c r="V22" s="37"/>
      <c r="W22" s="26">
        <f t="shared" si="8"/>
        <v>0</v>
      </c>
      <c r="X22" s="37"/>
      <c r="Y22" s="28">
        <f t="shared" si="9"/>
        <v>0</v>
      </c>
    </row>
    <row r="23" spans="1:25" ht="18" customHeight="1">
      <c r="A23" s="224"/>
      <c r="B23" s="65" t="s">
        <v>469</v>
      </c>
      <c r="C23" s="75"/>
      <c r="D23" s="65" t="s">
        <v>250</v>
      </c>
      <c r="E23" s="65" t="s">
        <v>247</v>
      </c>
      <c r="F23" s="75"/>
      <c r="G23" s="80" t="s">
        <v>285</v>
      </c>
      <c r="H23" s="80">
        <v>1</v>
      </c>
      <c r="I23" s="80">
        <v>2</v>
      </c>
      <c r="J23" s="18">
        <v>48</v>
      </c>
      <c r="K23" s="18">
        <v>210</v>
      </c>
      <c r="L23" s="18">
        <f t="shared" si="0"/>
        <v>20.16</v>
      </c>
      <c r="M23" s="18">
        <f t="shared" si="1"/>
        <v>490.53312</v>
      </c>
      <c r="N23" s="11"/>
      <c r="O23" s="23">
        <f t="shared" si="2"/>
        <v>2</v>
      </c>
      <c r="P23" s="11"/>
      <c r="Q23" s="23">
        <f t="shared" si="3"/>
        <v>210</v>
      </c>
      <c r="R23" s="23">
        <f t="shared" si="4"/>
        <v>0</v>
      </c>
      <c r="S23" s="9">
        <f t="shared" si="5"/>
        <v>0</v>
      </c>
      <c r="T23" s="23">
        <f t="shared" si="6"/>
        <v>20.16</v>
      </c>
      <c r="U23" s="23">
        <f t="shared" si="7"/>
        <v>490.53312</v>
      </c>
      <c r="V23" s="37"/>
      <c r="W23" s="26">
        <f t="shared" si="8"/>
        <v>0</v>
      </c>
      <c r="X23" s="37"/>
      <c r="Y23" s="28">
        <f t="shared" si="9"/>
        <v>0</v>
      </c>
    </row>
    <row r="24" spans="1:25" ht="18" customHeight="1">
      <c r="A24" s="224"/>
      <c r="B24" s="65" t="s">
        <v>260</v>
      </c>
      <c r="C24" s="75"/>
      <c r="D24" s="65" t="s">
        <v>250</v>
      </c>
      <c r="E24" s="65" t="s">
        <v>247</v>
      </c>
      <c r="F24" s="75"/>
      <c r="G24" s="80" t="s">
        <v>249</v>
      </c>
      <c r="H24" s="80">
        <v>1</v>
      </c>
      <c r="I24" s="80">
        <v>3</v>
      </c>
      <c r="J24" s="18">
        <v>73</v>
      </c>
      <c r="K24" s="18">
        <v>1680</v>
      </c>
      <c r="L24" s="18">
        <f t="shared" si="0"/>
        <v>367.92</v>
      </c>
      <c r="M24" s="18">
        <f t="shared" si="1"/>
        <v>8952.229440000001</v>
      </c>
      <c r="N24" s="11"/>
      <c r="O24" s="23">
        <f t="shared" si="2"/>
        <v>3</v>
      </c>
      <c r="P24" s="11"/>
      <c r="Q24" s="23">
        <f t="shared" si="3"/>
        <v>1680</v>
      </c>
      <c r="R24" s="23">
        <f t="shared" si="4"/>
        <v>0</v>
      </c>
      <c r="S24" s="9">
        <f t="shared" si="5"/>
        <v>0</v>
      </c>
      <c r="T24" s="23">
        <f t="shared" si="6"/>
        <v>367.92</v>
      </c>
      <c r="U24" s="23">
        <f t="shared" si="7"/>
        <v>8952.229440000001</v>
      </c>
      <c r="V24" s="37"/>
      <c r="W24" s="26">
        <f t="shared" si="8"/>
        <v>0</v>
      </c>
      <c r="X24" s="37"/>
      <c r="Y24" s="28">
        <f t="shared" si="9"/>
        <v>0</v>
      </c>
    </row>
    <row r="25" spans="1:25" ht="18" customHeight="1">
      <c r="A25" s="224"/>
      <c r="B25" s="65"/>
      <c r="C25" s="75"/>
      <c r="D25" s="65" t="s">
        <v>250</v>
      </c>
      <c r="E25" s="65" t="s">
        <v>247</v>
      </c>
      <c r="F25" s="75"/>
      <c r="G25" s="80" t="s">
        <v>285</v>
      </c>
      <c r="H25" s="80">
        <v>1</v>
      </c>
      <c r="I25" s="80">
        <v>2</v>
      </c>
      <c r="J25" s="18">
        <v>48</v>
      </c>
      <c r="K25" s="18">
        <v>1680</v>
      </c>
      <c r="L25" s="18">
        <f t="shared" si="0"/>
        <v>161.28</v>
      </c>
      <c r="M25" s="18">
        <f t="shared" si="1"/>
        <v>3924.26496</v>
      </c>
      <c r="N25" s="11"/>
      <c r="O25" s="23">
        <f t="shared" si="2"/>
        <v>2</v>
      </c>
      <c r="P25" s="11"/>
      <c r="Q25" s="23">
        <f t="shared" si="3"/>
        <v>1680</v>
      </c>
      <c r="R25" s="23">
        <f t="shared" si="4"/>
        <v>0</v>
      </c>
      <c r="S25" s="9">
        <f t="shared" si="5"/>
        <v>0</v>
      </c>
      <c r="T25" s="23">
        <f t="shared" si="6"/>
        <v>161.28</v>
      </c>
      <c r="U25" s="23">
        <f t="shared" si="7"/>
        <v>3924.26496</v>
      </c>
      <c r="V25" s="37"/>
      <c r="W25" s="26">
        <f t="shared" si="8"/>
        <v>0</v>
      </c>
      <c r="X25" s="37"/>
      <c r="Y25" s="28">
        <f t="shared" si="9"/>
        <v>0</v>
      </c>
    </row>
    <row r="26" spans="1:25" ht="18" customHeight="1">
      <c r="A26" s="224"/>
      <c r="B26" s="65"/>
      <c r="C26" s="75"/>
      <c r="D26" s="65" t="s">
        <v>250</v>
      </c>
      <c r="E26" s="65" t="s">
        <v>2</v>
      </c>
      <c r="F26" s="75"/>
      <c r="G26" s="80" t="s">
        <v>287</v>
      </c>
      <c r="H26" s="80">
        <v>1</v>
      </c>
      <c r="I26" s="80">
        <v>1</v>
      </c>
      <c r="J26" s="18">
        <v>7</v>
      </c>
      <c r="K26" s="18">
        <v>8760</v>
      </c>
      <c r="L26" s="18">
        <f t="shared" si="0"/>
        <v>61.32</v>
      </c>
      <c r="M26" s="18">
        <f t="shared" si="1"/>
        <v>1492.0382400000001</v>
      </c>
      <c r="N26" s="11"/>
      <c r="O26" s="23">
        <f t="shared" si="2"/>
        <v>1</v>
      </c>
      <c r="P26" s="11"/>
      <c r="Q26" s="23">
        <f t="shared" si="3"/>
        <v>8760</v>
      </c>
      <c r="R26" s="23">
        <f t="shared" si="4"/>
        <v>0</v>
      </c>
      <c r="S26" s="9">
        <f t="shared" si="5"/>
        <v>0</v>
      </c>
      <c r="T26" s="23">
        <f t="shared" si="6"/>
        <v>61.32</v>
      </c>
      <c r="U26" s="23">
        <f t="shared" si="7"/>
        <v>1492.0382400000001</v>
      </c>
      <c r="V26" s="37"/>
      <c r="W26" s="26">
        <f t="shared" si="8"/>
        <v>0</v>
      </c>
      <c r="X26" s="37"/>
      <c r="Y26" s="28">
        <f t="shared" si="9"/>
        <v>0</v>
      </c>
    </row>
    <row r="27" spans="1:25" ht="18" customHeight="1">
      <c r="A27" s="224"/>
      <c r="B27" s="9" t="s">
        <v>262</v>
      </c>
      <c r="C27" s="120"/>
      <c r="D27" s="9" t="s">
        <v>250</v>
      </c>
      <c r="E27" s="9" t="s">
        <v>247</v>
      </c>
      <c r="F27" s="120"/>
      <c r="G27" s="14" t="s">
        <v>258</v>
      </c>
      <c r="H27" s="14">
        <v>1</v>
      </c>
      <c r="I27" s="14">
        <v>1</v>
      </c>
      <c r="J27" s="18">
        <v>41</v>
      </c>
      <c r="K27" s="18">
        <v>1</v>
      </c>
      <c r="L27" s="18">
        <f t="shared" si="0"/>
        <v>4.1000000000000002E-2</v>
      </c>
      <c r="M27" s="18">
        <f t="shared" si="1"/>
        <v>0.99761200000000005</v>
      </c>
      <c r="N27" s="11"/>
      <c r="O27" s="23">
        <f t="shared" si="2"/>
        <v>1</v>
      </c>
      <c r="P27" s="11"/>
      <c r="Q27" s="23">
        <f t="shared" si="3"/>
        <v>1</v>
      </c>
      <c r="R27" s="23">
        <f t="shared" si="4"/>
        <v>0</v>
      </c>
      <c r="S27" s="9">
        <f t="shared" si="5"/>
        <v>0</v>
      </c>
      <c r="T27" s="23">
        <f t="shared" si="6"/>
        <v>4.1000000000000002E-2</v>
      </c>
      <c r="U27" s="23">
        <f t="shared" si="7"/>
        <v>0.99761200000000005</v>
      </c>
      <c r="V27" s="37"/>
      <c r="W27" s="26">
        <f t="shared" si="8"/>
        <v>0</v>
      </c>
      <c r="X27" s="37"/>
      <c r="Y27" s="28">
        <f t="shared" si="9"/>
        <v>0</v>
      </c>
    </row>
    <row r="28" spans="1:25" ht="18" customHeight="1">
      <c r="A28" s="224"/>
      <c r="B28" s="9" t="s">
        <v>456</v>
      </c>
      <c r="C28" s="120"/>
      <c r="D28" s="9" t="s">
        <v>250</v>
      </c>
      <c r="E28" s="9" t="s">
        <v>247</v>
      </c>
      <c r="F28" s="120"/>
      <c r="G28" s="14" t="s">
        <v>249</v>
      </c>
      <c r="H28" s="14">
        <v>1</v>
      </c>
      <c r="I28" s="14">
        <v>2</v>
      </c>
      <c r="J28" s="18">
        <v>73</v>
      </c>
      <c r="K28" s="18">
        <v>240</v>
      </c>
      <c r="L28" s="18">
        <f t="shared" si="0"/>
        <v>35.04</v>
      </c>
      <c r="M28" s="18">
        <f t="shared" si="1"/>
        <v>852.59328000000005</v>
      </c>
      <c r="N28" s="11"/>
      <c r="O28" s="23">
        <f t="shared" si="2"/>
        <v>2</v>
      </c>
      <c r="P28" s="11"/>
      <c r="Q28" s="23">
        <f t="shared" si="3"/>
        <v>240</v>
      </c>
      <c r="R28" s="23">
        <f t="shared" si="4"/>
        <v>0</v>
      </c>
      <c r="S28" s="9">
        <f t="shared" si="5"/>
        <v>0</v>
      </c>
      <c r="T28" s="23">
        <f t="shared" si="6"/>
        <v>35.04</v>
      </c>
      <c r="U28" s="23">
        <f t="shared" si="7"/>
        <v>852.59328000000005</v>
      </c>
      <c r="V28" s="37"/>
      <c r="W28" s="26">
        <f t="shared" si="8"/>
        <v>0</v>
      </c>
      <c r="X28" s="37"/>
      <c r="Y28" s="28">
        <f t="shared" si="9"/>
        <v>0</v>
      </c>
    </row>
    <row r="29" spans="1:25" ht="18" customHeight="1">
      <c r="A29" s="224"/>
      <c r="B29" s="9"/>
      <c r="C29" s="120"/>
      <c r="D29" s="9" t="s">
        <v>250</v>
      </c>
      <c r="E29" s="9" t="s">
        <v>247</v>
      </c>
      <c r="F29" s="120"/>
      <c r="G29" s="14" t="s">
        <v>249</v>
      </c>
      <c r="H29" s="14">
        <v>2</v>
      </c>
      <c r="I29" s="14">
        <v>2</v>
      </c>
      <c r="J29" s="18">
        <v>73</v>
      </c>
      <c r="K29" s="18">
        <v>240</v>
      </c>
      <c r="L29" s="18">
        <f t="shared" si="0"/>
        <v>35.04</v>
      </c>
      <c r="M29" s="18">
        <f t="shared" si="1"/>
        <v>852.59328000000005</v>
      </c>
      <c r="N29" s="11"/>
      <c r="O29" s="23">
        <f t="shared" si="2"/>
        <v>2</v>
      </c>
      <c r="P29" s="11"/>
      <c r="Q29" s="23">
        <f t="shared" si="3"/>
        <v>240</v>
      </c>
      <c r="R29" s="23">
        <f t="shared" si="4"/>
        <v>0</v>
      </c>
      <c r="S29" s="9">
        <f t="shared" si="5"/>
        <v>0</v>
      </c>
      <c r="T29" s="23">
        <f t="shared" si="6"/>
        <v>35.04</v>
      </c>
      <c r="U29" s="23">
        <f t="shared" si="7"/>
        <v>852.59328000000005</v>
      </c>
      <c r="V29" s="37"/>
      <c r="W29" s="26">
        <f t="shared" si="8"/>
        <v>0</v>
      </c>
      <c r="X29" s="37"/>
      <c r="Y29" s="28">
        <f t="shared" si="9"/>
        <v>0</v>
      </c>
    </row>
    <row r="30" spans="1:25" s="98" customFormat="1" ht="18" customHeight="1">
      <c r="A30" s="235"/>
      <c r="B30" s="95"/>
      <c r="C30" s="96"/>
      <c r="D30" s="9" t="s">
        <v>250</v>
      </c>
      <c r="E30" s="9" t="s">
        <v>454</v>
      </c>
      <c r="F30" s="146" t="s">
        <v>359</v>
      </c>
      <c r="G30" s="14" t="s">
        <v>495</v>
      </c>
      <c r="H30" s="14">
        <v>1</v>
      </c>
      <c r="I30" s="14">
        <v>2</v>
      </c>
      <c r="J30" s="18">
        <v>13</v>
      </c>
      <c r="K30" s="18">
        <v>240</v>
      </c>
      <c r="L30" s="18">
        <f t="shared" si="0"/>
        <v>6.24</v>
      </c>
      <c r="M30" s="18">
        <f t="shared" si="1"/>
        <v>151.83168000000001</v>
      </c>
      <c r="N30" s="97"/>
      <c r="O30" s="23">
        <f t="shared" si="2"/>
        <v>2</v>
      </c>
      <c r="P30" s="97"/>
      <c r="Q30" s="23">
        <f t="shared" si="3"/>
        <v>240</v>
      </c>
      <c r="R30" s="23">
        <f t="shared" si="4"/>
        <v>0</v>
      </c>
      <c r="S30" s="9">
        <f t="shared" si="5"/>
        <v>0</v>
      </c>
      <c r="T30" s="23">
        <f t="shared" si="6"/>
        <v>6.24</v>
      </c>
      <c r="U30" s="23">
        <f t="shared" si="7"/>
        <v>151.83168000000001</v>
      </c>
      <c r="V30" s="37"/>
      <c r="W30" s="26">
        <f t="shared" si="8"/>
        <v>0</v>
      </c>
      <c r="X30" s="37"/>
      <c r="Y30" s="28">
        <f t="shared" si="9"/>
        <v>0</v>
      </c>
    </row>
    <row r="31" spans="1:25" ht="18" customHeight="1">
      <c r="A31" s="224"/>
      <c r="B31" s="65" t="s">
        <v>188</v>
      </c>
      <c r="C31" s="75"/>
      <c r="D31" s="65" t="s">
        <v>246</v>
      </c>
      <c r="E31" s="65" t="s">
        <v>247</v>
      </c>
      <c r="F31" s="75" t="s">
        <v>251</v>
      </c>
      <c r="G31" s="80" t="s">
        <v>285</v>
      </c>
      <c r="H31" s="80">
        <v>2</v>
      </c>
      <c r="I31" s="80">
        <v>12</v>
      </c>
      <c r="J31" s="18">
        <v>48</v>
      </c>
      <c r="K31" s="18">
        <v>2880</v>
      </c>
      <c r="L31" s="18">
        <f t="shared" si="0"/>
        <v>1658.88</v>
      </c>
      <c r="M31" s="18">
        <f t="shared" si="1"/>
        <v>40363.868160000005</v>
      </c>
      <c r="N31" s="11"/>
      <c r="O31" s="23">
        <f t="shared" si="2"/>
        <v>12</v>
      </c>
      <c r="P31" s="11"/>
      <c r="Q31" s="23">
        <f t="shared" si="3"/>
        <v>2880</v>
      </c>
      <c r="R31" s="23">
        <f t="shared" si="4"/>
        <v>0</v>
      </c>
      <c r="S31" s="9">
        <f t="shared" si="5"/>
        <v>0</v>
      </c>
      <c r="T31" s="23">
        <f t="shared" si="6"/>
        <v>1658.88</v>
      </c>
      <c r="U31" s="23">
        <f t="shared" si="7"/>
        <v>40363.868160000005</v>
      </c>
      <c r="V31" s="37"/>
      <c r="W31" s="26">
        <f t="shared" si="8"/>
        <v>0</v>
      </c>
      <c r="X31" s="37"/>
      <c r="Y31" s="28">
        <f t="shared" si="9"/>
        <v>0</v>
      </c>
    </row>
    <row r="32" spans="1:25" ht="18" customHeight="1">
      <c r="A32" s="224"/>
      <c r="B32" s="9" t="s">
        <v>187</v>
      </c>
      <c r="C32" s="120"/>
      <c r="D32" s="9" t="s">
        <v>270</v>
      </c>
      <c r="E32" s="9" t="s">
        <v>247</v>
      </c>
      <c r="F32" s="120"/>
      <c r="G32" s="14" t="s">
        <v>285</v>
      </c>
      <c r="H32" s="14">
        <v>2</v>
      </c>
      <c r="I32" s="14">
        <v>3</v>
      </c>
      <c r="J32" s="18">
        <v>48</v>
      </c>
      <c r="K32" s="18">
        <v>2520</v>
      </c>
      <c r="L32" s="18">
        <f t="shared" si="0"/>
        <v>362.88</v>
      </c>
      <c r="M32" s="18">
        <f t="shared" si="1"/>
        <v>8829.596160000001</v>
      </c>
      <c r="N32" s="11"/>
      <c r="O32" s="23">
        <f t="shared" si="2"/>
        <v>3</v>
      </c>
      <c r="P32" s="11"/>
      <c r="Q32" s="23">
        <f t="shared" si="3"/>
        <v>2520</v>
      </c>
      <c r="R32" s="23">
        <f t="shared" si="4"/>
        <v>0</v>
      </c>
      <c r="S32" s="9">
        <f t="shared" si="5"/>
        <v>0</v>
      </c>
      <c r="T32" s="23">
        <f t="shared" si="6"/>
        <v>362.88</v>
      </c>
      <c r="U32" s="23">
        <f t="shared" si="7"/>
        <v>8829.596160000001</v>
      </c>
      <c r="V32" s="37"/>
      <c r="W32" s="26">
        <f t="shared" si="8"/>
        <v>0</v>
      </c>
      <c r="X32" s="37"/>
      <c r="Y32" s="28">
        <f t="shared" si="9"/>
        <v>0</v>
      </c>
    </row>
    <row r="33" spans="1:25" ht="18" customHeight="1">
      <c r="A33" s="224"/>
      <c r="B33" s="9"/>
      <c r="C33" s="135"/>
      <c r="D33" s="9" t="s">
        <v>250</v>
      </c>
      <c r="E33" s="9" t="s">
        <v>247</v>
      </c>
      <c r="F33" s="135" t="s">
        <v>264</v>
      </c>
      <c r="G33" s="14" t="s">
        <v>258</v>
      </c>
      <c r="H33" s="14">
        <v>1</v>
      </c>
      <c r="I33" s="14">
        <v>1</v>
      </c>
      <c r="J33" s="18">
        <v>41</v>
      </c>
      <c r="K33" s="18">
        <v>2520</v>
      </c>
      <c r="L33" s="18">
        <f t="shared" si="0"/>
        <v>103.32</v>
      </c>
      <c r="M33" s="18">
        <f t="shared" si="1"/>
        <v>2513.9822399999998</v>
      </c>
      <c r="N33" s="11"/>
      <c r="O33" s="23">
        <f t="shared" si="2"/>
        <v>1</v>
      </c>
      <c r="P33" s="11"/>
      <c r="Q33" s="23">
        <f t="shared" si="3"/>
        <v>2520</v>
      </c>
      <c r="R33" s="23">
        <f t="shared" si="4"/>
        <v>0</v>
      </c>
      <c r="S33" s="9">
        <f t="shared" si="5"/>
        <v>0</v>
      </c>
      <c r="T33" s="23">
        <f t="shared" si="6"/>
        <v>103.32</v>
      </c>
      <c r="U33" s="23">
        <f t="shared" si="7"/>
        <v>2513.9822399999998</v>
      </c>
      <c r="V33" s="37"/>
      <c r="W33" s="26">
        <f t="shared" si="8"/>
        <v>0</v>
      </c>
      <c r="X33" s="37"/>
      <c r="Y33" s="28">
        <f t="shared" si="9"/>
        <v>0</v>
      </c>
    </row>
    <row r="34" spans="1:25" ht="18" customHeight="1">
      <c r="A34" s="224"/>
      <c r="B34" s="9" t="s">
        <v>23</v>
      </c>
      <c r="C34" s="120"/>
      <c r="D34" s="9" t="s">
        <v>250</v>
      </c>
      <c r="E34" s="9" t="s">
        <v>247</v>
      </c>
      <c r="F34" s="120"/>
      <c r="G34" s="14" t="s">
        <v>285</v>
      </c>
      <c r="H34" s="14">
        <v>2</v>
      </c>
      <c r="I34" s="14">
        <v>3</v>
      </c>
      <c r="J34" s="18">
        <v>48</v>
      </c>
      <c r="K34" s="18">
        <v>1920</v>
      </c>
      <c r="L34" s="18">
        <f t="shared" si="0"/>
        <v>276.48</v>
      </c>
      <c r="M34" s="18">
        <f t="shared" si="1"/>
        <v>6727.3113600000006</v>
      </c>
      <c r="N34" s="11"/>
      <c r="O34" s="23">
        <f t="shared" si="2"/>
        <v>3</v>
      </c>
      <c r="P34" s="11"/>
      <c r="Q34" s="23">
        <f t="shared" si="3"/>
        <v>1920</v>
      </c>
      <c r="R34" s="23">
        <f t="shared" si="4"/>
        <v>0</v>
      </c>
      <c r="S34" s="9">
        <f t="shared" si="5"/>
        <v>0</v>
      </c>
      <c r="T34" s="23">
        <f t="shared" si="6"/>
        <v>276.48</v>
      </c>
      <c r="U34" s="23">
        <f t="shared" si="7"/>
        <v>6727.3113600000006</v>
      </c>
      <c r="V34" s="37"/>
      <c r="W34" s="26">
        <f t="shared" si="8"/>
        <v>0</v>
      </c>
      <c r="X34" s="37"/>
      <c r="Y34" s="28">
        <f t="shared" si="9"/>
        <v>0</v>
      </c>
    </row>
    <row r="35" spans="1:25" ht="18" customHeight="1">
      <c r="A35" s="224"/>
      <c r="B35" s="9" t="s">
        <v>22</v>
      </c>
      <c r="C35" s="120"/>
      <c r="D35" s="9" t="s">
        <v>270</v>
      </c>
      <c r="E35" s="9" t="s">
        <v>247</v>
      </c>
      <c r="F35" s="120" t="s">
        <v>462</v>
      </c>
      <c r="G35" s="92" t="s">
        <v>350</v>
      </c>
      <c r="H35" s="14">
        <v>1</v>
      </c>
      <c r="I35" s="14">
        <v>2</v>
      </c>
      <c r="J35" s="18">
        <v>62</v>
      </c>
      <c r="K35" s="18">
        <v>1920</v>
      </c>
      <c r="L35" s="18">
        <f t="shared" si="0"/>
        <v>238.08</v>
      </c>
      <c r="M35" s="18">
        <f t="shared" si="1"/>
        <v>5792.9625600000008</v>
      </c>
      <c r="N35" s="11"/>
      <c r="O35" s="23">
        <f t="shared" si="2"/>
        <v>2</v>
      </c>
      <c r="P35" s="11"/>
      <c r="Q35" s="23">
        <f t="shared" si="3"/>
        <v>1920</v>
      </c>
      <c r="R35" s="23">
        <f t="shared" si="4"/>
        <v>0</v>
      </c>
      <c r="S35" s="9">
        <f t="shared" si="5"/>
        <v>0</v>
      </c>
      <c r="T35" s="23">
        <f t="shared" si="6"/>
        <v>238.08</v>
      </c>
      <c r="U35" s="23">
        <f t="shared" si="7"/>
        <v>5792.9625600000008</v>
      </c>
      <c r="V35" s="37"/>
      <c r="W35" s="26">
        <f t="shared" si="8"/>
        <v>0</v>
      </c>
      <c r="X35" s="37"/>
      <c r="Y35" s="28">
        <f t="shared" si="9"/>
        <v>0</v>
      </c>
    </row>
    <row r="36" spans="1:25" ht="18" customHeight="1">
      <c r="A36" s="224"/>
      <c r="B36" s="65" t="s">
        <v>353</v>
      </c>
      <c r="C36" s="75"/>
      <c r="D36" s="65" t="s">
        <v>250</v>
      </c>
      <c r="E36" s="65" t="s">
        <v>247</v>
      </c>
      <c r="F36" s="75"/>
      <c r="G36" s="80" t="s">
        <v>249</v>
      </c>
      <c r="H36" s="80">
        <v>1</v>
      </c>
      <c r="I36" s="80">
        <v>6</v>
      </c>
      <c r="J36" s="18">
        <v>73</v>
      </c>
      <c r="K36" s="18">
        <v>1680</v>
      </c>
      <c r="L36" s="18">
        <f t="shared" si="0"/>
        <v>735.84</v>
      </c>
      <c r="M36" s="18">
        <f t="shared" si="1"/>
        <v>17904.458880000002</v>
      </c>
      <c r="N36" s="11"/>
      <c r="O36" s="23">
        <f t="shared" si="2"/>
        <v>6</v>
      </c>
      <c r="P36" s="11"/>
      <c r="Q36" s="23">
        <f t="shared" si="3"/>
        <v>1680</v>
      </c>
      <c r="R36" s="23">
        <f t="shared" si="4"/>
        <v>0</v>
      </c>
      <c r="S36" s="9">
        <f t="shared" si="5"/>
        <v>0</v>
      </c>
      <c r="T36" s="23">
        <f t="shared" si="6"/>
        <v>735.84</v>
      </c>
      <c r="U36" s="23">
        <f t="shared" si="7"/>
        <v>17904.458880000002</v>
      </c>
      <c r="V36" s="37"/>
      <c r="W36" s="26">
        <f t="shared" si="8"/>
        <v>0</v>
      </c>
      <c r="X36" s="37"/>
      <c r="Y36" s="28">
        <f t="shared" si="9"/>
        <v>0</v>
      </c>
    </row>
    <row r="37" spans="1:25" ht="18" customHeight="1">
      <c r="A37" s="224"/>
      <c r="B37" s="65"/>
      <c r="C37" s="75"/>
      <c r="D37" s="65" t="s">
        <v>246</v>
      </c>
      <c r="E37" s="65" t="s">
        <v>247</v>
      </c>
      <c r="F37" s="75" t="s">
        <v>251</v>
      </c>
      <c r="G37" s="80" t="s">
        <v>249</v>
      </c>
      <c r="H37" s="80">
        <v>1</v>
      </c>
      <c r="I37" s="80">
        <v>1</v>
      </c>
      <c r="J37" s="18">
        <v>73</v>
      </c>
      <c r="K37" s="18">
        <v>1680</v>
      </c>
      <c r="L37" s="18">
        <f t="shared" si="0"/>
        <v>122.64</v>
      </c>
      <c r="M37" s="18">
        <f t="shared" si="1"/>
        <v>2984.0764800000002</v>
      </c>
      <c r="N37" s="11"/>
      <c r="O37" s="23">
        <f t="shared" si="2"/>
        <v>1</v>
      </c>
      <c r="P37" s="11"/>
      <c r="Q37" s="23">
        <f t="shared" si="3"/>
        <v>1680</v>
      </c>
      <c r="R37" s="23">
        <f t="shared" si="4"/>
        <v>0</v>
      </c>
      <c r="S37" s="9">
        <f t="shared" si="5"/>
        <v>0</v>
      </c>
      <c r="T37" s="23">
        <f t="shared" si="6"/>
        <v>122.64</v>
      </c>
      <c r="U37" s="23">
        <f t="shared" si="7"/>
        <v>2984.0764800000002</v>
      </c>
      <c r="V37" s="37"/>
      <c r="W37" s="26">
        <f t="shared" si="8"/>
        <v>0</v>
      </c>
      <c r="X37" s="37"/>
      <c r="Y37" s="28">
        <f t="shared" si="9"/>
        <v>0</v>
      </c>
    </row>
    <row r="38" spans="1:25" ht="18" customHeight="1">
      <c r="A38" s="224"/>
      <c r="B38" s="148"/>
      <c r="C38" s="149" t="s">
        <v>79</v>
      </c>
      <c r="D38" s="148" t="s">
        <v>250</v>
      </c>
      <c r="E38" s="148" t="s">
        <v>2</v>
      </c>
      <c r="F38" s="149" t="s">
        <v>273</v>
      </c>
      <c r="G38" s="150"/>
      <c r="H38" s="150"/>
      <c r="I38" s="150"/>
      <c r="J38" s="151"/>
      <c r="K38" s="151"/>
      <c r="L38" s="151"/>
      <c r="M38" s="151"/>
      <c r="N38" s="148"/>
      <c r="O38" s="152"/>
      <c r="P38" s="148"/>
      <c r="Q38" s="152"/>
      <c r="R38" s="152"/>
      <c r="S38" s="148"/>
      <c r="T38" s="152"/>
      <c r="U38" s="152"/>
      <c r="V38" s="153"/>
      <c r="W38" s="153"/>
      <c r="X38" s="153"/>
      <c r="Y38" s="154"/>
    </row>
    <row r="39" spans="1:25" ht="18" customHeight="1">
      <c r="A39" s="224"/>
      <c r="B39" s="9" t="s">
        <v>262</v>
      </c>
      <c r="C39" s="120"/>
      <c r="D39" s="9" t="s">
        <v>250</v>
      </c>
      <c r="E39" s="9" t="s">
        <v>247</v>
      </c>
      <c r="F39" s="120"/>
      <c r="G39" s="14" t="s">
        <v>258</v>
      </c>
      <c r="H39" s="14">
        <v>1</v>
      </c>
      <c r="I39" s="14">
        <v>1</v>
      </c>
      <c r="J39" s="18">
        <v>41</v>
      </c>
      <c r="K39" s="18">
        <v>1</v>
      </c>
      <c r="L39" s="18">
        <f t="shared" si="0"/>
        <v>4.1000000000000002E-2</v>
      </c>
      <c r="M39" s="18">
        <f t="shared" si="1"/>
        <v>0.99761200000000005</v>
      </c>
      <c r="N39" s="11"/>
      <c r="O39" s="23">
        <f t="shared" si="2"/>
        <v>1</v>
      </c>
      <c r="P39" s="11"/>
      <c r="Q39" s="23">
        <f t="shared" si="3"/>
        <v>1</v>
      </c>
      <c r="R39" s="23">
        <f t="shared" si="4"/>
        <v>0</v>
      </c>
      <c r="S39" s="9">
        <f t="shared" si="5"/>
        <v>0</v>
      </c>
      <c r="T39" s="23">
        <f t="shared" si="6"/>
        <v>4.1000000000000002E-2</v>
      </c>
      <c r="U39" s="23">
        <f t="shared" si="7"/>
        <v>0.99761200000000005</v>
      </c>
      <c r="V39" s="37"/>
      <c r="W39" s="26">
        <f t="shared" si="8"/>
        <v>0</v>
      </c>
      <c r="X39" s="37"/>
      <c r="Y39" s="28">
        <f t="shared" si="9"/>
        <v>0</v>
      </c>
    </row>
    <row r="40" spans="1:25" ht="18" customHeight="1">
      <c r="A40" s="224"/>
      <c r="B40" s="9" t="s">
        <v>468</v>
      </c>
      <c r="C40" s="120"/>
      <c r="D40" s="9" t="s">
        <v>250</v>
      </c>
      <c r="E40" s="9" t="s">
        <v>247</v>
      </c>
      <c r="F40" s="120"/>
      <c r="G40" s="14" t="s">
        <v>249</v>
      </c>
      <c r="H40" s="14">
        <v>1</v>
      </c>
      <c r="I40" s="14">
        <v>1</v>
      </c>
      <c r="J40" s="18">
        <v>73</v>
      </c>
      <c r="K40" s="18">
        <v>210</v>
      </c>
      <c r="L40" s="18">
        <f t="shared" si="0"/>
        <v>15.33</v>
      </c>
      <c r="M40" s="18">
        <f t="shared" si="1"/>
        <v>373.00956000000002</v>
      </c>
      <c r="N40" s="11"/>
      <c r="O40" s="23">
        <f t="shared" si="2"/>
        <v>1</v>
      </c>
      <c r="P40" s="11"/>
      <c r="Q40" s="23">
        <f t="shared" si="3"/>
        <v>210</v>
      </c>
      <c r="R40" s="23">
        <f t="shared" si="4"/>
        <v>0</v>
      </c>
      <c r="S40" s="9">
        <f t="shared" si="5"/>
        <v>0</v>
      </c>
      <c r="T40" s="23">
        <f t="shared" si="6"/>
        <v>15.33</v>
      </c>
      <c r="U40" s="23">
        <f t="shared" si="7"/>
        <v>373.00956000000002</v>
      </c>
      <c r="V40" s="37"/>
      <c r="W40" s="26">
        <f t="shared" si="8"/>
        <v>0</v>
      </c>
      <c r="X40" s="37"/>
      <c r="Y40" s="28">
        <f t="shared" si="9"/>
        <v>0</v>
      </c>
    </row>
    <row r="41" spans="1:25" ht="18" customHeight="1">
      <c r="A41" s="224"/>
      <c r="B41" s="9"/>
      <c r="C41" s="120"/>
      <c r="D41" s="9" t="s">
        <v>250</v>
      </c>
      <c r="E41" s="9" t="s">
        <v>247</v>
      </c>
      <c r="F41" s="120"/>
      <c r="G41" s="14" t="s">
        <v>495</v>
      </c>
      <c r="H41" s="14">
        <v>1</v>
      </c>
      <c r="I41" s="14">
        <v>3</v>
      </c>
      <c r="J41" s="18">
        <v>13</v>
      </c>
      <c r="K41" s="18">
        <v>210</v>
      </c>
      <c r="L41" s="18">
        <f t="shared" si="0"/>
        <v>8.19</v>
      </c>
      <c r="M41" s="18">
        <f t="shared" si="1"/>
        <v>199.27907999999999</v>
      </c>
      <c r="N41" s="11"/>
      <c r="O41" s="23">
        <f t="shared" si="2"/>
        <v>3</v>
      </c>
      <c r="P41" s="11"/>
      <c r="Q41" s="23">
        <f t="shared" si="3"/>
        <v>210</v>
      </c>
      <c r="R41" s="23">
        <f t="shared" si="4"/>
        <v>0</v>
      </c>
      <c r="S41" s="9">
        <f t="shared" si="5"/>
        <v>0</v>
      </c>
      <c r="T41" s="23">
        <f t="shared" si="6"/>
        <v>8.19</v>
      </c>
      <c r="U41" s="23">
        <f t="shared" si="7"/>
        <v>199.27907999999999</v>
      </c>
      <c r="V41" s="37"/>
      <c r="W41" s="26">
        <f t="shared" si="8"/>
        <v>0</v>
      </c>
      <c r="X41" s="37"/>
      <c r="Y41" s="28">
        <f t="shared" si="9"/>
        <v>0</v>
      </c>
    </row>
    <row r="42" spans="1:25" ht="18" customHeight="1">
      <c r="A42" s="224"/>
      <c r="B42" s="9" t="s">
        <v>467</v>
      </c>
      <c r="C42" s="120"/>
      <c r="D42" s="9" t="s">
        <v>250</v>
      </c>
      <c r="E42" s="9" t="s">
        <v>247</v>
      </c>
      <c r="F42" s="120"/>
      <c r="G42" s="14" t="s">
        <v>249</v>
      </c>
      <c r="H42" s="14">
        <v>1</v>
      </c>
      <c r="I42" s="14">
        <v>1</v>
      </c>
      <c r="J42" s="18">
        <v>73</v>
      </c>
      <c r="K42" s="18">
        <v>210</v>
      </c>
      <c r="L42" s="18">
        <f t="shared" si="0"/>
        <v>15.33</v>
      </c>
      <c r="M42" s="18">
        <f t="shared" si="1"/>
        <v>373.00956000000002</v>
      </c>
      <c r="N42" s="11"/>
      <c r="O42" s="23">
        <f t="shared" si="2"/>
        <v>1</v>
      </c>
      <c r="P42" s="11"/>
      <c r="Q42" s="23">
        <f t="shared" si="3"/>
        <v>210</v>
      </c>
      <c r="R42" s="23">
        <f t="shared" si="4"/>
        <v>0</v>
      </c>
      <c r="S42" s="9">
        <f t="shared" si="5"/>
        <v>0</v>
      </c>
      <c r="T42" s="23">
        <f t="shared" si="6"/>
        <v>15.33</v>
      </c>
      <c r="U42" s="23">
        <f t="shared" si="7"/>
        <v>373.00956000000002</v>
      </c>
      <c r="V42" s="37"/>
      <c r="W42" s="26">
        <f t="shared" si="8"/>
        <v>0</v>
      </c>
      <c r="X42" s="37"/>
      <c r="Y42" s="28">
        <f t="shared" si="9"/>
        <v>0</v>
      </c>
    </row>
    <row r="43" spans="1:25" ht="18" customHeight="1">
      <c r="A43" s="224"/>
      <c r="B43" s="9"/>
      <c r="C43" s="120"/>
      <c r="D43" s="9" t="s">
        <v>250</v>
      </c>
      <c r="E43" s="9" t="s">
        <v>247</v>
      </c>
      <c r="F43" s="120"/>
      <c r="G43" s="14" t="s">
        <v>495</v>
      </c>
      <c r="H43" s="14">
        <v>1</v>
      </c>
      <c r="I43" s="14">
        <v>1</v>
      </c>
      <c r="J43" s="18">
        <v>13</v>
      </c>
      <c r="K43" s="18">
        <v>210</v>
      </c>
      <c r="L43" s="18">
        <f t="shared" si="0"/>
        <v>2.73</v>
      </c>
      <c r="M43" s="18">
        <f t="shared" si="1"/>
        <v>66.426360000000003</v>
      </c>
      <c r="N43" s="11"/>
      <c r="O43" s="23">
        <f t="shared" si="2"/>
        <v>1</v>
      </c>
      <c r="P43" s="11"/>
      <c r="Q43" s="23">
        <f t="shared" si="3"/>
        <v>210</v>
      </c>
      <c r="R43" s="23">
        <f t="shared" si="4"/>
        <v>0</v>
      </c>
      <c r="S43" s="9">
        <f t="shared" si="5"/>
        <v>0</v>
      </c>
      <c r="T43" s="23">
        <f t="shared" si="6"/>
        <v>2.73</v>
      </c>
      <c r="U43" s="23">
        <f t="shared" si="7"/>
        <v>66.426360000000003</v>
      </c>
      <c r="V43" s="37"/>
      <c r="W43" s="26">
        <f t="shared" si="8"/>
        <v>0</v>
      </c>
      <c r="X43" s="37"/>
      <c r="Y43" s="28">
        <f t="shared" si="9"/>
        <v>0</v>
      </c>
    </row>
    <row r="44" spans="1:25" ht="18" customHeight="1">
      <c r="A44" s="224"/>
      <c r="B44" s="9" t="s">
        <v>458</v>
      </c>
      <c r="C44" s="120"/>
      <c r="D44" s="9" t="s">
        <v>250</v>
      </c>
      <c r="E44" s="9" t="s">
        <v>247</v>
      </c>
      <c r="F44" s="120"/>
      <c r="G44" s="14" t="s">
        <v>249</v>
      </c>
      <c r="H44" s="14">
        <v>1</v>
      </c>
      <c r="I44" s="14">
        <v>1</v>
      </c>
      <c r="J44" s="18">
        <v>73</v>
      </c>
      <c r="K44" s="18">
        <v>240</v>
      </c>
      <c r="L44" s="18">
        <f t="shared" si="0"/>
        <v>17.52</v>
      </c>
      <c r="M44" s="18">
        <f t="shared" si="1"/>
        <v>426.29664000000002</v>
      </c>
      <c r="N44" s="11"/>
      <c r="O44" s="23">
        <f t="shared" si="2"/>
        <v>1</v>
      </c>
      <c r="P44" s="11"/>
      <c r="Q44" s="23">
        <f t="shared" si="3"/>
        <v>240</v>
      </c>
      <c r="R44" s="23">
        <f t="shared" si="4"/>
        <v>0</v>
      </c>
      <c r="S44" s="9">
        <f t="shared" si="5"/>
        <v>0</v>
      </c>
      <c r="T44" s="23">
        <f t="shared" si="6"/>
        <v>17.52</v>
      </c>
      <c r="U44" s="23">
        <f t="shared" si="7"/>
        <v>426.29664000000002</v>
      </c>
      <c r="V44" s="37"/>
      <c r="W44" s="26">
        <f t="shared" si="8"/>
        <v>0</v>
      </c>
      <c r="X44" s="37"/>
      <c r="Y44" s="28">
        <f t="shared" si="9"/>
        <v>0</v>
      </c>
    </row>
    <row r="45" spans="1:25" ht="18" customHeight="1">
      <c r="A45" s="224"/>
      <c r="B45" s="9" t="s">
        <v>459</v>
      </c>
      <c r="C45" s="120"/>
      <c r="D45" s="9" t="s">
        <v>250</v>
      </c>
      <c r="E45" s="9" t="s">
        <v>247</v>
      </c>
      <c r="F45" s="120"/>
      <c r="G45" s="14" t="s">
        <v>249</v>
      </c>
      <c r="H45" s="14">
        <v>1</v>
      </c>
      <c r="I45" s="14">
        <v>1</v>
      </c>
      <c r="J45" s="18">
        <v>73</v>
      </c>
      <c r="K45" s="18">
        <v>240</v>
      </c>
      <c r="L45" s="18">
        <f t="shared" si="0"/>
        <v>17.52</v>
      </c>
      <c r="M45" s="18">
        <f t="shared" si="1"/>
        <v>426.29664000000002</v>
      </c>
      <c r="N45" s="11"/>
      <c r="O45" s="23">
        <f t="shared" si="2"/>
        <v>1</v>
      </c>
      <c r="P45" s="11"/>
      <c r="Q45" s="23">
        <f t="shared" si="3"/>
        <v>240</v>
      </c>
      <c r="R45" s="23">
        <f t="shared" si="4"/>
        <v>0</v>
      </c>
      <c r="S45" s="9">
        <f t="shared" si="5"/>
        <v>0</v>
      </c>
      <c r="T45" s="23">
        <f t="shared" si="6"/>
        <v>17.52</v>
      </c>
      <c r="U45" s="23">
        <f t="shared" si="7"/>
        <v>426.29664000000002</v>
      </c>
      <c r="V45" s="37"/>
      <c r="W45" s="26">
        <f t="shared" si="8"/>
        <v>0</v>
      </c>
      <c r="X45" s="37"/>
      <c r="Y45" s="28">
        <f t="shared" si="9"/>
        <v>0</v>
      </c>
    </row>
    <row r="46" spans="1:25" ht="18" customHeight="1">
      <c r="A46" s="224"/>
      <c r="B46" s="65" t="s">
        <v>181</v>
      </c>
      <c r="C46" s="75" t="s">
        <v>131</v>
      </c>
      <c r="D46" s="65" t="s">
        <v>250</v>
      </c>
      <c r="E46" s="65" t="s">
        <v>247</v>
      </c>
      <c r="F46" s="75"/>
      <c r="G46" s="80" t="s">
        <v>249</v>
      </c>
      <c r="H46" s="80">
        <v>1</v>
      </c>
      <c r="I46" s="80">
        <v>4</v>
      </c>
      <c r="J46" s="18">
        <v>73</v>
      </c>
      <c r="K46" s="18">
        <v>1050</v>
      </c>
      <c r="L46" s="18">
        <f t="shared" si="0"/>
        <v>306.60000000000002</v>
      </c>
      <c r="M46" s="18">
        <f t="shared" si="1"/>
        <v>7460.1912000000011</v>
      </c>
      <c r="N46" s="11"/>
      <c r="O46" s="23">
        <f t="shared" si="2"/>
        <v>4</v>
      </c>
      <c r="P46" s="11"/>
      <c r="Q46" s="23">
        <f t="shared" si="3"/>
        <v>1050</v>
      </c>
      <c r="R46" s="23">
        <f t="shared" si="4"/>
        <v>0</v>
      </c>
      <c r="S46" s="9">
        <f t="shared" si="5"/>
        <v>0</v>
      </c>
      <c r="T46" s="23">
        <f t="shared" si="6"/>
        <v>306.60000000000002</v>
      </c>
      <c r="U46" s="23">
        <f t="shared" si="7"/>
        <v>7460.1912000000011</v>
      </c>
      <c r="V46" s="37"/>
      <c r="W46" s="26">
        <f t="shared" si="8"/>
        <v>0</v>
      </c>
      <c r="X46" s="37"/>
      <c r="Y46" s="28">
        <f t="shared" si="9"/>
        <v>0</v>
      </c>
    </row>
    <row r="47" spans="1:25" ht="18" customHeight="1">
      <c r="A47" s="224"/>
      <c r="B47" s="9" t="s">
        <v>461</v>
      </c>
      <c r="C47" s="120"/>
      <c r="D47" s="9" t="s">
        <v>250</v>
      </c>
      <c r="E47" s="9" t="s">
        <v>247</v>
      </c>
      <c r="F47" s="120"/>
      <c r="G47" s="14" t="s">
        <v>249</v>
      </c>
      <c r="H47" s="14">
        <v>1</v>
      </c>
      <c r="I47" s="14">
        <v>3</v>
      </c>
      <c r="J47" s="18">
        <v>73</v>
      </c>
      <c r="K47" s="18">
        <v>2160</v>
      </c>
      <c r="L47" s="18">
        <f t="shared" si="0"/>
        <v>473.04</v>
      </c>
      <c r="M47" s="18">
        <f t="shared" si="1"/>
        <v>11510.00928</v>
      </c>
      <c r="N47" s="11"/>
      <c r="O47" s="23">
        <f t="shared" si="2"/>
        <v>3</v>
      </c>
      <c r="P47" s="11"/>
      <c r="Q47" s="23">
        <f t="shared" si="3"/>
        <v>2160</v>
      </c>
      <c r="R47" s="23">
        <f t="shared" si="4"/>
        <v>0</v>
      </c>
      <c r="S47" s="9">
        <f t="shared" si="5"/>
        <v>0</v>
      </c>
      <c r="T47" s="23">
        <f t="shared" si="6"/>
        <v>473.04</v>
      </c>
      <c r="U47" s="23">
        <f t="shared" si="7"/>
        <v>11510.00928</v>
      </c>
      <c r="V47" s="37"/>
      <c r="W47" s="26">
        <f t="shared" si="8"/>
        <v>0</v>
      </c>
      <c r="X47" s="37"/>
      <c r="Y47" s="28">
        <f t="shared" si="9"/>
        <v>0</v>
      </c>
    </row>
    <row r="48" spans="1:25" ht="18" customHeight="1">
      <c r="A48" s="224"/>
      <c r="B48" s="9"/>
      <c r="C48" s="120"/>
      <c r="D48" s="9" t="s">
        <v>250</v>
      </c>
      <c r="E48" s="9" t="s">
        <v>247</v>
      </c>
      <c r="F48" s="120"/>
      <c r="G48" s="14" t="s">
        <v>249</v>
      </c>
      <c r="H48" s="14">
        <v>2</v>
      </c>
      <c r="I48" s="14">
        <v>1</v>
      </c>
      <c r="J48" s="18">
        <v>73</v>
      </c>
      <c r="K48" s="18">
        <v>2160</v>
      </c>
      <c r="L48" s="18">
        <f t="shared" si="0"/>
        <v>157.68</v>
      </c>
      <c r="M48" s="18">
        <f t="shared" si="1"/>
        <v>3836.6697600000002</v>
      </c>
      <c r="N48" s="11"/>
      <c r="O48" s="23">
        <f t="shared" si="2"/>
        <v>1</v>
      </c>
      <c r="P48" s="11"/>
      <c r="Q48" s="23">
        <f t="shared" si="3"/>
        <v>2160</v>
      </c>
      <c r="R48" s="23">
        <f t="shared" si="4"/>
        <v>0</v>
      </c>
      <c r="S48" s="9">
        <f t="shared" si="5"/>
        <v>0</v>
      </c>
      <c r="T48" s="23">
        <f t="shared" si="6"/>
        <v>157.68</v>
      </c>
      <c r="U48" s="23">
        <f t="shared" si="7"/>
        <v>3836.6697600000002</v>
      </c>
      <c r="V48" s="37"/>
      <c r="W48" s="26">
        <f t="shared" si="8"/>
        <v>0</v>
      </c>
      <c r="X48" s="37"/>
      <c r="Y48" s="28">
        <f t="shared" si="9"/>
        <v>0</v>
      </c>
    </row>
    <row r="49" spans="1:25" ht="18" customHeight="1">
      <c r="A49" s="224"/>
      <c r="B49" s="9" t="s">
        <v>40</v>
      </c>
      <c r="C49" s="120"/>
      <c r="D49" s="9" t="s">
        <v>246</v>
      </c>
      <c r="E49" s="9" t="s">
        <v>247</v>
      </c>
      <c r="F49" s="120" t="s">
        <v>251</v>
      </c>
      <c r="G49" s="14" t="s">
        <v>249</v>
      </c>
      <c r="H49" s="14">
        <v>2</v>
      </c>
      <c r="I49" s="14">
        <v>16</v>
      </c>
      <c r="J49" s="18">
        <v>73</v>
      </c>
      <c r="K49" s="18">
        <v>630</v>
      </c>
      <c r="L49" s="18">
        <f t="shared" si="0"/>
        <v>735.84</v>
      </c>
      <c r="M49" s="18">
        <f t="shared" si="1"/>
        <v>17904.458880000002</v>
      </c>
      <c r="N49" s="11"/>
      <c r="O49" s="23">
        <f t="shared" si="2"/>
        <v>16</v>
      </c>
      <c r="P49" s="11"/>
      <c r="Q49" s="23">
        <f t="shared" si="3"/>
        <v>630</v>
      </c>
      <c r="R49" s="23">
        <f t="shared" si="4"/>
        <v>0</v>
      </c>
      <c r="S49" s="9">
        <f t="shared" si="5"/>
        <v>0</v>
      </c>
      <c r="T49" s="23">
        <f t="shared" si="6"/>
        <v>735.84</v>
      </c>
      <c r="U49" s="23">
        <f t="shared" si="7"/>
        <v>17904.458880000002</v>
      </c>
      <c r="V49" s="37"/>
      <c r="W49" s="26">
        <f t="shared" si="8"/>
        <v>0</v>
      </c>
      <c r="X49" s="37"/>
      <c r="Y49" s="28">
        <f t="shared" si="9"/>
        <v>0</v>
      </c>
    </row>
    <row r="50" spans="1:25" ht="18" customHeight="1">
      <c r="A50" s="224"/>
      <c r="B50" s="9" t="s">
        <v>30</v>
      </c>
      <c r="C50" s="120"/>
      <c r="D50" s="9" t="s">
        <v>246</v>
      </c>
      <c r="E50" s="9" t="s">
        <v>247</v>
      </c>
      <c r="F50" s="120" t="s">
        <v>251</v>
      </c>
      <c r="G50" s="14" t="s">
        <v>249</v>
      </c>
      <c r="H50" s="14">
        <v>2</v>
      </c>
      <c r="I50" s="14">
        <v>3</v>
      </c>
      <c r="J50" s="18">
        <v>73</v>
      </c>
      <c r="K50" s="18">
        <v>210</v>
      </c>
      <c r="L50" s="18">
        <f t="shared" si="0"/>
        <v>45.99</v>
      </c>
      <c r="M50" s="18">
        <f t="shared" si="1"/>
        <v>1119.0286800000001</v>
      </c>
      <c r="N50" s="11"/>
      <c r="O50" s="23">
        <f t="shared" si="2"/>
        <v>3</v>
      </c>
      <c r="P50" s="11"/>
      <c r="Q50" s="23">
        <f t="shared" si="3"/>
        <v>210</v>
      </c>
      <c r="R50" s="23">
        <f t="shared" si="4"/>
        <v>0</v>
      </c>
      <c r="S50" s="9">
        <f t="shared" si="5"/>
        <v>0</v>
      </c>
      <c r="T50" s="23">
        <f t="shared" si="6"/>
        <v>45.99</v>
      </c>
      <c r="U50" s="23">
        <f t="shared" si="7"/>
        <v>1119.0286800000001</v>
      </c>
      <c r="V50" s="37"/>
      <c r="W50" s="26">
        <f t="shared" si="8"/>
        <v>0</v>
      </c>
      <c r="X50" s="37"/>
      <c r="Y50" s="28">
        <f t="shared" si="9"/>
        <v>0</v>
      </c>
    </row>
    <row r="51" spans="1:25" ht="18" customHeight="1">
      <c r="A51" s="224"/>
      <c r="B51" s="9" t="s">
        <v>455</v>
      </c>
      <c r="C51" s="120"/>
      <c r="D51" s="9" t="s">
        <v>250</v>
      </c>
      <c r="E51" s="9" t="s">
        <v>247</v>
      </c>
      <c r="F51" s="120"/>
      <c r="G51" s="14" t="s">
        <v>285</v>
      </c>
      <c r="H51" s="14">
        <v>2</v>
      </c>
      <c r="I51" s="14">
        <v>3</v>
      </c>
      <c r="J51" s="18">
        <v>48</v>
      </c>
      <c r="K51" s="18">
        <v>240</v>
      </c>
      <c r="L51" s="18">
        <f t="shared" si="0"/>
        <v>34.56</v>
      </c>
      <c r="M51" s="18">
        <f t="shared" si="1"/>
        <v>840.91392000000008</v>
      </c>
      <c r="N51" s="11"/>
      <c r="O51" s="23">
        <f t="shared" si="2"/>
        <v>3</v>
      </c>
      <c r="P51" s="11"/>
      <c r="Q51" s="23">
        <f t="shared" si="3"/>
        <v>240</v>
      </c>
      <c r="R51" s="23">
        <f t="shared" si="4"/>
        <v>0</v>
      </c>
      <c r="S51" s="9">
        <f t="shared" si="5"/>
        <v>0</v>
      </c>
      <c r="T51" s="23">
        <f t="shared" si="6"/>
        <v>34.56</v>
      </c>
      <c r="U51" s="23">
        <f t="shared" si="7"/>
        <v>840.91392000000008</v>
      </c>
      <c r="V51" s="37"/>
      <c r="W51" s="26">
        <f t="shared" si="8"/>
        <v>0</v>
      </c>
      <c r="X51" s="37"/>
      <c r="Y51" s="28">
        <f t="shared" si="9"/>
        <v>0</v>
      </c>
    </row>
    <row r="52" spans="1:25" ht="18" customHeight="1">
      <c r="A52" s="224"/>
      <c r="B52" s="9" t="s">
        <v>224</v>
      </c>
      <c r="C52" s="120"/>
      <c r="D52" s="9" t="s">
        <v>250</v>
      </c>
      <c r="E52" s="9" t="s">
        <v>247</v>
      </c>
      <c r="F52" s="120"/>
      <c r="G52" s="14" t="s">
        <v>285</v>
      </c>
      <c r="H52" s="14">
        <v>2</v>
      </c>
      <c r="I52" s="14">
        <v>3</v>
      </c>
      <c r="J52" s="18">
        <v>48</v>
      </c>
      <c r="K52" s="18">
        <v>1470</v>
      </c>
      <c r="L52" s="18">
        <f t="shared" si="0"/>
        <v>211.68</v>
      </c>
      <c r="M52" s="18">
        <f t="shared" si="1"/>
        <v>5150.5977600000006</v>
      </c>
      <c r="N52" s="11"/>
      <c r="O52" s="23">
        <f t="shared" si="2"/>
        <v>3</v>
      </c>
      <c r="P52" s="11"/>
      <c r="Q52" s="23">
        <f t="shared" si="3"/>
        <v>1470</v>
      </c>
      <c r="R52" s="23">
        <f t="shared" si="4"/>
        <v>0</v>
      </c>
      <c r="S52" s="9">
        <f t="shared" si="5"/>
        <v>0</v>
      </c>
      <c r="T52" s="23">
        <f t="shared" si="6"/>
        <v>211.68</v>
      </c>
      <c r="U52" s="23">
        <f t="shared" si="7"/>
        <v>5150.5977600000006</v>
      </c>
      <c r="V52" s="37"/>
      <c r="W52" s="26">
        <f t="shared" si="8"/>
        <v>0</v>
      </c>
      <c r="X52" s="37"/>
      <c r="Y52" s="28">
        <f t="shared" si="9"/>
        <v>0</v>
      </c>
    </row>
    <row r="53" spans="1:25" ht="18" customHeight="1">
      <c r="A53" s="224"/>
      <c r="B53" s="9" t="s">
        <v>460</v>
      </c>
      <c r="C53" s="120"/>
      <c r="D53" s="9"/>
      <c r="E53" s="9" t="s">
        <v>247</v>
      </c>
      <c r="F53" s="120" t="s">
        <v>475</v>
      </c>
      <c r="G53" s="14" t="s">
        <v>285</v>
      </c>
      <c r="H53" s="14">
        <v>2</v>
      </c>
      <c r="I53" s="14">
        <v>18</v>
      </c>
      <c r="J53" s="18">
        <v>48</v>
      </c>
      <c r="K53" s="18">
        <v>630</v>
      </c>
      <c r="L53" s="18">
        <f t="shared" si="0"/>
        <v>544.32000000000005</v>
      </c>
      <c r="M53" s="18">
        <f t="shared" si="1"/>
        <v>13244.394240000001</v>
      </c>
      <c r="N53" s="11"/>
      <c r="O53" s="23">
        <f t="shared" si="2"/>
        <v>18</v>
      </c>
      <c r="P53" s="11"/>
      <c r="Q53" s="23">
        <f t="shared" si="3"/>
        <v>630</v>
      </c>
      <c r="R53" s="23">
        <f t="shared" si="4"/>
        <v>0</v>
      </c>
      <c r="S53" s="9">
        <f t="shared" si="5"/>
        <v>0</v>
      </c>
      <c r="T53" s="23">
        <f t="shared" si="6"/>
        <v>544.32000000000005</v>
      </c>
      <c r="U53" s="23">
        <f t="shared" si="7"/>
        <v>13244.394240000001</v>
      </c>
      <c r="V53" s="37"/>
      <c r="W53" s="26">
        <f t="shared" si="8"/>
        <v>0</v>
      </c>
      <c r="X53" s="37"/>
      <c r="Y53" s="28">
        <f t="shared" si="9"/>
        <v>0</v>
      </c>
    </row>
    <row r="54" spans="1:25" ht="18" customHeight="1">
      <c r="A54" s="224"/>
      <c r="B54" s="9" t="s">
        <v>42</v>
      </c>
      <c r="C54" s="120"/>
      <c r="D54" s="9" t="s">
        <v>250</v>
      </c>
      <c r="E54" s="9" t="s">
        <v>247</v>
      </c>
      <c r="F54" s="120"/>
      <c r="G54" s="14" t="s">
        <v>249</v>
      </c>
      <c r="H54" s="14">
        <v>1</v>
      </c>
      <c r="I54" s="14">
        <v>8</v>
      </c>
      <c r="J54" s="18">
        <v>73</v>
      </c>
      <c r="K54" s="18">
        <v>420</v>
      </c>
      <c r="L54" s="18">
        <f t="shared" si="0"/>
        <v>245.28</v>
      </c>
      <c r="M54" s="18">
        <f t="shared" si="1"/>
        <v>5968.1529600000003</v>
      </c>
      <c r="N54" s="11"/>
      <c r="O54" s="23">
        <f t="shared" si="2"/>
        <v>8</v>
      </c>
      <c r="P54" s="11"/>
      <c r="Q54" s="23">
        <f t="shared" si="3"/>
        <v>420</v>
      </c>
      <c r="R54" s="23">
        <f t="shared" si="4"/>
        <v>0</v>
      </c>
      <c r="S54" s="9">
        <f t="shared" si="5"/>
        <v>0</v>
      </c>
      <c r="T54" s="23">
        <f t="shared" si="6"/>
        <v>245.28</v>
      </c>
      <c r="U54" s="23">
        <f t="shared" si="7"/>
        <v>5968.1529600000003</v>
      </c>
      <c r="V54" s="37"/>
      <c r="W54" s="26">
        <f t="shared" si="8"/>
        <v>0</v>
      </c>
      <c r="X54" s="37"/>
      <c r="Y54" s="28">
        <f t="shared" si="9"/>
        <v>0</v>
      </c>
    </row>
    <row r="55" spans="1:25" ht="18" customHeight="1">
      <c r="A55" s="224"/>
      <c r="B55" s="65" t="s">
        <v>453</v>
      </c>
      <c r="C55" s="75"/>
      <c r="D55" s="65" t="s">
        <v>250</v>
      </c>
      <c r="E55" s="65" t="s">
        <v>247</v>
      </c>
      <c r="F55" s="75"/>
      <c r="G55" s="80" t="s">
        <v>249</v>
      </c>
      <c r="H55" s="80">
        <v>1</v>
      </c>
      <c r="I55" s="80">
        <v>5</v>
      </c>
      <c r="J55" s="18">
        <v>73</v>
      </c>
      <c r="K55" s="18">
        <v>1680</v>
      </c>
      <c r="L55" s="18">
        <f t="shared" si="0"/>
        <v>613.20000000000005</v>
      </c>
      <c r="M55" s="18">
        <f t="shared" si="1"/>
        <v>14920.382400000002</v>
      </c>
      <c r="N55" s="11"/>
      <c r="O55" s="23">
        <f t="shared" si="2"/>
        <v>5</v>
      </c>
      <c r="P55" s="11"/>
      <c r="Q55" s="23">
        <f t="shared" si="3"/>
        <v>1680</v>
      </c>
      <c r="R55" s="23">
        <f t="shared" si="4"/>
        <v>0</v>
      </c>
      <c r="S55" s="9">
        <f t="shared" si="5"/>
        <v>0</v>
      </c>
      <c r="T55" s="23">
        <f t="shared" si="6"/>
        <v>613.20000000000005</v>
      </c>
      <c r="U55" s="23">
        <f t="shared" si="7"/>
        <v>14920.382400000002</v>
      </c>
      <c r="V55" s="37"/>
      <c r="W55" s="26">
        <f t="shared" si="8"/>
        <v>0</v>
      </c>
      <c r="X55" s="37"/>
      <c r="Y55" s="28">
        <f t="shared" si="9"/>
        <v>0</v>
      </c>
    </row>
    <row r="56" spans="1:25" ht="18" customHeight="1">
      <c r="A56" s="224"/>
      <c r="B56" s="148"/>
      <c r="C56" s="149"/>
      <c r="D56" s="148" t="s">
        <v>250</v>
      </c>
      <c r="E56" s="148" t="s">
        <v>2</v>
      </c>
      <c r="F56" s="149" t="s">
        <v>273</v>
      </c>
      <c r="G56" s="150"/>
      <c r="H56" s="150">
        <v>1</v>
      </c>
      <c r="I56" s="150">
        <v>1</v>
      </c>
      <c r="J56" s="151"/>
      <c r="K56" s="151"/>
      <c r="L56" s="151"/>
      <c r="M56" s="151"/>
      <c r="N56" s="148"/>
      <c r="O56" s="152"/>
      <c r="P56" s="148"/>
      <c r="Q56" s="152"/>
      <c r="R56" s="152"/>
      <c r="S56" s="148"/>
      <c r="T56" s="152"/>
      <c r="U56" s="152"/>
      <c r="V56" s="153"/>
      <c r="W56" s="153"/>
      <c r="X56" s="153"/>
      <c r="Y56" s="154"/>
    </row>
    <row r="57" spans="1:25" ht="18" customHeight="1">
      <c r="A57" s="224"/>
      <c r="B57" s="9" t="s">
        <v>262</v>
      </c>
      <c r="C57" s="120"/>
      <c r="D57" s="9" t="s">
        <v>250</v>
      </c>
      <c r="E57" s="9" t="s">
        <v>247</v>
      </c>
      <c r="F57" s="120"/>
      <c r="G57" s="14" t="s">
        <v>258</v>
      </c>
      <c r="H57" s="14">
        <v>1</v>
      </c>
      <c r="I57" s="14">
        <v>1</v>
      </c>
      <c r="J57" s="18">
        <v>41</v>
      </c>
      <c r="K57" s="18">
        <v>1</v>
      </c>
      <c r="L57" s="18">
        <f t="shared" si="0"/>
        <v>4.1000000000000002E-2</v>
      </c>
      <c r="M57" s="18">
        <f t="shared" si="1"/>
        <v>0.99761200000000005</v>
      </c>
      <c r="N57" s="11"/>
      <c r="O57" s="23">
        <f t="shared" si="2"/>
        <v>1</v>
      </c>
      <c r="P57" s="11"/>
      <c r="Q57" s="23">
        <f t="shared" si="3"/>
        <v>1</v>
      </c>
      <c r="R57" s="23">
        <f t="shared" si="4"/>
        <v>0</v>
      </c>
      <c r="S57" s="9">
        <f t="shared" si="5"/>
        <v>0</v>
      </c>
      <c r="T57" s="23">
        <f t="shared" si="6"/>
        <v>4.1000000000000002E-2</v>
      </c>
      <c r="U57" s="23">
        <f t="shared" si="7"/>
        <v>0.99761200000000005</v>
      </c>
      <c r="V57" s="37"/>
      <c r="W57" s="26">
        <f t="shared" si="8"/>
        <v>0</v>
      </c>
      <c r="X57" s="37"/>
      <c r="Y57" s="28">
        <f t="shared" si="9"/>
        <v>0</v>
      </c>
    </row>
    <row r="58" spans="1:25" ht="18" customHeight="1">
      <c r="A58" s="224"/>
      <c r="B58" s="9" t="s">
        <v>472</v>
      </c>
      <c r="C58" s="120"/>
      <c r="D58" s="9" t="s">
        <v>250</v>
      </c>
      <c r="E58" s="9" t="s">
        <v>247</v>
      </c>
      <c r="F58" s="120"/>
      <c r="G58" s="14" t="s">
        <v>285</v>
      </c>
      <c r="H58" s="14">
        <v>1</v>
      </c>
      <c r="I58" s="14">
        <v>2</v>
      </c>
      <c r="J58" s="18">
        <v>48</v>
      </c>
      <c r="K58" s="18">
        <v>210</v>
      </c>
      <c r="L58" s="18">
        <f t="shared" si="0"/>
        <v>20.16</v>
      </c>
      <c r="M58" s="18">
        <f t="shared" si="1"/>
        <v>490.53312</v>
      </c>
      <c r="N58" s="11"/>
      <c r="O58" s="23">
        <f t="shared" si="2"/>
        <v>2</v>
      </c>
      <c r="P58" s="11"/>
      <c r="Q58" s="23">
        <f t="shared" si="3"/>
        <v>210</v>
      </c>
      <c r="R58" s="23">
        <f t="shared" si="4"/>
        <v>0</v>
      </c>
      <c r="S58" s="9">
        <f t="shared" si="5"/>
        <v>0</v>
      </c>
      <c r="T58" s="23">
        <f t="shared" si="6"/>
        <v>20.16</v>
      </c>
      <c r="U58" s="23">
        <f t="shared" si="7"/>
        <v>490.53312</v>
      </c>
      <c r="V58" s="37"/>
      <c r="W58" s="26">
        <f t="shared" si="8"/>
        <v>0</v>
      </c>
      <c r="X58" s="37"/>
      <c r="Y58" s="28">
        <f t="shared" si="9"/>
        <v>0</v>
      </c>
    </row>
    <row r="59" spans="1:25" ht="18" customHeight="1">
      <c r="A59" s="224"/>
      <c r="B59" s="9" t="s">
        <v>466</v>
      </c>
      <c r="C59" s="120"/>
      <c r="D59" s="9" t="s">
        <v>250</v>
      </c>
      <c r="E59" s="9" t="s">
        <v>247</v>
      </c>
      <c r="F59" s="120"/>
      <c r="G59" s="14" t="s">
        <v>285</v>
      </c>
      <c r="H59" s="14">
        <v>1</v>
      </c>
      <c r="I59" s="14">
        <v>2</v>
      </c>
      <c r="J59" s="18">
        <v>48</v>
      </c>
      <c r="K59" s="18">
        <v>210</v>
      </c>
      <c r="L59" s="18">
        <f t="shared" si="0"/>
        <v>20.16</v>
      </c>
      <c r="M59" s="18">
        <f t="shared" si="1"/>
        <v>490.53312</v>
      </c>
      <c r="N59" s="11"/>
      <c r="O59" s="23">
        <f t="shared" si="2"/>
        <v>2</v>
      </c>
      <c r="P59" s="11"/>
      <c r="Q59" s="23">
        <f t="shared" si="3"/>
        <v>210</v>
      </c>
      <c r="R59" s="23">
        <f t="shared" si="4"/>
        <v>0</v>
      </c>
      <c r="S59" s="9">
        <f t="shared" si="5"/>
        <v>0</v>
      </c>
      <c r="T59" s="23">
        <f t="shared" si="6"/>
        <v>20.16</v>
      </c>
      <c r="U59" s="23">
        <f t="shared" si="7"/>
        <v>490.53312</v>
      </c>
      <c r="V59" s="37"/>
      <c r="W59" s="26">
        <f t="shared" si="8"/>
        <v>0</v>
      </c>
      <c r="X59" s="37"/>
      <c r="Y59" s="28">
        <f t="shared" si="9"/>
        <v>0</v>
      </c>
    </row>
    <row r="60" spans="1:25" ht="18" customHeight="1">
      <c r="A60" s="224"/>
      <c r="B60" s="65" t="s">
        <v>13</v>
      </c>
      <c r="C60" s="75"/>
      <c r="D60" s="65" t="s">
        <v>250</v>
      </c>
      <c r="E60" s="65" t="s">
        <v>247</v>
      </c>
      <c r="F60" s="75"/>
      <c r="G60" s="80" t="s">
        <v>258</v>
      </c>
      <c r="H60" s="80">
        <v>1</v>
      </c>
      <c r="I60" s="80">
        <v>20</v>
      </c>
      <c r="J60" s="18">
        <v>41</v>
      </c>
      <c r="K60" s="18">
        <v>1680</v>
      </c>
      <c r="L60" s="18">
        <f t="shared" si="0"/>
        <v>1377.6</v>
      </c>
      <c r="M60" s="18">
        <f t="shared" si="1"/>
        <v>33519.763200000001</v>
      </c>
      <c r="N60" s="11"/>
      <c r="O60" s="23">
        <f t="shared" si="2"/>
        <v>20</v>
      </c>
      <c r="P60" s="11"/>
      <c r="Q60" s="23">
        <f t="shared" si="3"/>
        <v>1680</v>
      </c>
      <c r="R60" s="23">
        <f t="shared" si="4"/>
        <v>0</v>
      </c>
      <c r="S60" s="9">
        <f t="shared" si="5"/>
        <v>0</v>
      </c>
      <c r="T60" s="23">
        <f t="shared" si="6"/>
        <v>1377.6</v>
      </c>
      <c r="U60" s="23">
        <f t="shared" si="7"/>
        <v>33519.763200000001</v>
      </c>
      <c r="V60" s="37"/>
      <c r="W60" s="26">
        <f t="shared" si="8"/>
        <v>0</v>
      </c>
      <c r="X60" s="37"/>
      <c r="Y60" s="28">
        <f t="shared" si="9"/>
        <v>0</v>
      </c>
    </row>
    <row r="61" spans="1:25" ht="18" customHeight="1">
      <c r="A61" s="224"/>
      <c r="B61" s="65"/>
      <c r="C61" s="75"/>
      <c r="D61" s="65" t="s">
        <v>250</v>
      </c>
      <c r="E61" s="65" t="s">
        <v>247</v>
      </c>
      <c r="F61" s="75"/>
      <c r="G61" s="80" t="s">
        <v>249</v>
      </c>
      <c r="H61" s="80">
        <v>1</v>
      </c>
      <c r="I61" s="80">
        <v>3</v>
      </c>
      <c r="J61" s="18">
        <v>73</v>
      </c>
      <c r="K61" s="18">
        <v>1680</v>
      </c>
      <c r="L61" s="18">
        <f t="shared" si="0"/>
        <v>367.92</v>
      </c>
      <c r="M61" s="18">
        <f t="shared" si="1"/>
        <v>8952.229440000001</v>
      </c>
      <c r="N61" s="11"/>
      <c r="O61" s="23">
        <f t="shared" si="2"/>
        <v>3</v>
      </c>
      <c r="P61" s="11"/>
      <c r="Q61" s="23">
        <f t="shared" si="3"/>
        <v>1680</v>
      </c>
      <c r="R61" s="23">
        <f t="shared" si="4"/>
        <v>0</v>
      </c>
      <c r="S61" s="9">
        <f t="shared" si="5"/>
        <v>0</v>
      </c>
      <c r="T61" s="23">
        <f t="shared" si="6"/>
        <v>367.92</v>
      </c>
      <c r="U61" s="23">
        <f t="shared" si="7"/>
        <v>8952.229440000001</v>
      </c>
      <c r="V61" s="37"/>
      <c r="W61" s="26">
        <f t="shared" si="8"/>
        <v>0</v>
      </c>
      <c r="X61" s="37"/>
      <c r="Y61" s="28">
        <f t="shared" si="9"/>
        <v>0</v>
      </c>
    </row>
    <row r="62" spans="1:25" ht="18" customHeight="1">
      <c r="A62" s="224"/>
      <c r="B62" s="65"/>
      <c r="C62" s="75"/>
      <c r="D62" s="65" t="s">
        <v>250</v>
      </c>
      <c r="E62" s="65" t="s">
        <v>2</v>
      </c>
      <c r="F62" s="75"/>
      <c r="G62" s="80" t="s">
        <v>287</v>
      </c>
      <c r="H62" s="80">
        <v>2</v>
      </c>
      <c r="I62" s="80">
        <v>1</v>
      </c>
      <c r="J62" s="18">
        <v>7</v>
      </c>
      <c r="K62" s="18">
        <v>8760</v>
      </c>
      <c r="L62" s="18">
        <f t="shared" si="0"/>
        <v>61.32</v>
      </c>
      <c r="M62" s="18">
        <f t="shared" si="1"/>
        <v>1492.0382400000001</v>
      </c>
      <c r="N62" s="11"/>
      <c r="O62" s="23">
        <f t="shared" si="2"/>
        <v>1</v>
      </c>
      <c r="P62" s="11"/>
      <c r="Q62" s="23">
        <f t="shared" si="3"/>
        <v>8760</v>
      </c>
      <c r="R62" s="23">
        <f t="shared" si="4"/>
        <v>0</v>
      </c>
      <c r="S62" s="9">
        <f t="shared" si="5"/>
        <v>0</v>
      </c>
      <c r="T62" s="23">
        <f t="shared" si="6"/>
        <v>61.32</v>
      </c>
      <c r="U62" s="23">
        <f t="shared" si="7"/>
        <v>1492.0382400000001</v>
      </c>
      <c r="V62" s="37"/>
      <c r="W62" s="26">
        <f t="shared" si="8"/>
        <v>0</v>
      </c>
      <c r="X62" s="37"/>
      <c r="Y62" s="28">
        <f t="shared" si="9"/>
        <v>0</v>
      </c>
    </row>
    <row r="63" spans="1:25" ht="18" customHeight="1">
      <c r="A63" s="224"/>
      <c r="B63" s="148"/>
      <c r="C63" s="149"/>
      <c r="D63" s="148" t="s">
        <v>250</v>
      </c>
      <c r="E63" s="148" t="s">
        <v>2</v>
      </c>
      <c r="F63" s="149" t="s">
        <v>273</v>
      </c>
      <c r="G63" s="150"/>
      <c r="H63" s="150">
        <v>2</v>
      </c>
      <c r="I63" s="150">
        <v>1</v>
      </c>
      <c r="J63" s="151"/>
      <c r="K63" s="151"/>
      <c r="L63" s="151"/>
      <c r="M63" s="151"/>
      <c r="N63" s="148"/>
      <c r="O63" s="152"/>
      <c r="P63" s="148"/>
      <c r="Q63" s="152"/>
      <c r="R63" s="152"/>
      <c r="S63" s="148"/>
      <c r="T63" s="152"/>
      <c r="U63" s="152"/>
      <c r="V63" s="153"/>
      <c r="W63" s="153"/>
      <c r="X63" s="153"/>
      <c r="Y63" s="154"/>
    </row>
    <row r="64" spans="1:25" ht="18" customHeight="1">
      <c r="A64" s="223"/>
      <c r="B64" s="148"/>
      <c r="C64" s="149"/>
      <c r="D64" s="148" t="s">
        <v>250</v>
      </c>
      <c r="E64" s="148" t="s">
        <v>2</v>
      </c>
      <c r="F64" s="149" t="s">
        <v>273</v>
      </c>
      <c r="G64" s="150"/>
      <c r="H64" s="150">
        <v>1</v>
      </c>
      <c r="I64" s="150">
        <v>4</v>
      </c>
      <c r="J64" s="151"/>
      <c r="K64" s="151"/>
      <c r="L64" s="151"/>
      <c r="M64" s="151"/>
      <c r="N64" s="148"/>
      <c r="O64" s="152"/>
      <c r="P64" s="148"/>
      <c r="Q64" s="152"/>
      <c r="R64" s="152"/>
      <c r="S64" s="148"/>
      <c r="T64" s="152"/>
      <c r="U64" s="152"/>
      <c r="V64" s="153"/>
      <c r="W64" s="153"/>
      <c r="X64" s="153"/>
      <c r="Y64" s="154"/>
    </row>
    <row r="65" spans="1:25" ht="18" customHeight="1">
      <c r="A65" s="223" t="s">
        <v>14</v>
      </c>
      <c r="B65" s="226"/>
      <c r="C65" s="227"/>
      <c r="D65" s="228"/>
      <c r="E65" s="229"/>
      <c r="F65" s="227"/>
      <c r="G65" s="229"/>
      <c r="H65" s="229"/>
      <c r="I65" s="229"/>
      <c r="J65" s="231"/>
      <c r="K65" s="231"/>
      <c r="L65" s="231"/>
      <c r="M65" s="231"/>
      <c r="N65" s="228"/>
      <c r="O65" s="232"/>
      <c r="P65" s="228"/>
      <c r="Q65" s="232"/>
      <c r="R65" s="232"/>
      <c r="S65" s="228"/>
      <c r="T65" s="232"/>
      <c r="U65" s="232"/>
      <c r="V65" s="233"/>
      <c r="W65" s="233"/>
      <c r="X65" s="233"/>
      <c r="Y65" s="234"/>
    </row>
    <row r="66" spans="1:25" ht="18" customHeight="1">
      <c r="A66" s="223"/>
      <c r="B66" s="9" t="s">
        <v>6</v>
      </c>
      <c r="C66" s="120"/>
      <c r="D66" s="9" t="s">
        <v>250</v>
      </c>
      <c r="E66" s="9" t="s">
        <v>247</v>
      </c>
      <c r="F66" s="120"/>
      <c r="G66" s="14" t="s">
        <v>285</v>
      </c>
      <c r="H66" s="14">
        <v>1</v>
      </c>
      <c r="I66" s="14">
        <v>2</v>
      </c>
      <c r="J66" s="18">
        <v>48</v>
      </c>
      <c r="K66" s="18">
        <v>1470</v>
      </c>
      <c r="L66" s="18">
        <f t="shared" si="0"/>
        <v>141.12</v>
      </c>
      <c r="M66" s="18">
        <f t="shared" si="1"/>
        <v>3433.7318400000004</v>
      </c>
      <c r="N66" s="11"/>
      <c r="O66" s="23">
        <f t="shared" si="2"/>
        <v>2</v>
      </c>
      <c r="P66" s="11"/>
      <c r="Q66" s="23">
        <f t="shared" si="3"/>
        <v>1470</v>
      </c>
      <c r="R66" s="23">
        <f t="shared" si="4"/>
        <v>0</v>
      </c>
      <c r="S66" s="9">
        <f t="shared" si="5"/>
        <v>0</v>
      </c>
      <c r="T66" s="23">
        <f t="shared" si="6"/>
        <v>141.12</v>
      </c>
      <c r="U66" s="23">
        <f t="shared" si="7"/>
        <v>3433.7318400000004</v>
      </c>
      <c r="V66" s="37"/>
      <c r="W66" s="26">
        <f t="shared" si="8"/>
        <v>0</v>
      </c>
      <c r="X66" s="37"/>
      <c r="Y66" s="28">
        <f t="shared" si="9"/>
        <v>0</v>
      </c>
    </row>
    <row r="67" spans="1:25" ht="18" customHeight="1">
      <c r="A67" s="224"/>
      <c r="B67" s="9"/>
      <c r="C67" s="120"/>
      <c r="D67" s="9" t="s">
        <v>250</v>
      </c>
      <c r="E67" s="9" t="s">
        <v>247</v>
      </c>
      <c r="F67" s="120"/>
      <c r="G67" s="14" t="s">
        <v>285</v>
      </c>
      <c r="H67" s="14">
        <v>2</v>
      </c>
      <c r="I67" s="14">
        <v>6</v>
      </c>
      <c r="J67" s="18">
        <v>48</v>
      </c>
      <c r="K67" s="18">
        <v>1470</v>
      </c>
      <c r="L67" s="18">
        <f t="shared" si="0"/>
        <v>423.36</v>
      </c>
      <c r="M67" s="18">
        <f t="shared" si="1"/>
        <v>10301.195520000001</v>
      </c>
      <c r="N67" s="11"/>
      <c r="O67" s="23">
        <f t="shared" si="2"/>
        <v>6</v>
      </c>
      <c r="P67" s="11"/>
      <c r="Q67" s="23">
        <f t="shared" si="3"/>
        <v>1470</v>
      </c>
      <c r="R67" s="23">
        <f t="shared" si="4"/>
        <v>0</v>
      </c>
      <c r="S67" s="9">
        <f t="shared" si="5"/>
        <v>0</v>
      </c>
      <c r="T67" s="23">
        <f t="shared" si="6"/>
        <v>423.36</v>
      </c>
      <c r="U67" s="23">
        <f t="shared" si="7"/>
        <v>10301.195520000001</v>
      </c>
      <c r="V67" s="37"/>
      <c r="W67" s="26">
        <f t="shared" si="8"/>
        <v>0</v>
      </c>
      <c r="X67" s="37"/>
      <c r="Y67" s="28">
        <f t="shared" si="9"/>
        <v>0</v>
      </c>
    </row>
    <row r="68" spans="1:25" ht="18" customHeight="1">
      <c r="A68" s="224"/>
      <c r="B68" s="9" t="s">
        <v>7</v>
      </c>
      <c r="C68" s="120"/>
      <c r="D68" s="9" t="s">
        <v>250</v>
      </c>
      <c r="E68" s="9" t="s">
        <v>247</v>
      </c>
      <c r="F68" s="120"/>
      <c r="G68" s="14" t="s">
        <v>285</v>
      </c>
      <c r="H68" s="14">
        <v>1</v>
      </c>
      <c r="I68" s="14">
        <v>2</v>
      </c>
      <c r="J68" s="18">
        <v>48</v>
      </c>
      <c r="K68" s="18">
        <v>1470</v>
      </c>
      <c r="L68" s="18">
        <f t="shared" si="0"/>
        <v>141.12</v>
      </c>
      <c r="M68" s="18">
        <f t="shared" si="1"/>
        <v>3433.7318400000004</v>
      </c>
      <c r="N68" s="11"/>
      <c r="O68" s="23">
        <f t="shared" si="2"/>
        <v>2</v>
      </c>
      <c r="P68" s="11"/>
      <c r="Q68" s="23">
        <f t="shared" si="3"/>
        <v>1470</v>
      </c>
      <c r="R68" s="23">
        <f t="shared" si="4"/>
        <v>0</v>
      </c>
      <c r="S68" s="9">
        <f t="shared" si="5"/>
        <v>0</v>
      </c>
      <c r="T68" s="23">
        <f t="shared" si="6"/>
        <v>141.12</v>
      </c>
      <c r="U68" s="23">
        <f t="shared" si="7"/>
        <v>3433.7318400000004</v>
      </c>
      <c r="V68" s="37"/>
      <c r="W68" s="26">
        <f t="shared" si="8"/>
        <v>0</v>
      </c>
      <c r="X68" s="37"/>
      <c r="Y68" s="28">
        <f t="shared" si="9"/>
        <v>0</v>
      </c>
    </row>
    <row r="69" spans="1:25" ht="18" customHeight="1">
      <c r="A69" s="224"/>
      <c r="B69" s="9"/>
      <c r="C69" s="120"/>
      <c r="D69" s="9" t="s">
        <v>250</v>
      </c>
      <c r="E69" s="9" t="s">
        <v>247</v>
      </c>
      <c r="F69" s="120"/>
      <c r="G69" s="14" t="s">
        <v>285</v>
      </c>
      <c r="H69" s="14">
        <v>2</v>
      </c>
      <c r="I69" s="14">
        <v>6</v>
      </c>
      <c r="J69" s="18">
        <v>48</v>
      </c>
      <c r="K69" s="18">
        <v>1470</v>
      </c>
      <c r="L69" s="18">
        <f t="shared" si="0"/>
        <v>423.36</v>
      </c>
      <c r="M69" s="18">
        <f t="shared" si="1"/>
        <v>10301.195520000001</v>
      </c>
      <c r="N69" s="11"/>
      <c r="O69" s="23">
        <f t="shared" si="2"/>
        <v>6</v>
      </c>
      <c r="P69" s="11"/>
      <c r="Q69" s="23">
        <f t="shared" si="3"/>
        <v>1470</v>
      </c>
      <c r="R69" s="23">
        <f t="shared" si="4"/>
        <v>0</v>
      </c>
      <c r="S69" s="9">
        <f t="shared" si="5"/>
        <v>0</v>
      </c>
      <c r="T69" s="23">
        <f t="shared" si="6"/>
        <v>423.36</v>
      </c>
      <c r="U69" s="23">
        <f t="shared" si="7"/>
        <v>10301.195520000001</v>
      </c>
      <c r="V69" s="37"/>
      <c r="W69" s="26">
        <f t="shared" si="8"/>
        <v>0</v>
      </c>
      <c r="X69" s="37"/>
      <c r="Y69" s="28">
        <f t="shared" si="9"/>
        <v>0</v>
      </c>
    </row>
    <row r="70" spans="1:25" ht="18" customHeight="1">
      <c r="A70" s="224"/>
      <c r="B70" s="9" t="s">
        <v>8</v>
      </c>
      <c r="C70" s="120"/>
      <c r="D70" s="9" t="s">
        <v>250</v>
      </c>
      <c r="E70" s="9" t="s">
        <v>247</v>
      </c>
      <c r="F70" s="120"/>
      <c r="G70" s="14" t="s">
        <v>285</v>
      </c>
      <c r="H70" s="14">
        <v>1</v>
      </c>
      <c r="I70" s="14">
        <v>2</v>
      </c>
      <c r="J70" s="18">
        <v>48</v>
      </c>
      <c r="K70" s="18">
        <v>1470</v>
      </c>
      <c r="L70" s="18">
        <f t="shared" si="0"/>
        <v>141.12</v>
      </c>
      <c r="M70" s="18">
        <f t="shared" si="1"/>
        <v>3433.7318400000004</v>
      </c>
      <c r="N70" s="11"/>
      <c r="O70" s="23">
        <f t="shared" si="2"/>
        <v>2</v>
      </c>
      <c r="P70" s="11"/>
      <c r="Q70" s="23">
        <f t="shared" si="3"/>
        <v>1470</v>
      </c>
      <c r="R70" s="23">
        <f t="shared" si="4"/>
        <v>0</v>
      </c>
      <c r="S70" s="9">
        <f t="shared" si="5"/>
        <v>0</v>
      </c>
      <c r="T70" s="23">
        <f t="shared" si="6"/>
        <v>141.12</v>
      </c>
      <c r="U70" s="23">
        <f t="shared" si="7"/>
        <v>3433.7318400000004</v>
      </c>
      <c r="V70" s="37"/>
      <c r="W70" s="26">
        <f t="shared" si="8"/>
        <v>0</v>
      </c>
      <c r="X70" s="37"/>
      <c r="Y70" s="28">
        <f t="shared" si="9"/>
        <v>0</v>
      </c>
    </row>
    <row r="71" spans="1:25" ht="18" customHeight="1">
      <c r="A71" s="224"/>
      <c r="B71" s="9"/>
      <c r="C71" s="120"/>
      <c r="D71" s="9" t="s">
        <v>250</v>
      </c>
      <c r="E71" s="9" t="s">
        <v>247</v>
      </c>
      <c r="F71" s="120"/>
      <c r="G71" s="14" t="s">
        <v>285</v>
      </c>
      <c r="H71" s="14">
        <v>2</v>
      </c>
      <c r="I71" s="14">
        <v>6</v>
      </c>
      <c r="J71" s="18">
        <v>48</v>
      </c>
      <c r="K71" s="18">
        <v>1470</v>
      </c>
      <c r="L71" s="18">
        <f t="shared" si="0"/>
        <v>423.36</v>
      </c>
      <c r="M71" s="18">
        <f t="shared" si="1"/>
        <v>10301.195520000001</v>
      </c>
      <c r="N71" s="11"/>
      <c r="O71" s="23">
        <f t="shared" si="2"/>
        <v>6</v>
      </c>
      <c r="P71" s="11"/>
      <c r="Q71" s="23">
        <f t="shared" si="3"/>
        <v>1470</v>
      </c>
      <c r="R71" s="23">
        <f t="shared" si="4"/>
        <v>0</v>
      </c>
      <c r="S71" s="9">
        <f t="shared" si="5"/>
        <v>0</v>
      </c>
      <c r="T71" s="23">
        <f t="shared" si="6"/>
        <v>423.36</v>
      </c>
      <c r="U71" s="23">
        <f t="shared" si="7"/>
        <v>10301.195520000001</v>
      </c>
      <c r="V71" s="37"/>
      <c r="W71" s="26">
        <f t="shared" si="8"/>
        <v>0</v>
      </c>
      <c r="X71" s="37"/>
      <c r="Y71" s="28">
        <f t="shared" si="9"/>
        <v>0</v>
      </c>
    </row>
    <row r="72" spans="1:25" ht="18" customHeight="1">
      <c r="A72" s="224"/>
      <c r="B72" s="94" t="s">
        <v>463</v>
      </c>
      <c r="C72" s="120"/>
      <c r="D72" s="9" t="s">
        <v>250</v>
      </c>
      <c r="E72" s="9" t="s">
        <v>247</v>
      </c>
      <c r="F72" s="120"/>
      <c r="G72" s="14" t="s">
        <v>285</v>
      </c>
      <c r="H72" s="14">
        <v>1</v>
      </c>
      <c r="I72" s="14">
        <v>2</v>
      </c>
      <c r="J72" s="18">
        <v>48</v>
      </c>
      <c r="K72" s="18">
        <v>240</v>
      </c>
      <c r="L72" s="18">
        <f t="shared" si="0"/>
        <v>23.04</v>
      </c>
      <c r="M72" s="18">
        <f t="shared" si="1"/>
        <v>560.60928000000001</v>
      </c>
      <c r="N72" s="11"/>
      <c r="O72" s="23">
        <f t="shared" si="2"/>
        <v>2</v>
      </c>
      <c r="P72" s="11"/>
      <c r="Q72" s="23">
        <f t="shared" si="3"/>
        <v>240</v>
      </c>
      <c r="R72" s="23">
        <f t="shared" si="4"/>
        <v>0</v>
      </c>
      <c r="S72" s="9">
        <f t="shared" si="5"/>
        <v>0</v>
      </c>
      <c r="T72" s="23">
        <f t="shared" si="6"/>
        <v>23.04</v>
      </c>
      <c r="U72" s="23">
        <f t="shared" si="7"/>
        <v>560.60928000000001</v>
      </c>
      <c r="V72" s="37"/>
      <c r="W72" s="26">
        <f t="shared" si="8"/>
        <v>0</v>
      </c>
      <c r="X72" s="37"/>
      <c r="Y72" s="28">
        <f t="shared" si="9"/>
        <v>0</v>
      </c>
    </row>
    <row r="73" spans="1:25" ht="18" customHeight="1">
      <c r="A73" s="224"/>
      <c r="B73" s="9"/>
      <c r="C73" s="120"/>
      <c r="D73" s="9" t="s">
        <v>250</v>
      </c>
      <c r="E73" s="9" t="s">
        <v>247</v>
      </c>
      <c r="F73" s="120"/>
      <c r="G73" s="14" t="s">
        <v>285</v>
      </c>
      <c r="H73" s="14">
        <v>2</v>
      </c>
      <c r="I73" s="14">
        <v>6</v>
      </c>
      <c r="J73" s="18">
        <v>48</v>
      </c>
      <c r="K73" s="18">
        <v>240</v>
      </c>
      <c r="L73" s="18">
        <f t="shared" si="0"/>
        <v>69.12</v>
      </c>
      <c r="M73" s="18">
        <f t="shared" si="1"/>
        <v>1681.8278400000002</v>
      </c>
      <c r="N73" s="11"/>
      <c r="O73" s="23">
        <f t="shared" si="2"/>
        <v>6</v>
      </c>
      <c r="P73" s="11"/>
      <c r="Q73" s="23">
        <f t="shared" si="3"/>
        <v>240</v>
      </c>
      <c r="R73" s="23">
        <f t="shared" si="4"/>
        <v>0</v>
      </c>
      <c r="S73" s="9">
        <f t="shared" si="5"/>
        <v>0</v>
      </c>
      <c r="T73" s="23">
        <f t="shared" si="6"/>
        <v>69.12</v>
      </c>
      <c r="U73" s="23">
        <f t="shared" si="7"/>
        <v>1681.8278400000002</v>
      </c>
      <c r="V73" s="37"/>
      <c r="W73" s="26">
        <f t="shared" si="8"/>
        <v>0</v>
      </c>
      <c r="X73" s="37"/>
      <c r="Y73" s="28">
        <f t="shared" si="9"/>
        <v>0</v>
      </c>
    </row>
    <row r="74" spans="1:25" ht="18" customHeight="1">
      <c r="A74" s="224"/>
      <c r="B74" s="94" t="s">
        <v>464</v>
      </c>
      <c r="C74" s="120"/>
      <c r="D74" s="9" t="s">
        <v>250</v>
      </c>
      <c r="E74" s="9" t="s">
        <v>247</v>
      </c>
      <c r="F74" s="120"/>
      <c r="G74" s="14" t="s">
        <v>285</v>
      </c>
      <c r="H74" s="14">
        <v>1</v>
      </c>
      <c r="I74" s="14">
        <v>2</v>
      </c>
      <c r="J74" s="18">
        <v>48</v>
      </c>
      <c r="K74" s="18">
        <v>630</v>
      </c>
      <c r="L74" s="18">
        <f t="shared" si="0"/>
        <v>60.48</v>
      </c>
      <c r="M74" s="18">
        <f t="shared" si="1"/>
        <v>1471.5993599999999</v>
      </c>
      <c r="N74" s="11"/>
      <c r="O74" s="23">
        <f t="shared" si="2"/>
        <v>2</v>
      </c>
      <c r="P74" s="11"/>
      <c r="Q74" s="23">
        <f t="shared" si="3"/>
        <v>630</v>
      </c>
      <c r="R74" s="23">
        <f t="shared" si="4"/>
        <v>0</v>
      </c>
      <c r="S74" s="9">
        <f t="shared" si="5"/>
        <v>0</v>
      </c>
      <c r="T74" s="23">
        <f t="shared" si="6"/>
        <v>60.48</v>
      </c>
      <c r="U74" s="23">
        <f t="shared" si="7"/>
        <v>1471.5993599999999</v>
      </c>
      <c r="V74" s="37"/>
      <c r="W74" s="26">
        <f t="shared" si="8"/>
        <v>0</v>
      </c>
      <c r="X74" s="37"/>
      <c r="Y74" s="28">
        <f t="shared" si="9"/>
        <v>0</v>
      </c>
    </row>
    <row r="75" spans="1:25" ht="18" customHeight="1">
      <c r="A75" s="224"/>
      <c r="B75" s="9"/>
      <c r="C75" s="120"/>
      <c r="D75" s="9" t="s">
        <v>250</v>
      </c>
      <c r="E75" s="9" t="s">
        <v>247</v>
      </c>
      <c r="F75" s="120"/>
      <c r="G75" s="14" t="s">
        <v>285</v>
      </c>
      <c r="H75" s="14">
        <v>2</v>
      </c>
      <c r="I75" s="14">
        <v>6</v>
      </c>
      <c r="J75" s="18">
        <v>48</v>
      </c>
      <c r="K75" s="18">
        <v>630</v>
      </c>
      <c r="L75" s="18">
        <f t="shared" ref="L75:L138" si="10">(I75*J75*K75)/1000</f>
        <v>181.44</v>
      </c>
      <c r="M75" s="18">
        <f t="shared" ref="M75:M138" si="11">L75*$D$3</f>
        <v>4414.7980800000005</v>
      </c>
      <c r="N75" s="11"/>
      <c r="O75" s="23">
        <f t="shared" ref="O75:O138" si="12">I75</f>
        <v>6</v>
      </c>
      <c r="P75" s="11"/>
      <c r="Q75" s="23">
        <f t="shared" ref="Q75:Q138" si="13">K75</f>
        <v>630</v>
      </c>
      <c r="R75" s="23">
        <f t="shared" ref="R75:R138" si="14">O75*P75*Q75</f>
        <v>0</v>
      </c>
      <c r="S75" s="9">
        <f t="shared" ref="S75:S138" si="15">$D$3*R75</f>
        <v>0</v>
      </c>
      <c r="T75" s="23">
        <f t="shared" ref="T75:T138" si="16">L75-R75</f>
        <v>181.44</v>
      </c>
      <c r="U75" s="23">
        <f t="shared" ref="U75:U138" si="17">M75-S75</f>
        <v>4414.7980800000005</v>
      </c>
      <c r="V75" s="37"/>
      <c r="W75" s="26">
        <f t="shared" ref="W75:W138" si="18">O75*V75</f>
        <v>0</v>
      </c>
      <c r="X75" s="37"/>
      <c r="Y75" s="28">
        <f t="shared" ref="Y75:Y138" si="19">W75+X75</f>
        <v>0</v>
      </c>
    </row>
    <row r="76" spans="1:25" ht="18" customHeight="1">
      <c r="A76" s="224"/>
      <c r="B76" s="9" t="s">
        <v>241</v>
      </c>
      <c r="C76" s="120"/>
      <c r="D76" s="9" t="s">
        <v>250</v>
      </c>
      <c r="E76" s="9" t="s">
        <v>247</v>
      </c>
      <c r="F76" s="120"/>
      <c r="G76" s="14" t="s">
        <v>285</v>
      </c>
      <c r="H76" s="14">
        <v>1</v>
      </c>
      <c r="I76" s="14">
        <v>2</v>
      </c>
      <c r="J76" s="18">
        <v>48</v>
      </c>
      <c r="K76" s="18">
        <v>630</v>
      </c>
      <c r="L76" s="18">
        <f t="shared" si="10"/>
        <v>60.48</v>
      </c>
      <c r="M76" s="18">
        <f t="shared" si="11"/>
        <v>1471.5993599999999</v>
      </c>
      <c r="N76" s="11"/>
      <c r="O76" s="23">
        <f t="shared" si="12"/>
        <v>2</v>
      </c>
      <c r="P76" s="11"/>
      <c r="Q76" s="23">
        <f t="shared" si="13"/>
        <v>630</v>
      </c>
      <c r="R76" s="23">
        <f t="shared" si="14"/>
        <v>0</v>
      </c>
      <c r="S76" s="9">
        <f t="shared" si="15"/>
        <v>0</v>
      </c>
      <c r="T76" s="23">
        <f t="shared" si="16"/>
        <v>60.48</v>
      </c>
      <c r="U76" s="23">
        <f t="shared" si="17"/>
        <v>1471.5993599999999</v>
      </c>
      <c r="V76" s="37"/>
      <c r="W76" s="26">
        <f t="shared" si="18"/>
        <v>0</v>
      </c>
      <c r="X76" s="37"/>
      <c r="Y76" s="28">
        <f t="shared" si="19"/>
        <v>0</v>
      </c>
    </row>
    <row r="77" spans="1:25" ht="18" customHeight="1">
      <c r="A77" s="224"/>
      <c r="B77" s="9"/>
      <c r="C77" s="120"/>
      <c r="D77" s="9" t="s">
        <v>250</v>
      </c>
      <c r="E77" s="9" t="s">
        <v>247</v>
      </c>
      <c r="F77" s="120"/>
      <c r="G77" s="14" t="s">
        <v>285</v>
      </c>
      <c r="H77" s="14">
        <v>2</v>
      </c>
      <c r="I77" s="14">
        <v>6</v>
      </c>
      <c r="J77" s="18">
        <v>48</v>
      </c>
      <c r="K77" s="18">
        <v>630</v>
      </c>
      <c r="L77" s="18">
        <f t="shared" si="10"/>
        <v>181.44</v>
      </c>
      <c r="M77" s="18">
        <f t="shared" si="11"/>
        <v>4414.7980800000005</v>
      </c>
      <c r="N77" s="11"/>
      <c r="O77" s="23">
        <f t="shared" si="12"/>
        <v>6</v>
      </c>
      <c r="P77" s="11"/>
      <c r="Q77" s="23">
        <f t="shared" si="13"/>
        <v>630</v>
      </c>
      <c r="R77" s="23">
        <f t="shared" si="14"/>
        <v>0</v>
      </c>
      <c r="S77" s="9">
        <f t="shared" si="15"/>
        <v>0</v>
      </c>
      <c r="T77" s="23">
        <f t="shared" si="16"/>
        <v>181.44</v>
      </c>
      <c r="U77" s="23">
        <f t="shared" si="17"/>
        <v>4414.7980800000005</v>
      </c>
      <c r="V77" s="37"/>
      <c r="W77" s="26">
        <f t="shared" si="18"/>
        <v>0</v>
      </c>
      <c r="X77" s="37"/>
      <c r="Y77" s="28">
        <f t="shared" si="19"/>
        <v>0</v>
      </c>
    </row>
    <row r="78" spans="1:25" ht="18" customHeight="1">
      <c r="A78" s="224"/>
      <c r="B78" s="9" t="s">
        <v>242</v>
      </c>
      <c r="C78" s="120"/>
      <c r="D78" s="9" t="s">
        <v>250</v>
      </c>
      <c r="E78" s="9" t="s">
        <v>247</v>
      </c>
      <c r="F78" s="120"/>
      <c r="G78" s="14" t="s">
        <v>249</v>
      </c>
      <c r="H78" s="14">
        <v>2</v>
      </c>
      <c r="I78" s="14">
        <v>5</v>
      </c>
      <c r="J78" s="18">
        <v>73</v>
      </c>
      <c r="K78" s="18">
        <v>1680</v>
      </c>
      <c r="L78" s="18">
        <f t="shared" si="10"/>
        <v>613.20000000000005</v>
      </c>
      <c r="M78" s="18">
        <f t="shared" si="11"/>
        <v>14920.382400000002</v>
      </c>
      <c r="N78" s="11"/>
      <c r="O78" s="23">
        <f t="shared" si="12"/>
        <v>5</v>
      </c>
      <c r="P78" s="11"/>
      <c r="Q78" s="23">
        <f t="shared" si="13"/>
        <v>1680</v>
      </c>
      <c r="R78" s="23">
        <f t="shared" si="14"/>
        <v>0</v>
      </c>
      <c r="S78" s="9">
        <f t="shared" si="15"/>
        <v>0</v>
      </c>
      <c r="T78" s="23">
        <f t="shared" si="16"/>
        <v>613.20000000000005</v>
      </c>
      <c r="U78" s="23">
        <f t="shared" si="17"/>
        <v>14920.382400000002</v>
      </c>
      <c r="V78" s="37"/>
      <c r="W78" s="26">
        <f t="shared" si="18"/>
        <v>0</v>
      </c>
      <c r="X78" s="37"/>
      <c r="Y78" s="28">
        <f t="shared" si="19"/>
        <v>0</v>
      </c>
    </row>
    <row r="79" spans="1:25" ht="18" customHeight="1">
      <c r="A79" s="224"/>
      <c r="B79" s="9" t="s">
        <v>470</v>
      </c>
      <c r="C79" s="120"/>
      <c r="D79" s="9" t="s">
        <v>250</v>
      </c>
      <c r="E79" s="9" t="s">
        <v>247</v>
      </c>
      <c r="F79" s="120"/>
      <c r="G79" s="14" t="s">
        <v>285</v>
      </c>
      <c r="H79" s="14">
        <v>1</v>
      </c>
      <c r="I79" s="14">
        <v>2</v>
      </c>
      <c r="J79" s="18">
        <v>48</v>
      </c>
      <c r="K79" s="18">
        <v>210</v>
      </c>
      <c r="L79" s="18">
        <f t="shared" si="10"/>
        <v>20.16</v>
      </c>
      <c r="M79" s="18">
        <f t="shared" si="11"/>
        <v>490.53312</v>
      </c>
      <c r="N79" s="11"/>
      <c r="O79" s="23">
        <f t="shared" si="12"/>
        <v>2</v>
      </c>
      <c r="P79" s="11"/>
      <c r="Q79" s="23">
        <f t="shared" si="13"/>
        <v>210</v>
      </c>
      <c r="R79" s="23">
        <f t="shared" si="14"/>
        <v>0</v>
      </c>
      <c r="S79" s="9">
        <f t="shared" si="15"/>
        <v>0</v>
      </c>
      <c r="T79" s="23">
        <f t="shared" si="16"/>
        <v>20.16</v>
      </c>
      <c r="U79" s="23">
        <f t="shared" si="17"/>
        <v>490.53312</v>
      </c>
      <c r="V79" s="37"/>
      <c r="W79" s="26">
        <f t="shared" si="18"/>
        <v>0</v>
      </c>
      <c r="X79" s="37"/>
      <c r="Y79" s="28">
        <f t="shared" si="19"/>
        <v>0</v>
      </c>
    </row>
    <row r="80" spans="1:25" ht="18" customHeight="1">
      <c r="A80" s="224"/>
      <c r="B80" s="9" t="s">
        <v>469</v>
      </c>
      <c r="C80" s="120"/>
      <c r="D80" s="9" t="s">
        <v>250</v>
      </c>
      <c r="E80" s="9" t="s">
        <v>247</v>
      </c>
      <c r="F80" s="120"/>
      <c r="G80" s="14" t="s">
        <v>285</v>
      </c>
      <c r="H80" s="14">
        <v>1</v>
      </c>
      <c r="I80" s="14">
        <v>2</v>
      </c>
      <c r="J80" s="18">
        <v>48</v>
      </c>
      <c r="K80" s="18">
        <v>210</v>
      </c>
      <c r="L80" s="18">
        <f t="shared" si="10"/>
        <v>20.16</v>
      </c>
      <c r="M80" s="18">
        <f t="shared" si="11"/>
        <v>490.53312</v>
      </c>
      <c r="N80" s="11"/>
      <c r="O80" s="23">
        <f t="shared" si="12"/>
        <v>2</v>
      </c>
      <c r="P80" s="11"/>
      <c r="Q80" s="23">
        <f t="shared" si="13"/>
        <v>210</v>
      </c>
      <c r="R80" s="23">
        <f t="shared" si="14"/>
        <v>0</v>
      </c>
      <c r="S80" s="9">
        <f t="shared" si="15"/>
        <v>0</v>
      </c>
      <c r="T80" s="23">
        <f t="shared" si="16"/>
        <v>20.16</v>
      </c>
      <c r="U80" s="23">
        <f t="shared" si="17"/>
        <v>490.53312</v>
      </c>
      <c r="V80" s="37"/>
      <c r="W80" s="26">
        <f t="shared" si="18"/>
        <v>0</v>
      </c>
      <c r="X80" s="37"/>
      <c r="Y80" s="28">
        <f t="shared" si="19"/>
        <v>0</v>
      </c>
    </row>
    <row r="81" spans="1:25" ht="18" customHeight="1">
      <c r="A81" s="224"/>
      <c r="B81" s="9" t="s">
        <v>320</v>
      </c>
      <c r="C81" s="120"/>
      <c r="D81" s="9" t="s">
        <v>250</v>
      </c>
      <c r="E81" s="9" t="s">
        <v>247</v>
      </c>
      <c r="F81" s="120"/>
      <c r="G81" s="14" t="s">
        <v>249</v>
      </c>
      <c r="H81" s="14">
        <v>2</v>
      </c>
      <c r="I81" s="14">
        <v>2</v>
      </c>
      <c r="J81" s="18">
        <v>73</v>
      </c>
      <c r="K81" s="18">
        <v>210</v>
      </c>
      <c r="L81" s="18">
        <f t="shared" si="10"/>
        <v>30.66</v>
      </c>
      <c r="M81" s="18">
        <f t="shared" si="11"/>
        <v>746.01912000000004</v>
      </c>
      <c r="N81" s="11"/>
      <c r="O81" s="23">
        <f t="shared" si="12"/>
        <v>2</v>
      </c>
      <c r="P81" s="11"/>
      <c r="Q81" s="23">
        <f t="shared" si="13"/>
        <v>210</v>
      </c>
      <c r="R81" s="23">
        <f t="shared" si="14"/>
        <v>0</v>
      </c>
      <c r="S81" s="9">
        <f t="shared" si="15"/>
        <v>0</v>
      </c>
      <c r="T81" s="23">
        <f t="shared" si="16"/>
        <v>30.66</v>
      </c>
      <c r="U81" s="23">
        <f t="shared" si="17"/>
        <v>746.01912000000004</v>
      </c>
      <c r="V81" s="37"/>
      <c r="W81" s="26">
        <f t="shared" si="18"/>
        <v>0</v>
      </c>
      <c r="X81" s="37"/>
      <c r="Y81" s="28">
        <f t="shared" si="19"/>
        <v>0</v>
      </c>
    </row>
    <row r="82" spans="1:25" ht="18" customHeight="1">
      <c r="A82" s="224"/>
      <c r="B82" s="9" t="s">
        <v>44</v>
      </c>
      <c r="C82" s="120"/>
      <c r="D82" s="9" t="s">
        <v>246</v>
      </c>
      <c r="E82" s="9" t="s">
        <v>247</v>
      </c>
      <c r="F82" s="120" t="s">
        <v>251</v>
      </c>
      <c r="G82" s="14" t="s">
        <v>249</v>
      </c>
      <c r="H82" s="14">
        <v>2</v>
      </c>
      <c r="I82" s="14">
        <v>9</v>
      </c>
      <c r="J82" s="18">
        <v>73</v>
      </c>
      <c r="K82" s="18">
        <v>630</v>
      </c>
      <c r="L82" s="18">
        <f t="shared" si="10"/>
        <v>413.91</v>
      </c>
      <c r="M82" s="18">
        <f t="shared" si="11"/>
        <v>10071.25812</v>
      </c>
      <c r="N82" s="11"/>
      <c r="O82" s="23">
        <f t="shared" si="12"/>
        <v>9</v>
      </c>
      <c r="P82" s="11"/>
      <c r="Q82" s="23">
        <f t="shared" si="13"/>
        <v>630</v>
      </c>
      <c r="R82" s="23">
        <f t="shared" si="14"/>
        <v>0</v>
      </c>
      <c r="S82" s="9">
        <f t="shared" si="15"/>
        <v>0</v>
      </c>
      <c r="T82" s="23">
        <f t="shared" si="16"/>
        <v>413.91</v>
      </c>
      <c r="U82" s="23">
        <f t="shared" si="17"/>
        <v>10071.25812</v>
      </c>
      <c r="V82" s="37"/>
      <c r="W82" s="26">
        <f t="shared" si="18"/>
        <v>0</v>
      </c>
      <c r="X82" s="37"/>
      <c r="Y82" s="28">
        <f t="shared" si="19"/>
        <v>0</v>
      </c>
    </row>
    <row r="83" spans="1:25" ht="18" customHeight="1">
      <c r="A83" s="224"/>
      <c r="B83" s="9"/>
      <c r="C83" s="120"/>
      <c r="D83" s="9" t="s">
        <v>246</v>
      </c>
      <c r="E83" s="9" t="s">
        <v>247</v>
      </c>
      <c r="F83" s="120" t="s">
        <v>251</v>
      </c>
      <c r="G83" s="14" t="s">
        <v>249</v>
      </c>
      <c r="H83" s="14">
        <v>1</v>
      </c>
      <c r="I83" s="14">
        <v>2</v>
      </c>
      <c r="J83" s="18">
        <v>73</v>
      </c>
      <c r="K83" s="18">
        <v>630</v>
      </c>
      <c r="L83" s="18">
        <f t="shared" si="10"/>
        <v>91.98</v>
      </c>
      <c r="M83" s="18">
        <f t="shared" si="11"/>
        <v>2238.0573600000002</v>
      </c>
      <c r="N83" s="11"/>
      <c r="O83" s="23">
        <f t="shared" si="12"/>
        <v>2</v>
      </c>
      <c r="P83" s="11"/>
      <c r="Q83" s="23">
        <f t="shared" si="13"/>
        <v>630</v>
      </c>
      <c r="R83" s="23">
        <f t="shared" si="14"/>
        <v>0</v>
      </c>
      <c r="S83" s="9">
        <f t="shared" si="15"/>
        <v>0</v>
      </c>
      <c r="T83" s="23">
        <f t="shared" si="16"/>
        <v>91.98</v>
      </c>
      <c r="U83" s="23">
        <f t="shared" si="17"/>
        <v>2238.0573600000002</v>
      </c>
      <c r="V83" s="37"/>
      <c r="W83" s="26">
        <f t="shared" si="18"/>
        <v>0</v>
      </c>
      <c r="X83" s="37"/>
      <c r="Y83" s="28">
        <f t="shared" si="19"/>
        <v>0</v>
      </c>
    </row>
    <row r="84" spans="1:25" ht="18" customHeight="1">
      <c r="A84" s="224"/>
      <c r="B84" s="9" t="s">
        <v>45</v>
      </c>
      <c r="C84" s="120"/>
      <c r="D84" s="9" t="s">
        <v>246</v>
      </c>
      <c r="E84" s="9" t="s">
        <v>247</v>
      </c>
      <c r="F84" s="120" t="s">
        <v>251</v>
      </c>
      <c r="G84" s="14" t="s">
        <v>249</v>
      </c>
      <c r="H84" s="14">
        <v>2</v>
      </c>
      <c r="I84" s="14">
        <v>9</v>
      </c>
      <c r="J84" s="18">
        <v>73</v>
      </c>
      <c r="K84" s="18">
        <v>630</v>
      </c>
      <c r="L84" s="18">
        <f t="shared" si="10"/>
        <v>413.91</v>
      </c>
      <c r="M84" s="18">
        <f t="shared" si="11"/>
        <v>10071.25812</v>
      </c>
      <c r="N84" s="11"/>
      <c r="O84" s="23">
        <f t="shared" si="12"/>
        <v>9</v>
      </c>
      <c r="P84" s="11"/>
      <c r="Q84" s="23">
        <f t="shared" si="13"/>
        <v>630</v>
      </c>
      <c r="R84" s="23">
        <f t="shared" si="14"/>
        <v>0</v>
      </c>
      <c r="S84" s="9">
        <f t="shared" si="15"/>
        <v>0</v>
      </c>
      <c r="T84" s="23">
        <f t="shared" si="16"/>
        <v>413.91</v>
      </c>
      <c r="U84" s="23">
        <f t="shared" si="17"/>
        <v>10071.25812</v>
      </c>
      <c r="V84" s="37"/>
      <c r="W84" s="26">
        <f t="shared" si="18"/>
        <v>0</v>
      </c>
      <c r="X84" s="37"/>
      <c r="Y84" s="28">
        <f t="shared" si="19"/>
        <v>0</v>
      </c>
    </row>
    <row r="85" spans="1:25" ht="18" customHeight="1">
      <c r="A85" s="224"/>
      <c r="B85" s="9"/>
      <c r="C85" s="120"/>
      <c r="D85" s="9" t="s">
        <v>246</v>
      </c>
      <c r="E85" s="9" t="s">
        <v>247</v>
      </c>
      <c r="F85" s="120" t="s">
        <v>251</v>
      </c>
      <c r="G85" s="14" t="s">
        <v>249</v>
      </c>
      <c r="H85" s="14">
        <v>1</v>
      </c>
      <c r="I85" s="14">
        <v>2</v>
      </c>
      <c r="J85" s="18">
        <v>73</v>
      </c>
      <c r="K85" s="18">
        <v>630</v>
      </c>
      <c r="L85" s="18">
        <f t="shared" si="10"/>
        <v>91.98</v>
      </c>
      <c r="M85" s="18">
        <f t="shared" si="11"/>
        <v>2238.0573600000002</v>
      </c>
      <c r="N85" s="11"/>
      <c r="O85" s="23">
        <f t="shared" si="12"/>
        <v>2</v>
      </c>
      <c r="P85" s="11"/>
      <c r="Q85" s="23">
        <f t="shared" si="13"/>
        <v>630</v>
      </c>
      <c r="R85" s="23">
        <f t="shared" si="14"/>
        <v>0</v>
      </c>
      <c r="S85" s="9">
        <f t="shared" si="15"/>
        <v>0</v>
      </c>
      <c r="T85" s="23">
        <f t="shared" si="16"/>
        <v>91.98</v>
      </c>
      <c r="U85" s="23">
        <f t="shared" si="17"/>
        <v>2238.0573600000002</v>
      </c>
      <c r="V85" s="37"/>
      <c r="W85" s="26">
        <f t="shared" si="18"/>
        <v>0</v>
      </c>
      <c r="X85" s="37"/>
      <c r="Y85" s="28">
        <f t="shared" si="19"/>
        <v>0</v>
      </c>
    </row>
    <row r="86" spans="1:25" ht="18" customHeight="1">
      <c r="A86" s="224"/>
      <c r="B86" s="9" t="s">
        <v>278</v>
      </c>
      <c r="C86" s="120"/>
      <c r="D86" s="9" t="s">
        <v>250</v>
      </c>
      <c r="E86" s="9" t="s">
        <v>247</v>
      </c>
      <c r="F86" s="120"/>
      <c r="G86" s="14" t="s">
        <v>249</v>
      </c>
      <c r="H86" s="14">
        <v>2</v>
      </c>
      <c r="I86" s="14">
        <v>2</v>
      </c>
      <c r="J86" s="18">
        <v>73</v>
      </c>
      <c r="K86" s="18">
        <v>210</v>
      </c>
      <c r="L86" s="18">
        <f t="shared" si="10"/>
        <v>30.66</v>
      </c>
      <c r="M86" s="18">
        <f t="shared" si="11"/>
        <v>746.01912000000004</v>
      </c>
      <c r="N86" s="11"/>
      <c r="O86" s="23">
        <f t="shared" si="12"/>
        <v>2</v>
      </c>
      <c r="P86" s="11"/>
      <c r="Q86" s="23">
        <f t="shared" si="13"/>
        <v>210</v>
      </c>
      <c r="R86" s="23">
        <f t="shared" si="14"/>
        <v>0</v>
      </c>
      <c r="S86" s="9">
        <f t="shared" si="15"/>
        <v>0</v>
      </c>
      <c r="T86" s="23">
        <f t="shared" si="16"/>
        <v>30.66</v>
      </c>
      <c r="U86" s="23">
        <f t="shared" si="17"/>
        <v>746.01912000000004</v>
      </c>
      <c r="V86" s="37"/>
      <c r="W86" s="26">
        <f t="shared" si="18"/>
        <v>0</v>
      </c>
      <c r="X86" s="37"/>
      <c r="Y86" s="28">
        <f t="shared" si="19"/>
        <v>0</v>
      </c>
    </row>
    <row r="87" spans="1:25" ht="18" customHeight="1">
      <c r="A87" s="224"/>
      <c r="B87" s="9" t="s">
        <v>468</v>
      </c>
      <c r="C87" s="120"/>
      <c r="D87" s="9" t="s">
        <v>250</v>
      </c>
      <c r="E87" s="9" t="s">
        <v>247</v>
      </c>
      <c r="F87" s="120"/>
      <c r="G87" s="14" t="s">
        <v>249</v>
      </c>
      <c r="H87" s="14">
        <v>2</v>
      </c>
      <c r="I87" s="14">
        <v>1</v>
      </c>
      <c r="J87" s="18">
        <v>73</v>
      </c>
      <c r="K87" s="18">
        <v>210</v>
      </c>
      <c r="L87" s="18">
        <f t="shared" si="10"/>
        <v>15.33</v>
      </c>
      <c r="M87" s="18">
        <f t="shared" si="11"/>
        <v>373.00956000000002</v>
      </c>
      <c r="N87" s="11"/>
      <c r="O87" s="23">
        <f t="shared" si="12"/>
        <v>1</v>
      </c>
      <c r="P87" s="11"/>
      <c r="Q87" s="23">
        <f t="shared" si="13"/>
        <v>210</v>
      </c>
      <c r="R87" s="23">
        <f t="shared" si="14"/>
        <v>0</v>
      </c>
      <c r="S87" s="9">
        <f t="shared" si="15"/>
        <v>0</v>
      </c>
      <c r="T87" s="23">
        <f t="shared" si="16"/>
        <v>15.33</v>
      </c>
      <c r="U87" s="23">
        <f t="shared" si="17"/>
        <v>373.00956000000002</v>
      </c>
      <c r="V87" s="37"/>
      <c r="W87" s="26">
        <f t="shared" si="18"/>
        <v>0</v>
      </c>
      <c r="X87" s="37"/>
      <c r="Y87" s="28">
        <f t="shared" si="19"/>
        <v>0</v>
      </c>
    </row>
    <row r="88" spans="1:25" ht="18" customHeight="1">
      <c r="A88" s="224"/>
      <c r="B88" s="9" t="s">
        <v>467</v>
      </c>
      <c r="C88" s="120"/>
      <c r="D88" s="9" t="s">
        <v>250</v>
      </c>
      <c r="E88" s="9" t="s">
        <v>247</v>
      </c>
      <c r="F88" s="120"/>
      <c r="G88" s="14" t="s">
        <v>249</v>
      </c>
      <c r="H88" s="14">
        <v>2</v>
      </c>
      <c r="I88" s="14">
        <v>1</v>
      </c>
      <c r="J88" s="18">
        <v>73</v>
      </c>
      <c r="K88" s="18">
        <v>210</v>
      </c>
      <c r="L88" s="18">
        <f t="shared" si="10"/>
        <v>15.33</v>
      </c>
      <c r="M88" s="18">
        <f t="shared" si="11"/>
        <v>373.00956000000002</v>
      </c>
      <c r="N88" s="11"/>
      <c r="O88" s="23">
        <f t="shared" si="12"/>
        <v>1</v>
      </c>
      <c r="P88" s="11"/>
      <c r="Q88" s="23">
        <f t="shared" si="13"/>
        <v>210</v>
      </c>
      <c r="R88" s="23">
        <f t="shared" si="14"/>
        <v>0</v>
      </c>
      <c r="S88" s="9">
        <f t="shared" si="15"/>
        <v>0</v>
      </c>
      <c r="T88" s="23">
        <f t="shared" si="16"/>
        <v>15.33</v>
      </c>
      <c r="U88" s="23">
        <f t="shared" si="17"/>
        <v>373.00956000000002</v>
      </c>
      <c r="V88" s="37"/>
      <c r="W88" s="26">
        <f t="shared" si="18"/>
        <v>0</v>
      </c>
      <c r="X88" s="37"/>
      <c r="Y88" s="28">
        <f t="shared" si="19"/>
        <v>0</v>
      </c>
    </row>
    <row r="89" spans="1:25" ht="18" customHeight="1">
      <c r="A89" s="224"/>
      <c r="B89" s="65" t="s">
        <v>25</v>
      </c>
      <c r="C89" s="75"/>
      <c r="D89" s="65" t="s">
        <v>250</v>
      </c>
      <c r="E89" s="65" t="s">
        <v>247</v>
      </c>
      <c r="F89" s="75"/>
      <c r="G89" s="80" t="s">
        <v>249</v>
      </c>
      <c r="H89" s="80">
        <v>1</v>
      </c>
      <c r="I89" s="80">
        <v>2</v>
      </c>
      <c r="J89" s="18">
        <v>73</v>
      </c>
      <c r="K89" s="18">
        <v>1050</v>
      </c>
      <c r="L89" s="18">
        <f t="shared" si="10"/>
        <v>153.30000000000001</v>
      </c>
      <c r="M89" s="18">
        <f t="shared" si="11"/>
        <v>3730.0956000000006</v>
      </c>
      <c r="N89" s="11"/>
      <c r="O89" s="23">
        <f t="shared" si="12"/>
        <v>2</v>
      </c>
      <c r="P89" s="11"/>
      <c r="Q89" s="23">
        <f t="shared" si="13"/>
        <v>1050</v>
      </c>
      <c r="R89" s="23">
        <f t="shared" si="14"/>
        <v>0</v>
      </c>
      <c r="S89" s="9">
        <f t="shared" si="15"/>
        <v>0</v>
      </c>
      <c r="T89" s="23">
        <f t="shared" si="16"/>
        <v>153.30000000000001</v>
      </c>
      <c r="U89" s="23">
        <f t="shared" si="17"/>
        <v>3730.0956000000006</v>
      </c>
      <c r="V89" s="37"/>
      <c r="W89" s="26">
        <f t="shared" si="18"/>
        <v>0</v>
      </c>
      <c r="X89" s="37"/>
      <c r="Y89" s="28">
        <f t="shared" si="19"/>
        <v>0</v>
      </c>
    </row>
    <row r="90" spans="1:25" ht="18" customHeight="1">
      <c r="A90" s="224"/>
      <c r="B90" s="9" t="s">
        <v>209</v>
      </c>
      <c r="C90" s="120"/>
      <c r="D90" s="9" t="s">
        <v>250</v>
      </c>
      <c r="E90" s="9" t="s">
        <v>247</v>
      </c>
      <c r="F90" s="120"/>
      <c r="G90" s="14" t="s">
        <v>249</v>
      </c>
      <c r="H90" s="14">
        <v>2</v>
      </c>
      <c r="I90" s="14">
        <v>2</v>
      </c>
      <c r="J90" s="18">
        <v>73</v>
      </c>
      <c r="K90" s="18">
        <v>240</v>
      </c>
      <c r="L90" s="18">
        <f t="shared" si="10"/>
        <v>35.04</v>
      </c>
      <c r="M90" s="18">
        <f t="shared" si="11"/>
        <v>852.59328000000005</v>
      </c>
      <c r="N90" s="11"/>
      <c r="O90" s="23">
        <f t="shared" si="12"/>
        <v>2</v>
      </c>
      <c r="P90" s="11"/>
      <c r="Q90" s="23">
        <f t="shared" si="13"/>
        <v>240</v>
      </c>
      <c r="R90" s="23">
        <f t="shared" si="14"/>
        <v>0</v>
      </c>
      <c r="S90" s="9">
        <f t="shared" si="15"/>
        <v>0</v>
      </c>
      <c r="T90" s="23">
        <f t="shared" si="16"/>
        <v>35.04</v>
      </c>
      <c r="U90" s="23">
        <f t="shared" si="17"/>
        <v>852.59328000000005</v>
      </c>
      <c r="V90" s="37"/>
      <c r="W90" s="26">
        <f t="shared" si="18"/>
        <v>0</v>
      </c>
      <c r="X90" s="37"/>
      <c r="Y90" s="28">
        <f t="shared" si="19"/>
        <v>0</v>
      </c>
    </row>
    <row r="91" spans="1:25" ht="18" customHeight="1">
      <c r="A91" s="224"/>
      <c r="B91" s="9" t="s">
        <v>18</v>
      </c>
      <c r="C91" s="120"/>
      <c r="D91" s="9" t="s">
        <v>250</v>
      </c>
      <c r="E91" s="9" t="s">
        <v>247</v>
      </c>
      <c r="F91" s="120"/>
      <c r="G91" s="14" t="s">
        <v>249</v>
      </c>
      <c r="H91" s="14">
        <v>1</v>
      </c>
      <c r="I91" s="14">
        <v>3</v>
      </c>
      <c r="J91" s="18">
        <v>73</v>
      </c>
      <c r="K91" s="18">
        <v>240</v>
      </c>
      <c r="L91" s="18">
        <f t="shared" si="10"/>
        <v>52.56</v>
      </c>
      <c r="M91" s="18">
        <f t="shared" si="11"/>
        <v>1278.8899200000001</v>
      </c>
      <c r="N91" s="11"/>
      <c r="O91" s="23">
        <f t="shared" si="12"/>
        <v>3</v>
      </c>
      <c r="P91" s="11"/>
      <c r="Q91" s="23">
        <f t="shared" si="13"/>
        <v>240</v>
      </c>
      <c r="R91" s="23">
        <f t="shared" si="14"/>
        <v>0</v>
      </c>
      <c r="S91" s="9">
        <f t="shared" si="15"/>
        <v>0</v>
      </c>
      <c r="T91" s="23">
        <f t="shared" si="16"/>
        <v>52.56</v>
      </c>
      <c r="U91" s="23">
        <f t="shared" si="17"/>
        <v>1278.8899200000001</v>
      </c>
      <c r="V91" s="37"/>
      <c r="W91" s="26">
        <f t="shared" si="18"/>
        <v>0</v>
      </c>
      <c r="X91" s="37"/>
      <c r="Y91" s="28">
        <f t="shared" si="19"/>
        <v>0</v>
      </c>
    </row>
    <row r="92" spans="1:25" ht="18" customHeight="1">
      <c r="A92" s="224"/>
      <c r="B92" s="9" t="s">
        <v>17</v>
      </c>
      <c r="C92" s="120"/>
      <c r="D92" s="9" t="s">
        <v>250</v>
      </c>
      <c r="E92" s="9" t="s">
        <v>247</v>
      </c>
      <c r="F92" s="120"/>
      <c r="G92" s="14" t="s">
        <v>285</v>
      </c>
      <c r="H92" s="14">
        <v>2</v>
      </c>
      <c r="I92" s="14">
        <v>6</v>
      </c>
      <c r="J92" s="18">
        <v>48</v>
      </c>
      <c r="K92" s="18">
        <v>1470</v>
      </c>
      <c r="L92" s="18">
        <f t="shared" si="10"/>
        <v>423.36</v>
      </c>
      <c r="M92" s="18">
        <f t="shared" si="11"/>
        <v>10301.195520000001</v>
      </c>
      <c r="N92" s="11"/>
      <c r="O92" s="23">
        <f t="shared" si="12"/>
        <v>6</v>
      </c>
      <c r="P92" s="11"/>
      <c r="Q92" s="23">
        <f t="shared" si="13"/>
        <v>1470</v>
      </c>
      <c r="R92" s="23">
        <f t="shared" si="14"/>
        <v>0</v>
      </c>
      <c r="S92" s="9">
        <f t="shared" si="15"/>
        <v>0</v>
      </c>
      <c r="T92" s="23">
        <f t="shared" si="16"/>
        <v>423.36</v>
      </c>
      <c r="U92" s="23">
        <f t="shared" si="17"/>
        <v>10301.195520000001</v>
      </c>
      <c r="V92" s="37"/>
      <c r="W92" s="26">
        <f t="shared" si="18"/>
        <v>0</v>
      </c>
      <c r="X92" s="37"/>
      <c r="Y92" s="28">
        <f t="shared" si="19"/>
        <v>0</v>
      </c>
    </row>
    <row r="93" spans="1:25" ht="18" customHeight="1">
      <c r="A93" s="224"/>
      <c r="B93" s="9"/>
      <c r="C93" s="120"/>
      <c r="D93" s="9" t="s">
        <v>250</v>
      </c>
      <c r="E93" s="9" t="s">
        <v>247</v>
      </c>
      <c r="F93" s="120"/>
      <c r="G93" s="14" t="s">
        <v>285</v>
      </c>
      <c r="H93" s="14">
        <v>1</v>
      </c>
      <c r="I93" s="14">
        <v>2</v>
      </c>
      <c r="J93" s="18">
        <v>48</v>
      </c>
      <c r="K93" s="18">
        <v>1470</v>
      </c>
      <c r="L93" s="18">
        <f t="shared" si="10"/>
        <v>141.12</v>
      </c>
      <c r="M93" s="18">
        <f t="shared" si="11"/>
        <v>3433.7318400000004</v>
      </c>
      <c r="N93" s="11"/>
      <c r="O93" s="23">
        <f t="shared" si="12"/>
        <v>2</v>
      </c>
      <c r="P93" s="11"/>
      <c r="Q93" s="23">
        <f t="shared" si="13"/>
        <v>1470</v>
      </c>
      <c r="R93" s="23">
        <f t="shared" si="14"/>
        <v>0</v>
      </c>
      <c r="S93" s="9">
        <f t="shared" si="15"/>
        <v>0</v>
      </c>
      <c r="T93" s="23">
        <f t="shared" si="16"/>
        <v>141.12</v>
      </c>
      <c r="U93" s="23">
        <f t="shared" si="17"/>
        <v>3433.7318400000004</v>
      </c>
      <c r="V93" s="37"/>
      <c r="W93" s="26">
        <f t="shared" si="18"/>
        <v>0</v>
      </c>
      <c r="X93" s="37"/>
      <c r="Y93" s="28">
        <f t="shared" si="19"/>
        <v>0</v>
      </c>
    </row>
    <row r="94" spans="1:25" ht="18" customHeight="1">
      <c r="A94" s="224"/>
      <c r="B94" s="9" t="s">
        <v>220</v>
      </c>
      <c r="C94" s="120"/>
      <c r="D94" s="9" t="s">
        <v>250</v>
      </c>
      <c r="E94" s="9" t="s">
        <v>247</v>
      </c>
      <c r="F94" s="120"/>
      <c r="G94" s="14" t="s">
        <v>285</v>
      </c>
      <c r="H94" s="14">
        <v>2</v>
      </c>
      <c r="I94" s="14">
        <v>6</v>
      </c>
      <c r="J94" s="18">
        <v>48</v>
      </c>
      <c r="K94" s="18">
        <v>1470</v>
      </c>
      <c r="L94" s="18">
        <f t="shared" si="10"/>
        <v>423.36</v>
      </c>
      <c r="M94" s="18">
        <f t="shared" si="11"/>
        <v>10301.195520000001</v>
      </c>
      <c r="N94" s="11"/>
      <c r="O94" s="23">
        <f t="shared" si="12"/>
        <v>6</v>
      </c>
      <c r="P94" s="11"/>
      <c r="Q94" s="23">
        <f t="shared" si="13"/>
        <v>1470</v>
      </c>
      <c r="R94" s="23">
        <f t="shared" si="14"/>
        <v>0</v>
      </c>
      <c r="S94" s="9">
        <f t="shared" si="15"/>
        <v>0</v>
      </c>
      <c r="T94" s="23">
        <f t="shared" si="16"/>
        <v>423.36</v>
      </c>
      <c r="U94" s="23">
        <f t="shared" si="17"/>
        <v>10301.195520000001</v>
      </c>
      <c r="V94" s="37"/>
      <c r="W94" s="26">
        <f t="shared" si="18"/>
        <v>0</v>
      </c>
      <c r="X94" s="37"/>
      <c r="Y94" s="28">
        <f t="shared" si="19"/>
        <v>0</v>
      </c>
    </row>
    <row r="95" spans="1:25" ht="18" customHeight="1">
      <c r="A95" s="224"/>
      <c r="B95" s="9"/>
      <c r="C95" s="120"/>
      <c r="D95" s="9" t="s">
        <v>250</v>
      </c>
      <c r="E95" s="9" t="s">
        <v>247</v>
      </c>
      <c r="F95" s="120"/>
      <c r="G95" s="14" t="s">
        <v>285</v>
      </c>
      <c r="H95" s="14">
        <v>1</v>
      </c>
      <c r="I95" s="14">
        <v>2</v>
      </c>
      <c r="J95" s="18">
        <v>48</v>
      </c>
      <c r="K95" s="18">
        <v>1470</v>
      </c>
      <c r="L95" s="18">
        <f t="shared" si="10"/>
        <v>141.12</v>
      </c>
      <c r="M95" s="18">
        <f t="shared" si="11"/>
        <v>3433.7318400000004</v>
      </c>
      <c r="N95" s="11"/>
      <c r="O95" s="23">
        <f t="shared" si="12"/>
        <v>2</v>
      </c>
      <c r="P95" s="11"/>
      <c r="Q95" s="23">
        <f t="shared" si="13"/>
        <v>1470</v>
      </c>
      <c r="R95" s="23">
        <f t="shared" si="14"/>
        <v>0</v>
      </c>
      <c r="S95" s="9">
        <f t="shared" si="15"/>
        <v>0</v>
      </c>
      <c r="T95" s="23">
        <f t="shared" si="16"/>
        <v>141.12</v>
      </c>
      <c r="U95" s="23">
        <f t="shared" si="17"/>
        <v>3433.7318400000004</v>
      </c>
      <c r="V95" s="37"/>
      <c r="W95" s="26">
        <f t="shared" si="18"/>
        <v>0</v>
      </c>
      <c r="X95" s="37"/>
      <c r="Y95" s="28">
        <f t="shared" si="19"/>
        <v>0</v>
      </c>
    </row>
    <row r="96" spans="1:25" ht="18" customHeight="1">
      <c r="A96" s="224"/>
      <c r="B96" s="9" t="s">
        <v>225</v>
      </c>
      <c r="C96" s="120"/>
      <c r="D96" s="9" t="s">
        <v>250</v>
      </c>
      <c r="E96" s="9" t="s">
        <v>247</v>
      </c>
      <c r="F96" s="120"/>
      <c r="G96" s="14" t="s">
        <v>285</v>
      </c>
      <c r="H96" s="14">
        <v>2</v>
      </c>
      <c r="I96" s="14">
        <v>6</v>
      </c>
      <c r="J96" s="18">
        <v>48</v>
      </c>
      <c r="K96" s="18">
        <v>1470</v>
      </c>
      <c r="L96" s="18">
        <f t="shared" si="10"/>
        <v>423.36</v>
      </c>
      <c r="M96" s="18">
        <f t="shared" si="11"/>
        <v>10301.195520000001</v>
      </c>
      <c r="N96" s="11"/>
      <c r="O96" s="23">
        <f t="shared" si="12"/>
        <v>6</v>
      </c>
      <c r="P96" s="11"/>
      <c r="Q96" s="23">
        <f t="shared" si="13"/>
        <v>1470</v>
      </c>
      <c r="R96" s="23">
        <f t="shared" si="14"/>
        <v>0</v>
      </c>
      <c r="S96" s="9">
        <f t="shared" si="15"/>
        <v>0</v>
      </c>
      <c r="T96" s="23">
        <f t="shared" si="16"/>
        <v>423.36</v>
      </c>
      <c r="U96" s="23">
        <f t="shared" si="17"/>
        <v>10301.195520000001</v>
      </c>
      <c r="V96" s="37"/>
      <c r="W96" s="26">
        <f t="shared" si="18"/>
        <v>0</v>
      </c>
      <c r="X96" s="37"/>
      <c r="Y96" s="28">
        <f t="shared" si="19"/>
        <v>0</v>
      </c>
    </row>
    <row r="97" spans="1:25" ht="18" customHeight="1">
      <c r="A97" s="224"/>
      <c r="B97" s="9"/>
      <c r="C97" s="120"/>
      <c r="D97" s="9" t="s">
        <v>250</v>
      </c>
      <c r="E97" s="9" t="s">
        <v>247</v>
      </c>
      <c r="F97" s="120"/>
      <c r="G97" s="14" t="s">
        <v>285</v>
      </c>
      <c r="H97" s="14">
        <v>1</v>
      </c>
      <c r="I97" s="14">
        <v>2</v>
      </c>
      <c r="J97" s="18">
        <v>48</v>
      </c>
      <c r="K97" s="18">
        <v>1470</v>
      </c>
      <c r="L97" s="18">
        <f t="shared" si="10"/>
        <v>141.12</v>
      </c>
      <c r="M97" s="18">
        <f t="shared" si="11"/>
        <v>3433.7318400000004</v>
      </c>
      <c r="N97" s="11"/>
      <c r="O97" s="23">
        <f t="shared" si="12"/>
        <v>2</v>
      </c>
      <c r="P97" s="11"/>
      <c r="Q97" s="23">
        <f t="shared" si="13"/>
        <v>1470</v>
      </c>
      <c r="R97" s="23">
        <f t="shared" si="14"/>
        <v>0</v>
      </c>
      <c r="S97" s="9">
        <f t="shared" si="15"/>
        <v>0</v>
      </c>
      <c r="T97" s="23">
        <f t="shared" si="16"/>
        <v>141.12</v>
      </c>
      <c r="U97" s="23">
        <f t="shared" si="17"/>
        <v>3433.7318400000004</v>
      </c>
      <c r="V97" s="37"/>
      <c r="W97" s="26">
        <f t="shared" si="18"/>
        <v>0</v>
      </c>
      <c r="X97" s="37"/>
      <c r="Y97" s="28">
        <f t="shared" si="19"/>
        <v>0</v>
      </c>
    </row>
    <row r="98" spans="1:25" ht="18" customHeight="1">
      <c r="A98" s="224"/>
      <c r="B98" s="9" t="s">
        <v>24</v>
      </c>
      <c r="C98" s="120" t="s">
        <v>108</v>
      </c>
      <c r="D98" s="9" t="s">
        <v>250</v>
      </c>
      <c r="E98" s="9" t="s">
        <v>247</v>
      </c>
      <c r="F98" s="120"/>
      <c r="G98" s="14" t="s">
        <v>285</v>
      </c>
      <c r="H98" s="14">
        <v>2</v>
      </c>
      <c r="I98" s="14">
        <v>6</v>
      </c>
      <c r="J98" s="18">
        <v>48</v>
      </c>
      <c r="K98" s="18">
        <v>240</v>
      </c>
      <c r="L98" s="18">
        <f t="shared" si="10"/>
        <v>69.12</v>
      </c>
      <c r="M98" s="18">
        <f t="shared" si="11"/>
        <v>1681.8278400000002</v>
      </c>
      <c r="N98" s="11"/>
      <c r="O98" s="23">
        <f t="shared" si="12"/>
        <v>6</v>
      </c>
      <c r="P98" s="11"/>
      <c r="Q98" s="23">
        <f t="shared" si="13"/>
        <v>240</v>
      </c>
      <c r="R98" s="23">
        <f t="shared" si="14"/>
        <v>0</v>
      </c>
      <c r="S98" s="9">
        <f t="shared" si="15"/>
        <v>0</v>
      </c>
      <c r="T98" s="23">
        <f t="shared" si="16"/>
        <v>69.12</v>
      </c>
      <c r="U98" s="23">
        <f t="shared" si="17"/>
        <v>1681.8278400000002</v>
      </c>
      <c r="V98" s="37"/>
      <c r="W98" s="26">
        <f t="shared" si="18"/>
        <v>0</v>
      </c>
      <c r="X98" s="37"/>
      <c r="Y98" s="28">
        <f t="shared" si="19"/>
        <v>0</v>
      </c>
    </row>
    <row r="99" spans="1:25" ht="18" customHeight="1">
      <c r="A99" s="224"/>
      <c r="B99" s="9"/>
      <c r="C99" s="120"/>
      <c r="D99" s="9" t="s">
        <v>250</v>
      </c>
      <c r="E99" s="9" t="s">
        <v>247</v>
      </c>
      <c r="F99" s="120"/>
      <c r="G99" s="14" t="s">
        <v>285</v>
      </c>
      <c r="H99" s="14">
        <v>1</v>
      </c>
      <c r="I99" s="14">
        <v>2</v>
      </c>
      <c r="J99" s="18">
        <v>48</v>
      </c>
      <c r="K99" s="18">
        <v>240</v>
      </c>
      <c r="L99" s="18">
        <f t="shared" si="10"/>
        <v>23.04</v>
      </c>
      <c r="M99" s="18">
        <f t="shared" si="11"/>
        <v>560.60928000000001</v>
      </c>
      <c r="N99" s="11"/>
      <c r="O99" s="23">
        <f t="shared" si="12"/>
        <v>2</v>
      </c>
      <c r="P99" s="11"/>
      <c r="Q99" s="23">
        <f t="shared" si="13"/>
        <v>240</v>
      </c>
      <c r="R99" s="23">
        <f t="shared" si="14"/>
        <v>0</v>
      </c>
      <c r="S99" s="9">
        <f t="shared" si="15"/>
        <v>0</v>
      </c>
      <c r="T99" s="23">
        <f t="shared" si="16"/>
        <v>23.04</v>
      </c>
      <c r="U99" s="23">
        <f t="shared" si="17"/>
        <v>560.60928000000001</v>
      </c>
      <c r="V99" s="37"/>
      <c r="W99" s="26">
        <f t="shared" si="18"/>
        <v>0</v>
      </c>
      <c r="X99" s="37"/>
      <c r="Y99" s="28">
        <f t="shared" si="19"/>
        <v>0</v>
      </c>
    </row>
    <row r="100" spans="1:25" ht="18" customHeight="1">
      <c r="A100" s="224"/>
      <c r="B100" s="9" t="s">
        <v>193</v>
      </c>
      <c r="C100" s="120"/>
      <c r="D100" s="9" t="s">
        <v>246</v>
      </c>
      <c r="E100" s="9" t="s">
        <v>247</v>
      </c>
      <c r="F100" s="120" t="s">
        <v>251</v>
      </c>
      <c r="G100" s="14" t="s">
        <v>249</v>
      </c>
      <c r="H100" s="14">
        <v>2</v>
      </c>
      <c r="I100" s="14">
        <v>6</v>
      </c>
      <c r="J100" s="18">
        <v>73</v>
      </c>
      <c r="K100" s="18">
        <v>240</v>
      </c>
      <c r="L100" s="18">
        <f t="shared" si="10"/>
        <v>105.12</v>
      </c>
      <c r="M100" s="18">
        <f t="shared" si="11"/>
        <v>2557.7798400000001</v>
      </c>
      <c r="N100" s="11"/>
      <c r="O100" s="23">
        <f t="shared" si="12"/>
        <v>6</v>
      </c>
      <c r="P100" s="11"/>
      <c r="Q100" s="23">
        <f t="shared" si="13"/>
        <v>240</v>
      </c>
      <c r="R100" s="23">
        <f t="shared" si="14"/>
        <v>0</v>
      </c>
      <c r="S100" s="9">
        <f t="shared" si="15"/>
        <v>0</v>
      </c>
      <c r="T100" s="23">
        <f t="shared" si="16"/>
        <v>105.12</v>
      </c>
      <c r="U100" s="23">
        <f t="shared" si="17"/>
        <v>2557.7798400000001</v>
      </c>
      <c r="V100" s="37"/>
      <c r="W100" s="26">
        <f t="shared" si="18"/>
        <v>0</v>
      </c>
      <c r="X100" s="37"/>
      <c r="Y100" s="28">
        <f t="shared" si="19"/>
        <v>0</v>
      </c>
    </row>
    <row r="101" spans="1:25" ht="18" customHeight="1">
      <c r="A101" s="224"/>
      <c r="B101" s="9"/>
      <c r="C101" s="120"/>
      <c r="D101" s="9" t="s">
        <v>246</v>
      </c>
      <c r="E101" s="9" t="s">
        <v>247</v>
      </c>
      <c r="F101" s="120" t="s">
        <v>251</v>
      </c>
      <c r="G101" s="14" t="s">
        <v>249</v>
      </c>
      <c r="H101" s="14">
        <v>1</v>
      </c>
      <c r="I101" s="14">
        <v>2</v>
      </c>
      <c r="J101" s="18">
        <v>73</v>
      </c>
      <c r="K101" s="18">
        <v>240</v>
      </c>
      <c r="L101" s="18">
        <f t="shared" si="10"/>
        <v>35.04</v>
      </c>
      <c r="M101" s="18">
        <f t="shared" si="11"/>
        <v>852.59328000000005</v>
      </c>
      <c r="N101" s="11"/>
      <c r="O101" s="23">
        <f t="shared" si="12"/>
        <v>2</v>
      </c>
      <c r="P101" s="11"/>
      <c r="Q101" s="23">
        <f t="shared" si="13"/>
        <v>240</v>
      </c>
      <c r="R101" s="23">
        <f t="shared" si="14"/>
        <v>0</v>
      </c>
      <c r="S101" s="9">
        <f t="shared" si="15"/>
        <v>0</v>
      </c>
      <c r="T101" s="23">
        <f t="shared" si="16"/>
        <v>35.04</v>
      </c>
      <c r="U101" s="23">
        <f t="shared" si="17"/>
        <v>852.59328000000005</v>
      </c>
      <c r="V101" s="37"/>
      <c r="W101" s="26">
        <f t="shared" si="18"/>
        <v>0</v>
      </c>
      <c r="X101" s="37"/>
      <c r="Y101" s="28">
        <f t="shared" si="19"/>
        <v>0</v>
      </c>
    </row>
    <row r="102" spans="1:25" ht="18" customHeight="1">
      <c r="A102" s="224"/>
      <c r="B102" s="9" t="s">
        <v>465</v>
      </c>
      <c r="C102" s="120"/>
      <c r="D102" s="9" t="s">
        <v>250</v>
      </c>
      <c r="E102" s="9" t="s">
        <v>247</v>
      </c>
      <c r="F102" s="120"/>
      <c r="G102" s="14" t="s">
        <v>285</v>
      </c>
      <c r="H102" s="14">
        <v>1</v>
      </c>
      <c r="I102" s="14">
        <v>2</v>
      </c>
      <c r="J102" s="18">
        <v>48</v>
      </c>
      <c r="K102" s="18">
        <v>210</v>
      </c>
      <c r="L102" s="18">
        <f t="shared" si="10"/>
        <v>20.16</v>
      </c>
      <c r="M102" s="18">
        <f t="shared" si="11"/>
        <v>490.53312</v>
      </c>
      <c r="N102" s="11"/>
      <c r="O102" s="23">
        <f t="shared" si="12"/>
        <v>2</v>
      </c>
      <c r="P102" s="11"/>
      <c r="Q102" s="23">
        <f t="shared" si="13"/>
        <v>210</v>
      </c>
      <c r="R102" s="23">
        <f t="shared" si="14"/>
        <v>0</v>
      </c>
      <c r="S102" s="9">
        <f t="shared" si="15"/>
        <v>0</v>
      </c>
      <c r="T102" s="23">
        <f t="shared" si="16"/>
        <v>20.16</v>
      </c>
      <c r="U102" s="23">
        <f t="shared" si="17"/>
        <v>490.53312</v>
      </c>
      <c r="V102" s="37"/>
      <c r="W102" s="26">
        <f t="shared" si="18"/>
        <v>0</v>
      </c>
      <c r="X102" s="37"/>
      <c r="Y102" s="28">
        <f t="shared" si="19"/>
        <v>0</v>
      </c>
    </row>
    <row r="103" spans="1:25" ht="18" customHeight="1">
      <c r="A103" s="224"/>
      <c r="B103" s="9" t="s">
        <v>466</v>
      </c>
      <c r="C103" s="120"/>
      <c r="D103" s="9" t="s">
        <v>250</v>
      </c>
      <c r="E103" s="9" t="s">
        <v>247</v>
      </c>
      <c r="F103" s="120"/>
      <c r="G103" s="14" t="s">
        <v>285</v>
      </c>
      <c r="H103" s="14">
        <v>1</v>
      </c>
      <c r="I103" s="14">
        <v>2</v>
      </c>
      <c r="J103" s="18">
        <v>48</v>
      </c>
      <c r="K103" s="18">
        <v>210</v>
      </c>
      <c r="L103" s="18">
        <f t="shared" si="10"/>
        <v>20.16</v>
      </c>
      <c r="M103" s="18">
        <f t="shared" si="11"/>
        <v>490.53312</v>
      </c>
      <c r="N103" s="11"/>
      <c r="O103" s="23">
        <f t="shared" si="12"/>
        <v>2</v>
      </c>
      <c r="P103" s="11"/>
      <c r="Q103" s="23">
        <f t="shared" si="13"/>
        <v>210</v>
      </c>
      <c r="R103" s="23">
        <f t="shared" si="14"/>
        <v>0</v>
      </c>
      <c r="S103" s="9">
        <f t="shared" si="15"/>
        <v>0</v>
      </c>
      <c r="T103" s="23">
        <f t="shared" si="16"/>
        <v>20.16</v>
      </c>
      <c r="U103" s="23">
        <f t="shared" si="17"/>
        <v>490.53312</v>
      </c>
      <c r="V103" s="37"/>
      <c r="W103" s="26">
        <f t="shared" si="18"/>
        <v>0</v>
      </c>
      <c r="X103" s="37"/>
      <c r="Y103" s="28">
        <f t="shared" si="19"/>
        <v>0</v>
      </c>
    </row>
    <row r="104" spans="1:25" ht="18" customHeight="1">
      <c r="A104" s="224"/>
      <c r="B104" s="65" t="s">
        <v>13</v>
      </c>
      <c r="C104" s="75"/>
      <c r="D104" s="65" t="s">
        <v>250</v>
      </c>
      <c r="E104" s="65" t="s">
        <v>247</v>
      </c>
      <c r="F104" s="75"/>
      <c r="G104" s="80" t="s">
        <v>258</v>
      </c>
      <c r="H104" s="80">
        <v>1</v>
      </c>
      <c r="I104" s="80">
        <v>19</v>
      </c>
      <c r="J104" s="18">
        <v>41</v>
      </c>
      <c r="K104" s="18">
        <v>1680</v>
      </c>
      <c r="L104" s="18">
        <f t="shared" si="10"/>
        <v>1308.72</v>
      </c>
      <c r="M104" s="18">
        <f t="shared" si="11"/>
        <v>31843.77504</v>
      </c>
      <c r="N104" s="11"/>
      <c r="O104" s="23">
        <f t="shared" si="12"/>
        <v>19</v>
      </c>
      <c r="P104" s="11"/>
      <c r="Q104" s="23">
        <f t="shared" si="13"/>
        <v>1680</v>
      </c>
      <c r="R104" s="23">
        <f t="shared" si="14"/>
        <v>0</v>
      </c>
      <c r="S104" s="9">
        <f t="shared" si="15"/>
        <v>0</v>
      </c>
      <c r="T104" s="23">
        <f t="shared" si="16"/>
        <v>1308.72</v>
      </c>
      <c r="U104" s="23">
        <f t="shared" si="17"/>
        <v>31843.77504</v>
      </c>
      <c r="V104" s="37"/>
      <c r="W104" s="26">
        <f t="shared" si="18"/>
        <v>0</v>
      </c>
      <c r="X104" s="37"/>
      <c r="Y104" s="28">
        <f t="shared" si="19"/>
        <v>0</v>
      </c>
    </row>
    <row r="105" spans="1:25" ht="18" customHeight="1">
      <c r="A105" s="224"/>
      <c r="B105" s="148"/>
      <c r="C105" s="149"/>
      <c r="D105" s="148" t="s">
        <v>250</v>
      </c>
      <c r="E105" s="148" t="s">
        <v>2</v>
      </c>
      <c r="F105" s="149" t="s">
        <v>273</v>
      </c>
      <c r="G105" s="150"/>
      <c r="H105" s="150">
        <v>1</v>
      </c>
      <c r="I105" s="150">
        <v>4</v>
      </c>
      <c r="J105" s="151"/>
      <c r="K105" s="151"/>
      <c r="L105" s="151"/>
      <c r="M105" s="151"/>
      <c r="N105" s="148"/>
      <c r="O105" s="152"/>
      <c r="P105" s="148"/>
      <c r="Q105" s="152"/>
      <c r="R105" s="152"/>
      <c r="S105" s="148"/>
      <c r="T105" s="152"/>
      <c r="U105" s="152"/>
      <c r="V105" s="153"/>
      <c r="W105" s="153"/>
      <c r="X105" s="153"/>
      <c r="Y105" s="154"/>
    </row>
    <row r="106" spans="1:25" ht="18" customHeight="1">
      <c r="A106" s="224"/>
      <c r="B106" s="65"/>
      <c r="C106" s="133"/>
      <c r="D106" s="65" t="s">
        <v>250</v>
      </c>
      <c r="E106" s="65" t="s">
        <v>2</v>
      </c>
      <c r="F106" s="75"/>
      <c r="G106" s="80" t="s">
        <v>287</v>
      </c>
      <c r="H106" s="80">
        <v>2</v>
      </c>
      <c r="I106" s="80">
        <v>2</v>
      </c>
      <c r="J106" s="18">
        <v>7</v>
      </c>
      <c r="K106" s="18">
        <v>8760</v>
      </c>
      <c r="L106" s="18">
        <f t="shared" si="10"/>
        <v>122.64</v>
      </c>
      <c r="M106" s="18">
        <f t="shared" si="11"/>
        <v>2984.0764800000002</v>
      </c>
      <c r="N106" s="11"/>
      <c r="O106" s="23">
        <f t="shared" si="12"/>
        <v>2</v>
      </c>
      <c r="P106" s="11"/>
      <c r="Q106" s="23">
        <f t="shared" si="13"/>
        <v>8760</v>
      </c>
      <c r="R106" s="23">
        <f t="shared" si="14"/>
        <v>0</v>
      </c>
      <c r="S106" s="9">
        <f t="shared" si="15"/>
        <v>0</v>
      </c>
      <c r="T106" s="23">
        <f t="shared" si="16"/>
        <v>122.64</v>
      </c>
      <c r="U106" s="23">
        <f t="shared" si="17"/>
        <v>2984.0764800000002</v>
      </c>
      <c r="V106" s="37"/>
      <c r="W106" s="26">
        <f t="shared" si="18"/>
        <v>0</v>
      </c>
      <c r="X106" s="37"/>
      <c r="Y106" s="28">
        <f t="shared" si="19"/>
        <v>0</v>
      </c>
    </row>
    <row r="107" spans="1:25" ht="18" customHeight="1">
      <c r="A107" s="223" t="s">
        <v>39</v>
      </c>
      <c r="B107" s="228"/>
      <c r="C107" s="227"/>
      <c r="D107" s="228"/>
      <c r="E107" s="229"/>
      <c r="F107" s="227"/>
      <c r="G107" s="229"/>
      <c r="H107" s="229"/>
      <c r="I107" s="229"/>
      <c r="J107" s="231"/>
      <c r="K107" s="231"/>
      <c r="L107" s="231"/>
      <c r="M107" s="231"/>
      <c r="N107" s="228"/>
      <c r="O107" s="232"/>
      <c r="P107" s="228"/>
      <c r="Q107" s="232"/>
      <c r="R107" s="232"/>
      <c r="S107" s="228"/>
      <c r="T107" s="232"/>
      <c r="U107" s="232"/>
      <c r="V107" s="233"/>
      <c r="W107" s="233"/>
      <c r="X107" s="233"/>
      <c r="Y107" s="234"/>
    </row>
    <row r="108" spans="1:25" ht="18" customHeight="1">
      <c r="A108" s="223"/>
      <c r="B108" s="9" t="s">
        <v>451</v>
      </c>
      <c r="C108" s="120"/>
      <c r="D108" s="9" t="s">
        <v>246</v>
      </c>
      <c r="E108" s="9" t="s">
        <v>247</v>
      </c>
      <c r="F108" s="120" t="s">
        <v>251</v>
      </c>
      <c r="G108" s="14" t="s">
        <v>249</v>
      </c>
      <c r="H108" s="14">
        <v>1</v>
      </c>
      <c r="I108" s="14">
        <v>2</v>
      </c>
      <c r="J108" s="18">
        <v>73</v>
      </c>
      <c r="K108" s="18">
        <v>240</v>
      </c>
      <c r="L108" s="18">
        <f t="shared" si="10"/>
        <v>35.04</v>
      </c>
      <c r="M108" s="18">
        <f t="shared" si="11"/>
        <v>852.59328000000005</v>
      </c>
      <c r="N108" s="11"/>
      <c r="O108" s="23">
        <f t="shared" si="12"/>
        <v>2</v>
      </c>
      <c r="P108" s="11"/>
      <c r="Q108" s="23">
        <f t="shared" si="13"/>
        <v>240</v>
      </c>
      <c r="R108" s="23">
        <f t="shared" si="14"/>
        <v>0</v>
      </c>
      <c r="S108" s="9">
        <f t="shared" si="15"/>
        <v>0</v>
      </c>
      <c r="T108" s="23">
        <f t="shared" si="16"/>
        <v>35.04</v>
      </c>
      <c r="U108" s="23">
        <f t="shared" si="17"/>
        <v>852.59328000000005</v>
      </c>
      <c r="V108" s="37"/>
      <c r="W108" s="26">
        <f t="shared" si="18"/>
        <v>0</v>
      </c>
      <c r="X108" s="37"/>
      <c r="Y108" s="28">
        <f t="shared" si="19"/>
        <v>0</v>
      </c>
    </row>
    <row r="109" spans="1:25" ht="18" customHeight="1">
      <c r="A109" s="223"/>
      <c r="B109" s="9"/>
      <c r="C109" s="120" t="s">
        <v>130</v>
      </c>
      <c r="D109" s="9" t="s">
        <v>246</v>
      </c>
      <c r="E109" s="9" t="s">
        <v>247</v>
      </c>
      <c r="F109" s="120" t="s">
        <v>251</v>
      </c>
      <c r="G109" s="14" t="s">
        <v>249</v>
      </c>
      <c r="H109" s="14">
        <v>2</v>
      </c>
      <c r="I109" s="14">
        <v>6</v>
      </c>
      <c r="J109" s="18">
        <v>73</v>
      </c>
      <c r="K109" s="18">
        <v>240</v>
      </c>
      <c r="L109" s="18">
        <f t="shared" si="10"/>
        <v>105.12</v>
      </c>
      <c r="M109" s="18">
        <f t="shared" si="11"/>
        <v>2557.7798400000001</v>
      </c>
      <c r="N109" s="11"/>
      <c r="O109" s="23">
        <f t="shared" si="12"/>
        <v>6</v>
      </c>
      <c r="P109" s="11"/>
      <c r="Q109" s="23">
        <f t="shared" si="13"/>
        <v>240</v>
      </c>
      <c r="R109" s="23">
        <f t="shared" si="14"/>
        <v>0</v>
      </c>
      <c r="S109" s="9">
        <f t="shared" si="15"/>
        <v>0</v>
      </c>
      <c r="T109" s="23">
        <f t="shared" si="16"/>
        <v>105.12</v>
      </c>
      <c r="U109" s="23">
        <f t="shared" si="17"/>
        <v>2557.7798400000001</v>
      </c>
      <c r="V109" s="37"/>
      <c r="W109" s="26">
        <f t="shared" si="18"/>
        <v>0</v>
      </c>
      <c r="X109" s="37"/>
      <c r="Y109" s="28">
        <f t="shared" si="19"/>
        <v>0</v>
      </c>
    </row>
    <row r="110" spans="1:25" ht="18" customHeight="1">
      <c r="A110" s="223"/>
      <c r="B110" s="9" t="s">
        <v>226</v>
      </c>
      <c r="C110" s="120" t="s">
        <v>112</v>
      </c>
      <c r="D110" s="9"/>
      <c r="E110" s="9" t="s">
        <v>247</v>
      </c>
      <c r="F110" s="120"/>
      <c r="G110" s="14" t="s">
        <v>285</v>
      </c>
      <c r="H110" s="14">
        <v>2</v>
      </c>
      <c r="I110" s="14">
        <v>6</v>
      </c>
      <c r="J110" s="18">
        <v>48</v>
      </c>
      <c r="K110" s="18">
        <v>1470</v>
      </c>
      <c r="L110" s="18">
        <f t="shared" si="10"/>
        <v>423.36</v>
      </c>
      <c r="M110" s="18">
        <f t="shared" si="11"/>
        <v>10301.195520000001</v>
      </c>
      <c r="N110" s="11"/>
      <c r="O110" s="23">
        <f t="shared" si="12"/>
        <v>6</v>
      </c>
      <c r="P110" s="11"/>
      <c r="Q110" s="23">
        <f t="shared" si="13"/>
        <v>1470</v>
      </c>
      <c r="R110" s="23">
        <f t="shared" si="14"/>
        <v>0</v>
      </c>
      <c r="S110" s="9">
        <f t="shared" si="15"/>
        <v>0</v>
      </c>
      <c r="T110" s="23">
        <f t="shared" si="16"/>
        <v>423.36</v>
      </c>
      <c r="U110" s="23">
        <f t="shared" si="17"/>
        <v>10301.195520000001</v>
      </c>
      <c r="V110" s="37"/>
      <c r="W110" s="26">
        <f t="shared" si="18"/>
        <v>0</v>
      </c>
      <c r="X110" s="37"/>
      <c r="Y110" s="28">
        <f t="shared" si="19"/>
        <v>0</v>
      </c>
    </row>
    <row r="111" spans="1:25" ht="18" customHeight="1">
      <c r="A111" s="223"/>
      <c r="B111" s="9"/>
      <c r="C111" s="120" t="s">
        <v>130</v>
      </c>
      <c r="D111" s="9"/>
      <c r="E111" s="9" t="s">
        <v>247</v>
      </c>
      <c r="F111" s="120"/>
      <c r="G111" s="14" t="s">
        <v>285</v>
      </c>
      <c r="H111" s="14">
        <v>1</v>
      </c>
      <c r="I111" s="14">
        <v>2</v>
      </c>
      <c r="J111" s="18">
        <v>48</v>
      </c>
      <c r="K111" s="18">
        <v>1470</v>
      </c>
      <c r="L111" s="18">
        <f t="shared" si="10"/>
        <v>141.12</v>
      </c>
      <c r="M111" s="18">
        <f t="shared" si="11"/>
        <v>3433.7318400000004</v>
      </c>
      <c r="N111" s="11"/>
      <c r="O111" s="23">
        <f t="shared" si="12"/>
        <v>2</v>
      </c>
      <c r="P111" s="11"/>
      <c r="Q111" s="23">
        <f t="shared" si="13"/>
        <v>1470</v>
      </c>
      <c r="R111" s="23">
        <f t="shared" si="14"/>
        <v>0</v>
      </c>
      <c r="S111" s="9">
        <f t="shared" si="15"/>
        <v>0</v>
      </c>
      <c r="T111" s="23">
        <f t="shared" si="16"/>
        <v>141.12</v>
      </c>
      <c r="U111" s="23">
        <f t="shared" si="17"/>
        <v>3433.7318400000004</v>
      </c>
      <c r="V111" s="37"/>
      <c r="W111" s="26">
        <f t="shared" si="18"/>
        <v>0</v>
      </c>
      <c r="X111" s="37"/>
      <c r="Y111" s="28">
        <f t="shared" si="19"/>
        <v>0</v>
      </c>
    </row>
    <row r="112" spans="1:25" ht="18" customHeight="1">
      <c r="A112" s="223"/>
      <c r="B112" s="9" t="s">
        <v>227</v>
      </c>
      <c r="C112" s="120" t="s">
        <v>112</v>
      </c>
      <c r="D112" s="9"/>
      <c r="E112" s="9" t="s">
        <v>247</v>
      </c>
      <c r="F112" s="120"/>
      <c r="G112" s="14" t="s">
        <v>285</v>
      </c>
      <c r="H112" s="14">
        <v>2</v>
      </c>
      <c r="I112" s="14">
        <v>6</v>
      </c>
      <c r="J112" s="18">
        <v>48</v>
      </c>
      <c r="K112" s="18">
        <v>1470</v>
      </c>
      <c r="L112" s="18">
        <f t="shared" si="10"/>
        <v>423.36</v>
      </c>
      <c r="M112" s="18">
        <f t="shared" si="11"/>
        <v>10301.195520000001</v>
      </c>
      <c r="N112" s="11"/>
      <c r="O112" s="23">
        <f t="shared" si="12"/>
        <v>6</v>
      </c>
      <c r="P112" s="11"/>
      <c r="Q112" s="23">
        <f t="shared" si="13"/>
        <v>1470</v>
      </c>
      <c r="R112" s="23">
        <f t="shared" si="14"/>
        <v>0</v>
      </c>
      <c r="S112" s="9">
        <f t="shared" si="15"/>
        <v>0</v>
      </c>
      <c r="T112" s="23">
        <f t="shared" si="16"/>
        <v>423.36</v>
      </c>
      <c r="U112" s="23">
        <f t="shared" si="17"/>
        <v>10301.195520000001</v>
      </c>
      <c r="V112" s="37"/>
      <c r="W112" s="26">
        <f t="shared" si="18"/>
        <v>0</v>
      </c>
      <c r="X112" s="37"/>
      <c r="Y112" s="28">
        <f t="shared" si="19"/>
        <v>0</v>
      </c>
    </row>
    <row r="113" spans="1:25" ht="18" customHeight="1">
      <c r="A113" s="223"/>
      <c r="B113" s="9"/>
      <c r="C113" s="120" t="s">
        <v>130</v>
      </c>
      <c r="D113" s="9"/>
      <c r="E113" s="9" t="s">
        <v>247</v>
      </c>
      <c r="F113" s="120"/>
      <c r="G113" s="14" t="s">
        <v>285</v>
      </c>
      <c r="H113" s="14">
        <v>1</v>
      </c>
      <c r="I113" s="14">
        <v>2</v>
      </c>
      <c r="J113" s="18">
        <v>48</v>
      </c>
      <c r="K113" s="18">
        <v>1470</v>
      </c>
      <c r="L113" s="18">
        <f t="shared" si="10"/>
        <v>141.12</v>
      </c>
      <c r="M113" s="18">
        <f t="shared" si="11"/>
        <v>3433.7318400000004</v>
      </c>
      <c r="N113" s="11"/>
      <c r="O113" s="23">
        <f t="shared" si="12"/>
        <v>2</v>
      </c>
      <c r="P113" s="11"/>
      <c r="Q113" s="23">
        <f t="shared" si="13"/>
        <v>1470</v>
      </c>
      <c r="R113" s="23">
        <f t="shared" si="14"/>
        <v>0</v>
      </c>
      <c r="S113" s="9">
        <f t="shared" si="15"/>
        <v>0</v>
      </c>
      <c r="T113" s="23">
        <f t="shared" si="16"/>
        <v>141.12</v>
      </c>
      <c r="U113" s="23">
        <f t="shared" si="17"/>
        <v>3433.7318400000004</v>
      </c>
      <c r="V113" s="37"/>
      <c r="W113" s="26">
        <f t="shared" si="18"/>
        <v>0</v>
      </c>
      <c r="X113" s="37"/>
      <c r="Y113" s="28">
        <f t="shared" si="19"/>
        <v>0</v>
      </c>
    </row>
    <row r="114" spans="1:25" ht="18" customHeight="1">
      <c r="A114" s="223"/>
      <c r="B114" s="9" t="s">
        <v>228</v>
      </c>
      <c r="C114" s="120" t="s">
        <v>112</v>
      </c>
      <c r="D114" s="9"/>
      <c r="E114" s="9" t="s">
        <v>247</v>
      </c>
      <c r="F114" s="120"/>
      <c r="G114" s="14" t="s">
        <v>285</v>
      </c>
      <c r="H114" s="14">
        <v>2</v>
      </c>
      <c r="I114" s="14">
        <v>6</v>
      </c>
      <c r="J114" s="18">
        <v>48</v>
      </c>
      <c r="K114" s="18">
        <v>1470</v>
      </c>
      <c r="L114" s="18">
        <f t="shared" si="10"/>
        <v>423.36</v>
      </c>
      <c r="M114" s="18">
        <f t="shared" si="11"/>
        <v>10301.195520000001</v>
      </c>
      <c r="N114" s="11"/>
      <c r="O114" s="23">
        <f t="shared" si="12"/>
        <v>6</v>
      </c>
      <c r="P114" s="11"/>
      <c r="Q114" s="23">
        <f t="shared" si="13"/>
        <v>1470</v>
      </c>
      <c r="R114" s="23">
        <f t="shared" si="14"/>
        <v>0</v>
      </c>
      <c r="S114" s="9">
        <f t="shared" si="15"/>
        <v>0</v>
      </c>
      <c r="T114" s="23">
        <f t="shared" si="16"/>
        <v>423.36</v>
      </c>
      <c r="U114" s="23">
        <f t="shared" si="17"/>
        <v>10301.195520000001</v>
      </c>
      <c r="V114" s="37"/>
      <c r="W114" s="26">
        <f t="shared" si="18"/>
        <v>0</v>
      </c>
      <c r="X114" s="37"/>
      <c r="Y114" s="28">
        <f t="shared" si="19"/>
        <v>0</v>
      </c>
    </row>
    <row r="115" spans="1:25" ht="18" customHeight="1">
      <c r="A115" s="223"/>
      <c r="B115" s="9"/>
      <c r="C115" s="120" t="s">
        <v>130</v>
      </c>
      <c r="D115" s="9"/>
      <c r="E115" s="9" t="s">
        <v>247</v>
      </c>
      <c r="F115" s="120"/>
      <c r="G115" s="14" t="s">
        <v>285</v>
      </c>
      <c r="H115" s="14">
        <v>1</v>
      </c>
      <c r="I115" s="14">
        <v>2</v>
      </c>
      <c r="J115" s="18">
        <v>48</v>
      </c>
      <c r="K115" s="18">
        <v>1470</v>
      </c>
      <c r="L115" s="18">
        <f t="shared" si="10"/>
        <v>141.12</v>
      </c>
      <c r="M115" s="18">
        <f t="shared" si="11"/>
        <v>3433.7318400000004</v>
      </c>
      <c r="N115" s="11"/>
      <c r="O115" s="23">
        <f t="shared" si="12"/>
        <v>2</v>
      </c>
      <c r="P115" s="11"/>
      <c r="Q115" s="23">
        <f t="shared" si="13"/>
        <v>1470</v>
      </c>
      <c r="R115" s="23">
        <f t="shared" si="14"/>
        <v>0</v>
      </c>
      <c r="S115" s="9">
        <f t="shared" si="15"/>
        <v>0</v>
      </c>
      <c r="T115" s="23">
        <f t="shared" si="16"/>
        <v>141.12</v>
      </c>
      <c r="U115" s="23">
        <f t="shared" si="17"/>
        <v>3433.7318400000004</v>
      </c>
      <c r="V115" s="37"/>
      <c r="W115" s="26">
        <f t="shared" si="18"/>
        <v>0</v>
      </c>
      <c r="X115" s="37"/>
      <c r="Y115" s="28">
        <f t="shared" si="19"/>
        <v>0</v>
      </c>
    </row>
    <row r="116" spans="1:25" ht="18" customHeight="1">
      <c r="A116" s="223"/>
      <c r="B116" s="9" t="s">
        <v>229</v>
      </c>
      <c r="C116" s="120" t="s">
        <v>112</v>
      </c>
      <c r="D116" s="9"/>
      <c r="E116" s="9" t="s">
        <v>247</v>
      </c>
      <c r="F116" s="120"/>
      <c r="G116" s="14" t="s">
        <v>285</v>
      </c>
      <c r="H116" s="14">
        <v>2</v>
      </c>
      <c r="I116" s="14">
        <v>6</v>
      </c>
      <c r="J116" s="18">
        <v>48</v>
      </c>
      <c r="K116" s="18">
        <v>1470</v>
      </c>
      <c r="L116" s="18">
        <f t="shared" si="10"/>
        <v>423.36</v>
      </c>
      <c r="M116" s="18">
        <f t="shared" si="11"/>
        <v>10301.195520000001</v>
      </c>
      <c r="N116" s="11"/>
      <c r="O116" s="23">
        <f t="shared" si="12"/>
        <v>6</v>
      </c>
      <c r="P116" s="11"/>
      <c r="Q116" s="23">
        <f t="shared" si="13"/>
        <v>1470</v>
      </c>
      <c r="R116" s="23">
        <f t="shared" si="14"/>
        <v>0</v>
      </c>
      <c r="S116" s="9">
        <f t="shared" si="15"/>
        <v>0</v>
      </c>
      <c r="T116" s="23">
        <f t="shared" si="16"/>
        <v>423.36</v>
      </c>
      <c r="U116" s="23">
        <f t="shared" si="17"/>
        <v>10301.195520000001</v>
      </c>
      <c r="V116" s="37"/>
      <c r="W116" s="26">
        <f t="shared" si="18"/>
        <v>0</v>
      </c>
      <c r="X116" s="37"/>
      <c r="Y116" s="28">
        <f t="shared" si="19"/>
        <v>0</v>
      </c>
    </row>
    <row r="117" spans="1:25" ht="18" customHeight="1">
      <c r="A117" s="223"/>
      <c r="B117" s="9"/>
      <c r="C117" s="120" t="s">
        <v>130</v>
      </c>
      <c r="D117" s="9"/>
      <c r="E117" s="9" t="s">
        <v>247</v>
      </c>
      <c r="F117" s="120"/>
      <c r="G117" s="14" t="s">
        <v>285</v>
      </c>
      <c r="H117" s="14">
        <v>1</v>
      </c>
      <c r="I117" s="14">
        <v>2</v>
      </c>
      <c r="J117" s="18">
        <v>48</v>
      </c>
      <c r="K117" s="18">
        <v>1470</v>
      </c>
      <c r="L117" s="18">
        <f t="shared" si="10"/>
        <v>141.12</v>
      </c>
      <c r="M117" s="18">
        <f t="shared" si="11"/>
        <v>3433.7318400000004</v>
      </c>
      <c r="N117" s="11"/>
      <c r="O117" s="23">
        <f t="shared" si="12"/>
        <v>2</v>
      </c>
      <c r="P117" s="11"/>
      <c r="Q117" s="23">
        <f t="shared" si="13"/>
        <v>1470</v>
      </c>
      <c r="R117" s="23">
        <f t="shared" si="14"/>
        <v>0</v>
      </c>
      <c r="S117" s="9">
        <f t="shared" si="15"/>
        <v>0</v>
      </c>
      <c r="T117" s="23">
        <f t="shared" si="16"/>
        <v>141.12</v>
      </c>
      <c r="U117" s="23">
        <f t="shared" si="17"/>
        <v>3433.7318400000004</v>
      </c>
      <c r="V117" s="37"/>
      <c r="W117" s="26">
        <f t="shared" si="18"/>
        <v>0</v>
      </c>
      <c r="X117" s="37"/>
      <c r="Y117" s="28">
        <f t="shared" si="19"/>
        <v>0</v>
      </c>
    </row>
    <row r="118" spans="1:25" ht="18" customHeight="1">
      <c r="A118" s="223"/>
      <c r="B118" s="9" t="s">
        <v>194</v>
      </c>
      <c r="C118" s="120" t="s">
        <v>112</v>
      </c>
      <c r="D118" s="9"/>
      <c r="E118" s="9" t="s">
        <v>247</v>
      </c>
      <c r="F118" s="120"/>
      <c r="G118" s="14" t="s">
        <v>285</v>
      </c>
      <c r="H118" s="14">
        <v>2</v>
      </c>
      <c r="I118" s="14">
        <v>6</v>
      </c>
      <c r="J118" s="18">
        <v>48</v>
      </c>
      <c r="K118" s="18">
        <v>630</v>
      </c>
      <c r="L118" s="18">
        <f t="shared" si="10"/>
        <v>181.44</v>
      </c>
      <c r="M118" s="18">
        <f t="shared" si="11"/>
        <v>4414.7980800000005</v>
      </c>
      <c r="N118" s="11"/>
      <c r="O118" s="23">
        <f t="shared" si="12"/>
        <v>6</v>
      </c>
      <c r="P118" s="11"/>
      <c r="Q118" s="23">
        <f t="shared" si="13"/>
        <v>630</v>
      </c>
      <c r="R118" s="23">
        <f t="shared" si="14"/>
        <v>0</v>
      </c>
      <c r="S118" s="9">
        <f t="shared" si="15"/>
        <v>0</v>
      </c>
      <c r="T118" s="23">
        <f t="shared" si="16"/>
        <v>181.44</v>
      </c>
      <c r="U118" s="23">
        <f t="shared" si="17"/>
        <v>4414.7980800000005</v>
      </c>
      <c r="V118" s="37"/>
      <c r="W118" s="26">
        <f t="shared" si="18"/>
        <v>0</v>
      </c>
      <c r="X118" s="37"/>
      <c r="Y118" s="28">
        <f t="shared" si="19"/>
        <v>0</v>
      </c>
    </row>
    <row r="119" spans="1:25" ht="18" customHeight="1">
      <c r="A119" s="223"/>
      <c r="B119" s="9"/>
      <c r="C119" s="120" t="s">
        <v>130</v>
      </c>
      <c r="D119" s="9"/>
      <c r="E119" s="9" t="s">
        <v>247</v>
      </c>
      <c r="F119" s="120"/>
      <c r="G119" s="14" t="s">
        <v>285</v>
      </c>
      <c r="H119" s="14">
        <v>1</v>
      </c>
      <c r="I119" s="14">
        <v>2</v>
      </c>
      <c r="J119" s="18">
        <v>48</v>
      </c>
      <c r="K119" s="18">
        <v>630</v>
      </c>
      <c r="L119" s="18">
        <f t="shared" si="10"/>
        <v>60.48</v>
      </c>
      <c r="M119" s="18">
        <f t="shared" si="11"/>
        <v>1471.5993599999999</v>
      </c>
      <c r="N119" s="11"/>
      <c r="O119" s="23">
        <f t="shared" si="12"/>
        <v>2</v>
      </c>
      <c r="P119" s="11"/>
      <c r="Q119" s="23">
        <f t="shared" si="13"/>
        <v>630</v>
      </c>
      <c r="R119" s="23">
        <f t="shared" si="14"/>
        <v>0</v>
      </c>
      <c r="S119" s="9">
        <f t="shared" si="15"/>
        <v>0</v>
      </c>
      <c r="T119" s="23">
        <f t="shared" si="16"/>
        <v>60.48</v>
      </c>
      <c r="U119" s="23">
        <f t="shared" si="17"/>
        <v>1471.5993599999999</v>
      </c>
      <c r="V119" s="37"/>
      <c r="W119" s="26">
        <f t="shared" si="18"/>
        <v>0</v>
      </c>
      <c r="X119" s="37"/>
      <c r="Y119" s="28">
        <f t="shared" si="19"/>
        <v>0</v>
      </c>
    </row>
    <row r="120" spans="1:25" ht="18" customHeight="1">
      <c r="A120" s="223"/>
      <c r="B120" s="9" t="s">
        <v>452</v>
      </c>
      <c r="C120" s="120"/>
      <c r="D120" s="9" t="s">
        <v>250</v>
      </c>
      <c r="E120" s="9" t="s">
        <v>247</v>
      </c>
      <c r="F120" s="120"/>
      <c r="G120" s="14" t="s">
        <v>285</v>
      </c>
      <c r="H120" s="14">
        <v>2</v>
      </c>
      <c r="I120" s="14">
        <v>1</v>
      </c>
      <c r="J120" s="18">
        <v>48</v>
      </c>
      <c r="K120" s="18">
        <v>240</v>
      </c>
      <c r="L120" s="18">
        <f t="shared" si="10"/>
        <v>11.52</v>
      </c>
      <c r="M120" s="18">
        <f t="shared" si="11"/>
        <v>280.30464000000001</v>
      </c>
      <c r="N120" s="11"/>
      <c r="O120" s="23">
        <f t="shared" si="12"/>
        <v>1</v>
      </c>
      <c r="P120" s="11"/>
      <c r="Q120" s="23">
        <f t="shared" si="13"/>
        <v>240</v>
      </c>
      <c r="R120" s="23">
        <f t="shared" si="14"/>
        <v>0</v>
      </c>
      <c r="S120" s="9">
        <f t="shared" si="15"/>
        <v>0</v>
      </c>
      <c r="T120" s="23">
        <f t="shared" si="16"/>
        <v>11.52</v>
      </c>
      <c r="U120" s="23">
        <f t="shared" si="17"/>
        <v>280.30464000000001</v>
      </c>
      <c r="V120" s="37"/>
      <c r="W120" s="26">
        <f t="shared" si="18"/>
        <v>0</v>
      </c>
      <c r="X120" s="37"/>
      <c r="Y120" s="28">
        <f t="shared" si="19"/>
        <v>0</v>
      </c>
    </row>
    <row r="121" spans="1:25" ht="18" customHeight="1">
      <c r="A121" s="223"/>
      <c r="B121" s="9" t="s">
        <v>168</v>
      </c>
      <c r="C121" s="120"/>
      <c r="D121" s="9" t="s">
        <v>250</v>
      </c>
      <c r="E121" s="9" t="s">
        <v>247</v>
      </c>
      <c r="F121" s="120"/>
      <c r="G121" s="14" t="s">
        <v>249</v>
      </c>
      <c r="H121" s="14">
        <v>2</v>
      </c>
      <c r="I121" s="14">
        <v>3</v>
      </c>
      <c r="J121" s="18">
        <v>73</v>
      </c>
      <c r="K121" s="18">
        <v>240</v>
      </c>
      <c r="L121" s="18">
        <f t="shared" si="10"/>
        <v>52.56</v>
      </c>
      <c r="M121" s="18">
        <f t="shared" si="11"/>
        <v>1278.8899200000001</v>
      </c>
      <c r="N121" s="11"/>
      <c r="O121" s="23">
        <f t="shared" si="12"/>
        <v>3</v>
      </c>
      <c r="P121" s="11"/>
      <c r="Q121" s="23">
        <f t="shared" si="13"/>
        <v>240</v>
      </c>
      <c r="R121" s="23">
        <f t="shared" si="14"/>
        <v>0</v>
      </c>
      <c r="S121" s="9">
        <f t="shared" si="15"/>
        <v>0</v>
      </c>
      <c r="T121" s="23">
        <f t="shared" si="16"/>
        <v>52.56</v>
      </c>
      <c r="U121" s="23">
        <f t="shared" si="17"/>
        <v>1278.8899200000001</v>
      </c>
      <c r="V121" s="37"/>
      <c r="W121" s="26">
        <f t="shared" si="18"/>
        <v>0</v>
      </c>
      <c r="X121" s="37"/>
      <c r="Y121" s="28">
        <f t="shared" si="19"/>
        <v>0</v>
      </c>
    </row>
    <row r="122" spans="1:25" ht="18" customHeight="1">
      <c r="A122" s="223"/>
      <c r="B122" s="9" t="s">
        <v>452</v>
      </c>
      <c r="C122" s="120"/>
      <c r="D122" s="9" t="s">
        <v>250</v>
      </c>
      <c r="E122" s="9" t="s">
        <v>247</v>
      </c>
      <c r="F122" s="120"/>
      <c r="G122" s="14" t="s">
        <v>249</v>
      </c>
      <c r="H122" s="14">
        <v>2</v>
      </c>
      <c r="I122" s="14">
        <v>1</v>
      </c>
      <c r="J122" s="18">
        <v>73</v>
      </c>
      <c r="K122" s="18">
        <v>240</v>
      </c>
      <c r="L122" s="18">
        <f t="shared" si="10"/>
        <v>17.52</v>
      </c>
      <c r="M122" s="18">
        <f t="shared" si="11"/>
        <v>426.29664000000002</v>
      </c>
      <c r="N122" s="11"/>
      <c r="O122" s="23">
        <f t="shared" si="12"/>
        <v>1</v>
      </c>
      <c r="P122" s="11"/>
      <c r="Q122" s="23">
        <f t="shared" si="13"/>
        <v>240</v>
      </c>
      <c r="R122" s="23">
        <f t="shared" si="14"/>
        <v>0</v>
      </c>
      <c r="S122" s="9">
        <f t="shared" si="15"/>
        <v>0</v>
      </c>
      <c r="T122" s="23">
        <f t="shared" si="16"/>
        <v>17.52</v>
      </c>
      <c r="U122" s="23">
        <f t="shared" si="17"/>
        <v>426.29664000000002</v>
      </c>
      <c r="V122" s="37"/>
      <c r="W122" s="26">
        <f t="shared" si="18"/>
        <v>0</v>
      </c>
      <c r="X122" s="37"/>
      <c r="Y122" s="28">
        <f t="shared" si="19"/>
        <v>0</v>
      </c>
    </row>
    <row r="123" spans="1:25" ht="18" customHeight="1">
      <c r="A123" s="223"/>
      <c r="B123" s="9" t="s">
        <v>470</v>
      </c>
      <c r="C123" s="120"/>
      <c r="D123" s="9" t="s">
        <v>250</v>
      </c>
      <c r="E123" s="9" t="s">
        <v>247</v>
      </c>
      <c r="F123" s="120"/>
      <c r="G123" s="14" t="s">
        <v>285</v>
      </c>
      <c r="H123" s="14">
        <v>1</v>
      </c>
      <c r="I123" s="14">
        <v>2</v>
      </c>
      <c r="J123" s="18">
        <v>48</v>
      </c>
      <c r="K123" s="18">
        <v>210</v>
      </c>
      <c r="L123" s="18">
        <f t="shared" si="10"/>
        <v>20.16</v>
      </c>
      <c r="M123" s="18">
        <f t="shared" si="11"/>
        <v>490.53312</v>
      </c>
      <c r="N123" s="11"/>
      <c r="O123" s="23">
        <f t="shared" si="12"/>
        <v>2</v>
      </c>
      <c r="P123" s="11"/>
      <c r="Q123" s="23">
        <f t="shared" si="13"/>
        <v>210</v>
      </c>
      <c r="R123" s="23">
        <f t="shared" si="14"/>
        <v>0</v>
      </c>
      <c r="S123" s="9">
        <f t="shared" si="15"/>
        <v>0</v>
      </c>
      <c r="T123" s="23">
        <f t="shared" si="16"/>
        <v>20.16</v>
      </c>
      <c r="U123" s="23">
        <f t="shared" si="17"/>
        <v>490.53312</v>
      </c>
      <c r="V123" s="37"/>
      <c r="W123" s="26">
        <f t="shared" si="18"/>
        <v>0</v>
      </c>
      <c r="X123" s="37"/>
      <c r="Y123" s="28">
        <f t="shared" si="19"/>
        <v>0</v>
      </c>
    </row>
    <row r="124" spans="1:25" ht="18" customHeight="1">
      <c r="A124" s="223"/>
      <c r="B124" s="9" t="s">
        <v>469</v>
      </c>
      <c r="C124" s="120"/>
      <c r="D124" s="9" t="s">
        <v>250</v>
      </c>
      <c r="E124" s="9" t="s">
        <v>247</v>
      </c>
      <c r="F124" s="120"/>
      <c r="G124" s="14" t="s">
        <v>285</v>
      </c>
      <c r="H124" s="14">
        <v>1</v>
      </c>
      <c r="I124" s="14">
        <v>2</v>
      </c>
      <c r="J124" s="18">
        <v>48</v>
      </c>
      <c r="K124" s="18">
        <v>210</v>
      </c>
      <c r="L124" s="18">
        <f t="shared" si="10"/>
        <v>20.16</v>
      </c>
      <c r="M124" s="18">
        <f t="shared" si="11"/>
        <v>490.53312</v>
      </c>
      <c r="N124" s="11"/>
      <c r="O124" s="23">
        <f t="shared" si="12"/>
        <v>2</v>
      </c>
      <c r="P124" s="11"/>
      <c r="Q124" s="23">
        <f t="shared" si="13"/>
        <v>210</v>
      </c>
      <c r="R124" s="23">
        <f t="shared" si="14"/>
        <v>0</v>
      </c>
      <c r="S124" s="9">
        <f t="shared" si="15"/>
        <v>0</v>
      </c>
      <c r="T124" s="23">
        <f t="shared" si="16"/>
        <v>20.16</v>
      </c>
      <c r="U124" s="23">
        <f t="shared" si="17"/>
        <v>490.53312</v>
      </c>
      <c r="V124" s="37"/>
      <c r="W124" s="26">
        <f t="shared" si="18"/>
        <v>0</v>
      </c>
      <c r="X124" s="37"/>
      <c r="Y124" s="28">
        <f t="shared" si="19"/>
        <v>0</v>
      </c>
    </row>
    <row r="125" spans="1:25" ht="18" customHeight="1">
      <c r="A125" s="223"/>
      <c r="B125" s="9" t="s">
        <v>301</v>
      </c>
      <c r="C125" s="120" t="s">
        <v>112</v>
      </c>
      <c r="D125" s="9" t="s">
        <v>250</v>
      </c>
      <c r="E125" s="9" t="s">
        <v>247</v>
      </c>
      <c r="F125" s="120"/>
      <c r="G125" s="14" t="s">
        <v>249</v>
      </c>
      <c r="H125" s="14">
        <v>2</v>
      </c>
      <c r="I125" s="14">
        <v>2</v>
      </c>
      <c r="J125" s="18">
        <v>73</v>
      </c>
      <c r="K125" s="18">
        <v>210</v>
      </c>
      <c r="L125" s="18">
        <f t="shared" si="10"/>
        <v>30.66</v>
      </c>
      <c r="M125" s="18">
        <f t="shared" si="11"/>
        <v>746.01912000000004</v>
      </c>
      <c r="N125" s="11"/>
      <c r="O125" s="23">
        <f t="shared" si="12"/>
        <v>2</v>
      </c>
      <c r="P125" s="11"/>
      <c r="Q125" s="23">
        <f t="shared" si="13"/>
        <v>210</v>
      </c>
      <c r="R125" s="23">
        <f t="shared" si="14"/>
        <v>0</v>
      </c>
      <c r="S125" s="9">
        <f t="shared" si="15"/>
        <v>0</v>
      </c>
      <c r="T125" s="23">
        <f t="shared" si="16"/>
        <v>30.66</v>
      </c>
      <c r="U125" s="23">
        <f t="shared" si="17"/>
        <v>746.01912000000004</v>
      </c>
      <c r="V125" s="37"/>
      <c r="W125" s="26">
        <f t="shared" si="18"/>
        <v>0</v>
      </c>
      <c r="X125" s="37"/>
      <c r="Y125" s="28">
        <f t="shared" si="19"/>
        <v>0</v>
      </c>
    </row>
    <row r="126" spans="1:25" ht="18" customHeight="1">
      <c r="A126" s="223"/>
      <c r="B126" s="9" t="s">
        <v>46</v>
      </c>
      <c r="C126" s="120" t="s">
        <v>130</v>
      </c>
      <c r="D126" s="9" t="s">
        <v>246</v>
      </c>
      <c r="E126" s="9" t="s">
        <v>247</v>
      </c>
      <c r="F126" s="120" t="s">
        <v>251</v>
      </c>
      <c r="G126" s="14" t="s">
        <v>249</v>
      </c>
      <c r="H126" s="14">
        <v>2</v>
      </c>
      <c r="I126" s="14">
        <v>9</v>
      </c>
      <c r="J126" s="18">
        <v>73</v>
      </c>
      <c r="K126" s="18">
        <v>630</v>
      </c>
      <c r="L126" s="18">
        <f t="shared" si="10"/>
        <v>413.91</v>
      </c>
      <c r="M126" s="18">
        <f t="shared" si="11"/>
        <v>10071.25812</v>
      </c>
      <c r="N126" s="11"/>
      <c r="O126" s="23">
        <f t="shared" si="12"/>
        <v>9</v>
      </c>
      <c r="P126" s="11"/>
      <c r="Q126" s="23">
        <f t="shared" si="13"/>
        <v>630</v>
      </c>
      <c r="R126" s="23">
        <f t="shared" si="14"/>
        <v>0</v>
      </c>
      <c r="S126" s="9">
        <f t="shared" si="15"/>
        <v>0</v>
      </c>
      <c r="T126" s="23">
        <f t="shared" si="16"/>
        <v>413.91</v>
      </c>
      <c r="U126" s="23">
        <f t="shared" si="17"/>
        <v>10071.25812</v>
      </c>
      <c r="V126" s="37"/>
      <c r="W126" s="26">
        <f t="shared" si="18"/>
        <v>0</v>
      </c>
      <c r="X126" s="37"/>
      <c r="Y126" s="28">
        <f t="shared" si="19"/>
        <v>0</v>
      </c>
    </row>
    <row r="127" spans="1:25" ht="18" customHeight="1">
      <c r="A127" s="223"/>
      <c r="B127" s="9"/>
      <c r="C127" s="120"/>
      <c r="D127" s="9" t="s">
        <v>246</v>
      </c>
      <c r="E127" s="9" t="s">
        <v>247</v>
      </c>
      <c r="F127" s="120" t="s">
        <v>251</v>
      </c>
      <c r="G127" s="14" t="s">
        <v>249</v>
      </c>
      <c r="H127" s="14">
        <v>1</v>
      </c>
      <c r="I127" s="14">
        <v>2</v>
      </c>
      <c r="J127" s="18">
        <v>73</v>
      </c>
      <c r="K127" s="18">
        <v>630</v>
      </c>
      <c r="L127" s="18">
        <f t="shared" si="10"/>
        <v>91.98</v>
      </c>
      <c r="M127" s="18">
        <f t="shared" si="11"/>
        <v>2238.0573600000002</v>
      </c>
      <c r="N127" s="11"/>
      <c r="O127" s="23">
        <f t="shared" si="12"/>
        <v>2</v>
      </c>
      <c r="P127" s="11"/>
      <c r="Q127" s="23">
        <f t="shared" si="13"/>
        <v>630</v>
      </c>
      <c r="R127" s="23">
        <f t="shared" si="14"/>
        <v>0</v>
      </c>
      <c r="S127" s="9">
        <f t="shared" si="15"/>
        <v>0</v>
      </c>
      <c r="T127" s="23">
        <f t="shared" si="16"/>
        <v>91.98</v>
      </c>
      <c r="U127" s="23">
        <f t="shared" si="17"/>
        <v>2238.0573600000002</v>
      </c>
      <c r="V127" s="37"/>
      <c r="W127" s="26">
        <f t="shared" si="18"/>
        <v>0</v>
      </c>
      <c r="X127" s="37"/>
      <c r="Y127" s="28">
        <f t="shared" si="19"/>
        <v>0</v>
      </c>
    </row>
    <row r="128" spans="1:25" ht="18" customHeight="1">
      <c r="A128" s="223"/>
      <c r="B128" s="9" t="s">
        <v>243</v>
      </c>
      <c r="C128" s="120"/>
      <c r="D128" s="9" t="s">
        <v>270</v>
      </c>
      <c r="E128" s="9" t="s">
        <v>247</v>
      </c>
      <c r="F128" s="120"/>
      <c r="G128" s="14" t="s">
        <v>249</v>
      </c>
      <c r="H128" s="14">
        <v>3</v>
      </c>
      <c r="I128" s="14">
        <v>9</v>
      </c>
      <c r="J128" s="18">
        <v>73</v>
      </c>
      <c r="K128" s="18">
        <v>630</v>
      </c>
      <c r="L128" s="18">
        <f t="shared" si="10"/>
        <v>413.91</v>
      </c>
      <c r="M128" s="18">
        <f t="shared" si="11"/>
        <v>10071.25812</v>
      </c>
      <c r="N128" s="11"/>
      <c r="O128" s="23">
        <f t="shared" si="12"/>
        <v>9</v>
      </c>
      <c r="P128" s="11"/>
      <c r="Q128" s="23">
        <f t="shared" si="13"/>
        <v>630</v>
      </c>
      <c r="R128" s="23">
        <f t="shared" si="14"/>
        <v>0</v>
      </c>
      <c r="S128" s="9">
        <f t="shared" si="15"/>
        <v>0</v>
      </c>
      <c r="T128" s="23">
        <f t="shared" si="16"/>
        <v>413.91</v>
      </c>
      <c r="U128" s="23">
        <f t="shared" si="17"/>
        <v>10071.25812</v>
      </c>
      <c r="V128" s="37"/>
      <c r="W128" s="26">
        <f t="shared" si="18"/>
        <v>0</v>
      </c>
      <c r="X128" s="37"/>
      <c r="Y128" s="28">
        <f t="shared" si="19"/>
        <v>0</v>
      </c>
    </row>
    <row r="129" spans="1:25" ht="18" customHeight="1">
      <c r="A129" s="223"/>
      <c r="B129" s="9"/>
      <c r="C129" s="120"/>
      <c r="D129" s="9" t="s">
        <v>270</v>
      </c>
      <c r="E129" s="9" t="s">
        <v>247</v>
      </c>
      <c r="F129" s="120"/>
      <c r="G129" s="14" t="s">
        <v>249</v>
      </c>
      <c r="H129" s="14">
        <v>1</v>
      </c>
      <c r="I129" s="14">
        <v>2</v>
      </c>
      <c r="J129" s="18">
        <v>73</v>
      </c>
      <c r="K129" s="18">
        <v>630</v>
      </c>
      <c r="L129" s="18">
        <f t="shared" si="10"/>
        <v>91.98</v>
      </c>
      <c r="M129" s="18">
        <f t="shared" si="11"/>
        <v>2238.0573600000002</v>
      </c>
      <c r="N129" s="11"/>
      <c r="O129" s="23">
        <f t="shared" si="12"/>
        <v>2</v>
      </c>
      <c r="P129" s="11"/>
      <c r="Q129" s="23">
        <f t="shared" si="13"/>
        <v>630</v>
      </c>
      <c r="R129" s="23">
        <f t="shared" si="14"/>
        <v>0</v>
      </c>
      <c r="S129" s="9">
        <f t="shared" si="15"/>
        <v>0</v>
      </c>
      <c r="T129" s="23">
        <f t="shared" si="16"/>
        <v>91.98</v>
      </c>
      <c r="U129" s="23">
        <f t="shared" si="17"/>
        <v>2238.0573600000002</v>
      </c>
      <c r="V129" s="37"/>
      <c r="W129" s="26">
        <f t="shared" si="18"/>
        <v>0</v>
      </c>
      <c r="X129" s="37"/>
      <c r="Y129" s="28">
        <f t="shared" si="19"/>
        <v>0</v>
      </c>
    </row>
    <row r="130" spans="1:25" ht="18" customHeight="1">
      <c r="A130" s="223"/>
      <c r="B130" s="9" t="s">
        <v>286</v>
      </c>
      <c r="C130" s="120"/>
      <c r="D130" s="9" t="s">
        <v>250</v>
      </c>
      <c r="E130" s="9" t="s">
        <v>247</v>
      </c>
      <c r="F130" s="120"/>
      <c r="G130" s="14" t="s">
        <v>249</v>
      </c>
      <c r="H130" s="14">
        <v>2</v>
      </c>
      <c r="I130" s="14">
        <v>2</v>
      </c>
      <c r="J130" s="18">
        <v>73</v>
      </c>
      <c r="K130" s="18">
        <v>210</v>
      </c>
      <c r="L130" s="18">
        <f t="shared" si="10"/>
        <v>30.66</v>
      </c>
      <c r="M130" s="18">
        <f t="shared" si="11"/>
        <v>746.01912000000004</v>
      </c>
      <c r="N130" s="11"/>
      <c r="O130" s="23">
        <f t="shared" si="12"/>
        <v>2</v>
      </c>
      <c r="P130" s="11"/>
      <c r="Q130" s="23">
        <f t="shared" si="13"/>
        <v>210</v>
      </c>
      <c r="R130" s="23">
        <f t="shared" si="14"/>
        <v>0</v>
      </c>
      <c r="S130" s="9">
        <f t="shared" si="15"/>
        <v>0</v>
      </c>
      <c r="T130" s="23">
        <f t="shared" si="16"/>
        <v>30.66</v>
      </c>
      <c r="U130" s="23">
        <f t="shared" si="17"/>
        <v>746.01912000000004</v>
      </c>
      <c r="V130" s="37"/>
      <c r="W130" s="26">
        <f t="shared" si="18"/>
        <v>0</v>
      </c>
      <c r="X130" s="37"/>
      <c r="Y130" s="28">
        <f t="shared" si="19"/>
        <v>0</v>
      </c>
    </row>
    <row r="131" spans="1:25" ht="18" customHeight="1">
      <c r="A131" s="223"/>
      <c r="B131" s="9" t="s">
        <v>244</v>
      </c>
      <c r="C131" s="120"/>
      <c r="D131" s="9" t="s">
        <v>250</v>
      </c>
      <c r="E131" s="9" t="s">
        <v>247</v>
      </c>
      <c r="F131" s="120"/>
      <c r="G131" s="14" t="s">
        <v>249</v>
      </c>
      <c r="H131" s="14">
        <v>1</v>
      </c>
      <c r="I131" s="14">
        <v>2</v>
      </c>
      <c r="J131" s="18">
        <v>73</v>
      </c>
      <c r="K131" s="18">
        <v>210</v>
      </c>
      <c r="L131" s="18">
        <f t="shared" si="10"/>
        <v>30.66</v>
      </c>
      <c r="M131" s="18">
        <f t="shared" si="11"/>
        <v>746.01912000000004</v>
      </c>
      <c r="N131" s="11"/>
      <c r="O131" s="23">
        <f t="shared" si="12"/>
        <v>2</v>
      </c>
      <c r="P131" s="11"/>
      <c r="Q131" s="23">
        <f t="shared" si="13"/>
        <v>210</v>
      </c>
      <c r="R131" s="23">
        <f t="shared" si="14"/>
        <v>0</v>
      </c>
      <c r="S131" s="9">
        <f t="shared" si="15"/>
        <v>0</v>
      </c>
      <c r="T131" s="23">
        <f t="shared" si="16"/>
        <v>30.66</v>
      </c>
      <c r="U131" s="23">
        <f t="shared" si="17"/>
        <v>746.01912000000004</v>
      </c>
      <c r="V131" s="37"/>
      <c r="W131" s="26">
        <f t="shared" si="18"/>
        <v>0</v>
      </c>
      <c r="X131" s="37"/>
      <c r="Y131" s="28">
        <f t="shared" si="19"/>
        <v>0</v>
      </c>
    </row>
    <row r="132" spans="1:25" ht="18" customHeight="1">
      <c r="A132" s="223"/>
      <c r="B132" s="9" t="s">
        <v>468</v>
      </c>
      <c r="C132" s="120"/>
      <c r="D132" s="9" t="s">
        <v>250</v>
      </c>
      <c r="E132" s="9" t="s">
        <v>247</v>
      </c>
      <c r="F132" s="120"/>
      <c r="G132" s="14" t="s">
        <v>285</v>
      </c>
      <c r="H132" s="14">
        <v>2</v>
      </c>
      <c r="I132" s="14">
        <v>1</v>
      </c>
      <c r="J132" s="18">
        <v>48</v>
      </c>
      <c r="K132" s="18">
        <v>210</v>
      </c>
      <c r="L132" s="18">
        <f t="shared" si="10"/>
        <v>10.08</v>
      </c>
      <c r="M132" s="18">
        <f t="shared" si="11"/>
        <v>245.26656</v>
      </c>
      <c r="N132" s="11"/>
      <c r="O132" s="23">
        <f t="shared" si="12"/>
        <v>1</v>
      </c>
      <c r="P132" s="11"/>
      <c r="Q132" s="23">
        <f t="shared" si="13"/>
        <v>210</v>
      </c>
      <c r="R132" s="23">
        <f t="shared" si="14"/>
        <v>0</v>
      </c>
      <c r="S132" s="9">
        <f t="shared" si="15"/>
        <v>0</v>
      </c>
      <c r="T132" s="23">
        <f t="shared" si="16"/>
        <v>10.08</v>
      </c>
      <c r="U132" s="23">
        <f t="shared" si="17"/>
        <v>245.26656</v>
      </c>
      <c r="V132" s="37"/>
      <c r="W132" s="26">
        <f t="shared" si="18"/>
        <v>0</v>
      </c>
      <c r="X132" s="37"/>
      <c r="Y132" s="28">
        <f t="shared" si="19"/>
        <v>0</v>
      </c>
    </row>
    <row r="133" spans="1:25" ht="18" customHeight="1">
      <c r="A133" s="223"/>
      <c r="B133" s="9" t="s">
        <v>467</v>
      </c>
      <c r="C133" s="120"/>
      <c r="D133" s="9" t="s">
        <v>250</v>
      </c>
      <c r="E133" s="9" t="s">
        <v>247</v>
      </c>
      <c r="F133" s="120"/>
      <c r="G133" s="14" t="s">
        <v>285</v>
      </c>
      <c r="H133" s="14">
        <v>2</v>
      </c>
      <c r="I133" s="14">
        <v>1</v>
      </c>
      <c r="J133" s="18">
        <v>48</v>
      </c>
      <c r="K133" s="18">
        <v>210</v>
      </c>
      <c r="L133" s="18">
        <f t="shared" si="10"/>
        <v>10.08</v>
      </c>
      <c r="M133" s="18">
        <f t="shared" si="11"/>
        <v>245.26656</v>
      </c>
      <c r="N133" s="11"/>
      <c r="O133" s="23">
        <f t="shared" si="12"/>
        <v>1</v>
      </c>
      <c r="P133" s="11"/>
      <c r="Q133" s="23">
        <f t="shared" si="13"/>
        <v>210</v>
      </c>
      <c r="R133" s="23">
        <f t="shared" si="14"/>
        <v>0</v>
      </c>
      <c r="S133" s="9">
        <f t="shared" si="15"/>
        <v>0</v>
      </c>
      <c r="T133" s="23">
        <f t="shared" si="16"/>
        <v>10.08</v>
      </c>
      <c r="U133" s="23">
        <f t="shared" si="17"/>
        <v>245.26656</v>
      </c>
      <c r="V133" s="37"/>
      <c r="W133" s="26">
        <f t="shared" si="18"/>
        <v>0</v>
      </c>
      <c r="X133" s="37"/>
      <c r="Y133" s="28">
        <f t="shared" si="19"/>
        <v>0</v>
      </c>
    </row>
    <row r="134" spans="1:25" ht="18" customHeight="1">
      <c r="A134" s="223"/>
      <c r="B134" s="65" t="s">
        <v>181</v>
      </c>
      <c r="C134" s="75" t="s">
        <v>112</v>
      </c>
      <c r="D134" s="65" t="s">
        <v>250</v>
      </c>
      <c r="E134" s="65" t="s">
        <v>247</v>
      </c>
      <c r="F134" s="75"/>
      <c r="G134" s="80" t="s">
        <v>249</v>
      </c>
      <c r="H134" s="80">
        <v>1</v>
      </c>
      <c r="I134" s="80">
        <v>2</v>
      </c>
      <c r="J134" s="18">
        <v>73</v>
      </c>
      <c r="K134" s="18">
        <v>1050</v>
      </c>
      <c r="L134" s="18">
        <f t="shared" si="10"/>
        <v>153.30000000000001</v>
      </c>
      <c r="M134" s="18">
        <f t="shared" si="11"/>
        <v>3730.0956000000006</v>
      </c>
      <c r="N134" s="11"/>
      <c r="O134" s="23">
        <f t="shared" si="12"/>
        <v>2</v>
      </c>
      <c r="P134" s="11"/>
      <c r="Q134" s="23">
        <f t="shared" si="13"/>
        <v>1050</v>
      </c>
      <c r="R134" s="23">
        <f t="shared" si="14"/>
        <v>0</v>
      </c>
      <c r="S134" s="9">
        <f t="shared" si="15"/>
        <v>0</v>
      </c>
      <c r="T134" s="23">
        <f t="shared" si="16"/>
        <v>153.30000000000001</v>
      </c>
      <c r="U134" s="23">
        <f t="shared" si="17"/>
        <v>3730.0956000000006</v>
      </c>
      <c r="V134" s="37"/>
      <c r="W134" s="26">
        <f t="shared" si="18"/>
        <v>0</v>
      </c>
      <c r="X134" s="37"/>
      <c r="Y134" s="28">
        <f t="shared" si="19"/>
        <v>0</v>
      </c>
    </row>
    <row r="135" spans="1:25" ht="18" customHeight="1">
      <c r="A135" s="223"/>
      <c r="B135" s="9" t="s">
        <v>280</v>
      </c>
      <c r="C135" s="120" t="s">
        <v>130</v>
      </c>
      <c r="D135" s="9" t="s">
        <v>250</v>
      </c>
      <c r="E135" s="9" t="s">
        <v>247</v>
      </c>
      <c r="F135" s="120"/>
      <c r="G135" s="14" t="s">
        <v>249</v>
      </c>
      <c r="H135" s="14">
        <v>1</v>
      </c>
      <c r="I135" s="14">
        <v>3</v>
      </c>
      <c r="J135" s="18">
        <v>73</v>
      </c>
      <c r="K135" s="18">
        <v>240</v>
      </c>
      <c r="L135" s="18">
        <f t="shared" si="10"/>
        <v>52.56</v>
      </c>
      <c r="M135" s="18">
        <f t="shared" si="11"/>
        <v>1278.8899200000001</v>
      </c>
      <c r="N135" s="11"/>
      <c r="O135" s="23">
        <f t="shared" si="12"/>
        <v>3</v>
      </c>
      <c r="P135" s="11"/>
      <c r="Q135" s="23">
        <f t="shared" si="13"/>
        <v>240</v>
      </c>
      <c r="R135" s="23">
        <f t="shared" si="14"/>
        <v>0</v>
      </c>
      <c r="S135" s="9">
        <f t="shared" si="15"/>
        <v>0</v>
      </c>
      <c r="T135" s="23">
        <f t="shared" si="16"/>
        <v>52.56</v>
      </c>
      <c r="U135" s="23">
        <f t="shared" si="17"/>
        <v>1278.8899200000001</v>
      </c>
      <c r="V135" s="37"/>
      <c r="W135" s="26">
        <f t="shared" si="18"/>
        <v>0</v>
      </c>
      <c r="X135" s="37"/>
      <c r="Y135" s="28">
        <f t="shared" si="19"/>
        <v>0</v>
      </c>
    </row>
    <row r="136" spans="1:25" ht="18" customHeight="1">
      <c r="A136" s="223"/>
      <c r="B136" s="9" t="s">
        <v>230</v>
      </c>
      <c r="C136" s="120"/>
      <c r="D136" s="9" t="s">
        <v>246</v>
      </c>
      <c r="E136" s="9" t="s">
        <v>247</v>
      </c>
      <c r="F136" s="120" t="s">
        <v>251</v>
      </c>
      <c r="G136" s="14" t="s">
        <v>249</v>
      </c>
      <c r="H136" s="14">
        <v>2</v>
      </c>
      <c r="I136" s="14">
        <v>6</v>
      </c>
      <c r="J136" s="18">
        <v>73</v>
      </c>
      <c r="K136" s="18">
        <v>1470</v>
      </c>
      <c r="L136" s="18">
        <f t="shared" si="10"/>
        <v>643.86</v>
      </c>
      <c r="M136" s="18">
        <f t="shared" si="11"/>
        <v>15666.401520000001</v>
      </c>
      <c r="N136" s="11"/>
      <c r="O136" s="23">
        <f t="shared" si="12"/>
        <v>6</v>
      </c>
      <c r="P136" s="11"/>
      <c r="Q136" s="23">
        <f t="shared" si="13"/>
        <v>1470</v>
      </c>
      <c r="R136" s="23">
        <f t="shared" si="14"/>
        <v>0</v>
      </c>
      <c r="S136" s="9">
        <f t="shared" si="15"/>
        <v>0</v>
      </c>
      <c r="T136" s="23">
        <f t="shared" si="16"/>
        <v>643.86</v>
      </c>
      <c r="U136" s="23">
        <f t="shared" si="17"/>
        <v>15666.401520000001</v>
      </c>
      <c r="V136" s="37"/>
      <c r="W136" s="26">
        <f t="shared" si="18"/>
        <v>0</v>
      </c>
      <c r="X136" s="37"/>
      <c r="Y136" s="28">
        <f t="shared" si="19"/>
        <v>0</v>
      </c>
    </row>
    <row r="137" spans="1:25" ht="18" customHeight="1">
      <c r="A137" s="223"/>
      <c r="B137" s="9"/>
      <c r="C137" s="120"/>
      <c r="D137" s="9" t="s">
        <v>246</v>
      </c>
      <c r="E137" s="9" t="s">
        <v>247</v>
      </c>
      <c r="F137" s="120" t="s">
        <v>251</v>
      </c>
      <c r="G137" s="14" t="s">
        <v>249</v>
      </c>
      <c r="H137" s="14">
        <v>1</v>
      </c>
      <c r="I137" s="14">
        <v>2</v>
      </c>
      <c r="J137" s="18">
        <v>73</v>
      </c>
      <c r="K137" s="18">
        <v>1470</v>
      </c>
      <c r="L137" s="18">
        <f t="shared" si="10"/>
        <v>214.62</v>
      </c>
      <c r="M137" s="18">
        <f t="shared" si="11"/>
        <v>5222.1338400000004</v>
      </c>
      <c r="N137" s="11"/>
      <c r="O137" s="23">
        <f t="shared" si="12"/>
        <v>2</v>
      </c>
      <c r="P137" s="11"/>
      <c r="Q137" s="23">
        <f t="shared" si="13"/>
        <v>1470</v>
      </c>
      <c r="R137" s="23">
        <f t="shared" si="14"/>
        <v>0</v>
      </c>
      <c r="S137" s="9">
        <f t="shared" si="15"/>
        <v>0</v>
      </c>
      <c r="T137" s="23">
        <f t="shared" si="16"/>
        <v>214.62</v>
      </c>
      <c r="U137" s="23">
        <f t="shared" si="17"/>
        <v>5222.1338400000004</v>
      </c>
      <c r="V137" s="37"/>
      <c r="W137" s="26">
        <f t="shared" si="18"/>
        <v>0</v>
      </c>
      <c r="X137" s="37"/>
      <c r="Y137" s="28">
        <f t="shared" si="19"/>
        <v>0</v>
      </c>
    </row>
    <row r="138" spans="1:25" ht="18" customHeight="1">
      <c r="A138" s="223"/>
      <c r="B138" s="9" t="s">
        <v>231</v>
      </c>
      <c r="C138" s="120"/>
      <c r="D138" s="9" t="s">
        <v>250</v>
      </c>
      <c r="E138" s="9" t="s">
        <v>247</v>
      </c>
      <c r="F138" s="120"/>
      <c r="G138" s="14" t="s">
        <v>285</v>
      </c>
      <c r="H138" s="14">
        <v>2</v>
      </c>
      <c r="I138" s="14">
        <v>6</v>
      </c>
      <c r="J138" s="18">
        <v>48</v>
      </c>
      <c r="K138" s="18">
        <v>1470</v>
      </c>
      <c r="L138" s="18">
        <f t="shared" si="10"/>
        <v>423.36</v>
      </c>
      <c r="M138" s="18">
        <f t="shared" si="11"/>
        <v>10301.195520000001</v>
      </c>
      <c r="N138" s="11"/>
      <c r="O138" s="23">
        <f t="shared" si="12"/>
        <v>6</v>
      </c>
      <c r="P138" s="11"/>
      <c r="Q138" s="23">
        <f t="shared" si="13"/>
        <v>1470</v>
      </c>
      <c r="R138" s="23">
        <f t="shared" si="14"/>
        <v>0</v>
      </c>
      <c r="S138" s="9">
        <f t="shared" si="15"/>
        <v>0</v>
      </c>
      <c r="T138" s="23">
        <f t="shared" si="16"/>
        <v>423.36</v>
      </c>
      <c r="U138" s="23">
        <f t="shared" si="17"/>
        <v>10301.195520000001</v>
      </c>
      <c r="V138" s="37"/>
      <c r="W138" s="26">
        <f t="shared" si="18"/>
        <v>0</v>
      </c>
      <c r="X138" s="37"/>
      <c r="Y138" s="28">
        <f t="shared" si="19"/>
        <v>0</v>
      </c>
    </row>
    <row r="139" spans="1:25" ht="18" customHeight="1">
      <c r="A139" s="223"/>
      <c r="B139" s="9"/>
      <c r="C139" s="120"/>
      <c r="D139" s="9" t="s">
        <v>250</v>
      </c>
      <c r="E139" s="9" t="s">
        <v>247</v>
      </c>
      <c r="F139" s="120"/>
      <c r="G139" s="14" t="s">
        <v>285</v>
      </c>
      <c r="H139" s="14">
        <v>1</v>
      </c>
      <c r="I139" s="14">
        <v>2</v>
      </c>
      <c r="J139" s="18">
        <v>48</v>
      </c>
      <c r="K139" s="18">
        <v>1470</v>
      </c>
      <c r="L139" s="18">
        <f t="shared" ref="L139:L201" si="20">(I139*J139*K139)/1000</f>
        <v>141.12</v>
      </c>
      <c r="M139" s="18">
        <f t="shared" ref="M139:M201" si="21">L139*$D$3</f>
        <v>3433.7318400000004</v>
      </c>
      <c r="N139" s="11"/>
      <c r="O139" s="23">
        <f t="shared" ref="O139:O201" si="22">I139</f>
        <v>2</v>
      </c>
      <c r="P139" s="11"/>
      <c r="Q139" s="23">
        <f t="shared" ref="Q139:Q202" si="23">K139</f>
        <v>1470</v>
      </c>
      <c r="R139" s="23">
        <f t="shared" ref="R139:R202" si="24">O139*P139*Q139</f>
        <v>0</v>
      </c>
      <c r="S139" s="9">
        <f t="shared" ref="S139:S202" si="25">$D$3*R139</f>
        <v>0</v>
      </c>
      <c r="T139" s="23">
        <f t="shared" ref="T139:T202" si="26">L139-R139</f>
        <v>141.12</v>
      </c>
      <c r="U139" s="23">
        <f t="shared" ref="U139:U202" si="27">M139-S139</f>
        <v>3433.7318400000004</v>
      </c>
      <c r="V139" s="37"/>
      <c r="W139" s="26">
        <f t="shared" ref="W139:W202" si="28">O139*V139</f>
        <v>0</v>
      </c>
      <c r="X139" s="37"/>
      <c r="Y139" s="28">
        <f t="shared" ref="Y139:Y202" si="29">W139+X139</f>
        <v>0</v>
      </c>
    </row>
    <row r="140" spans="1:25" ht="18" customHeight="1">
      <c r="A140" s="223"/>
      <c r="B140" s="9" t="s">
        <v>232</v>
      </c>
      <c r="C140" s="120"/>
      <c r="D140" s="9" t="s">
        <v>250</v>
      </c>
      <c r="E140" s="9" t="s">
        <v>247</v>
      </c>
      <c r="F140" s="120"/>
      <c r="G140" s="14" t="s">
        <v>285</v>
      </c>
      <c r="H140" s="14">
        <v>2</v>
      </c>
      <c r="I140" s="14">
        <v>6</v>
      </c>
      <c r="J140" s="18">
        <v>48</v>
      </c>
      <c r="K140" s="18">
        <v>1470</v>
      </c>
      <c r="L140" s="18">
        <f t="shared" si="20"/>
        <v>423.36</v>
      </c>
      <c r="M140" s="18">
        <f t="shared" si="21"/>
        <v>10301.195520000001</v>
      </c>
      <c r="N140" s="11"/>
      <c r="O140" s="23">
        <f t="shared" si="22"/>
        <v>6</v>
      </c>
      <c r="P140" s="11"/>
      <c r="Q140" s="23">
        <f t="shared" si="23"/>
        <v>1470</v>
      </c>
      <c r="R140" s="23">
        <f t="shared" si="24"/>
        <v>0</v>
      </c>
      <c r="S140" s="9">
        <f t="shared" si="25"/>
        <v>0</v>
      </c>
      <c r="T140" s="23">
        <f t="shared" si="26"/>
        <v>423.36</v>
      </c>
      <c r="U140" s="23">
        <f t="shared" si="27"/>
        <v>10301.195520000001</v>
      </c>
      <c r="V140" s="37"/>
      <c r="W140" s="26">
        <f t="shared" si="28"/>
        <v>0</v>
      </c>
      <c r="X140" s="37"/>
      <c r="Y140" s="28">
        <f t="shared" si="29"/>
        <v>0</v>
      </c>
    </row>
    <row r="141" spans="1:25" ht="18" customHeight="1">
      <c r="A141" s="223"/>
      <c r="B141" s="9"/>
      <c r="C141" s="120"/>
      <c r="D141" s="9" t="s">
        <v>250</v>
      </c>
      <c r="E141" s="9" t="s">
        <v>247</v>
      </c>
      <c r="F141" s="120"/>
      <c r="G141" s="14" t="s">
        <v>285</v>
      </c>
      <c r="H141" s="14">
        <v>1</v>
      </c>
      <c r="I141" s="14">
        <v>2</v>
      </c>
      <c r="J141" s="18">
        <v>48</v>
      </c>
      <c r="K141" s="18">
        <v>1470</v>
      </c>
      <c r="L141" s="18">
        <f t="shared" si="20"/>
        <v>141.12</v>
      </c>
      <c r="M141" s="18">
        <f t="shared" si="21"/>
        <v>3433.7318400000004</v>
      </c>
      <c r="N141" s="11"/>
      <c r="O141" s="23">
        <f t="shared" si="22"/>
        <v>2</v>
      </c>
      <c r="P141" s="11"/>
      <c r="Q141" s="23">
        <f t="shared" si="23"/>
        <v>1470</v>
      </c>
      <c r="R141" s="23">
        <f t="shared" si="24"/>
        <v>0</v>
      </c>
      <c r="S141" s="9">
        <f t="shared" si="25"/>
        <v>0</v>
      </c>
      <c r="T141" s="23">
        <f t="shared" si="26"/>
        <v>141.12</v>
      </c>
      <c r="U141" s="23">
        <f t="shared" si="27"/>
        <v>3433.7318400000004</v>
      </c>
      <c r="V141" s="37"/>
      <c r="W141" s="26">
        <f t="shared" si="28"/>
        <v>0</v>
      </c>
      <c r="X141" s="37"/>
      <c r="Y141" s="28">
        <f t="shared" si="29"/>
        <v>0</v>
      </c>
    </row>
    <row r="142" spans="1:25" ht="18" customHeight="1">
      <c r="A142" s="223"/>
      <c r="B142" s="9" t="s">
        <v>245</v>
      </c>
      <c r="C142" s="120"/>
      <c r="D142" s="9" t="s">
        <v>250</v>
      </c>
      <c r="E142" s="9" t="s">
        <v>247</v>
      </c>
      <c r="F142" s="120"/>
      <c r="G142" s="14" t="s">
        <v>285</v>
      </c>
      <c r="H142" s="14">
        <v>2</v>
      </c>
      <c r="I142" s="14">
        <v>6</v>
      </c>
      <c r="J142" s="18">
        <v>48</v>
      </c>
      <c r="K142" s="18">
        <v>1470</v>
      </c>
      <c r="L142" s="18">
        <f t="shared" si="20"/>
        <v>423.36</v>
      </c>
      <c r="M142" s="18">
        <f t="shared" si="21"/>
        <v>10301.195520000001</v>
      </c>
      <c r="N142" s="11"/>
      <c r="O142" s="23">
        <f t="shared" si="22"/>
        <v>6</v>
      </c>
      <c r="P142" s="11"/>
      <c r="Q142" s="23">
        <f t="shared" si="23"/>
        <v>1470</v>
      </c>
      <c r="R142" s="23">
        <f t="shared" si="24"/>
        <v>0</v>
      </c>
      <c r="S142" s="9">
        <f t="shared" si="25"/>
        <v>0</v>
      </c>
      <c r="T142" s="23">
        <f t="shared" si="26"/>
        <v>423.36</v>
      </c>
      <c r="U142" s="23">
        <f t="shared" si="27"/>
        <v>10301.195520000001</v>
      </c>
      <c r="V142" s="37"/>
      <c r="W142" s="26">
        <f t="shared" si="28"/>
        <v>0</v>
      </c>
      <c r="X142" s="37"/>
      <c r="Y142" s="28">
        <f t="shared" si="29"/>
        <v>0</v>
      </c>
    </row>
    <row r="143" spans="1:25" ht="18" customHeight="1">
      <c r="A143" s="223"/>
      <c r="B143" s="9"/>
      <c r="C143" s="120"/>
      <c r="D143" s="9" t="s">
        <v>250</v>
      </c>
      <c r="E143" s="9" t="s">
        <v>247</v>
      </c>
      <c r="F143" s="120"/>
      <c r="G143" s="14" t="s">
        <v>285</v>
      </c>
      <c r="H143" s="14">
        <v>1</v>
      </c>
      <c r="I143" s="14">
        <v>2</v>
      </c>
      <c r="J143" s="18">
        <v>48</v>
      </c>
      <c r="K143" s="18">
        <v>1470</v>
      </c>
      <c r="L143" s="18">
        <f t="shared" si="20"/>
        <v>141.12</v>
      </c>
      <c r="M143" s="18">
        <f t="shared" si="21"/>
        <v>3433.7318400000004</v>
      </c>
      <c r="N143" s="11"/>
      <c r="O143" s="23">
        <f t="shared" si="22"/>
        <v>2</v>
      </c>
      <c r="P143" s="11"/>
      <c r="Q143" s="23">
        <f t="shared" si="23"/>
        <v>1470</v>
      </c>
      <c r="R143" s="23">
        <f t="shared" si="24"/>
        <v>0</v>
      </c>
      <c r="S143" s="9">
        <f t="shared" si="25"/>
        <v>0</v>
      </c>
      <c r="T143" s="23">
        <f t="shared" si="26"/>
        <v>141.12</v>
      </c>
      <c r="U143" s="23">
        <f t="shared" si="27"/>
        <v>3433.7318400000004</v>
      </c>
      <c r="V143" s="37"/>
      <c r="W143" s="26">
        <f t="shared" si="28"/>
        <v>0</v>
      </c>
      <c r="X143" s="37"/>
      <c r="Y143" s="28">
        <f t="shared" si="29"/>
        <v>0</v>
      </c>
    </row>
    <row r="144" spans="1:25" ht="18" customHeight="1">
      <c r="A144" s="223"/>
      <c r="B144" s="9" t="s">
        <v>465</v>
      </c>
      <c r="C144" s="120"/>
      <c r="D144" s="9" t="s">
        <v>250</v>
      </c>
      <c r="E144" s="9" t="s">
        <v>247</v>
      </c>
      <c r="F144" s="120"/>
      <c r="G144" s="14" t="s">
        <v>285</v>
      </c>
      <c r="H144" s="14">
        <v>1</v>
      </c>
      <c r="I144" s="14">
        <v>2</v>
      </c>
      <c r="J144" s="18">
        <v>48</v>
      </c>
      <c r="K144" s="18">
        <v>210</v>
      </c>
      <c r="L144" s="18">
        <f t="shared" si="20"/>
        <v>20.16</v>
      </c>
      <c r="M144" s="18">
        <f t="shared" si="21"/>
        <v>490.53312</v>
      </c>
      <c r="N144" s="11"/>
      <c r="O144" s="23">
        <f t="shared" si="22"/>
        <v>2</v>
      </c>
      <c r="P144" s="11"/>
      <c r="Q144" s="23">
        <f t="shared" si="23"/>
        <v>210</v>
      </c>
      <c r="R144" s="23">
        <f t="shared" si="24"/>
        <v>0</v>
      </c>
      <c r="S144" s="9">
        <f t="shared" si="25"/>
        <v>0</v>
      </c>
      <c r="T144" s="23">
        <f t="shared" si="26"/>
        <v>20.16</v>
      </c>
      <c r="U144" s="23">
        <f t="shared" si="27"/>
        <v>490.53312</v>
      </c>
      <c r="V144" s="37"/>
      <c r="W144" s="26">
        <f t="shared" si="28"/>
        <v>0</v>
      </c>
      <c r="X144" s="37"/>
      <c r="Y144" s="28">
        <f t="shared" si="29"/>
        <v>0</v>
      </c>
    </row>
    <row r="145" spans="1:25" ht="18" customHeight="1">
      <c r="A145" s="223"/>
      <c r="B145" s="9" t="s">
        <v>466</v>
      </c>
      <c r="C145" s="120"/>
      <c r="D145" s="9" t="s">
        <v>250</v>
      </c>
      <c r="E145" s="9" t="s">
        <v>247</v>
      </c>
      <c r="F145" s="120"/>
      <c r="G145" s="14" t="s">
        <v>285</v>
      </c>
      <c r="H145" s="14">
        <v>1</v>
      </c>
      <c r="I145" s="14">
        <v>2</v>
      </c>
      <c r="J145" s="18">
        <v>48</v>
      </c>
      <c r="K145" s="18">
        <v>210</v>
      </c>
      <c r="L145" s="18">
        <f t="shared" si="20"/>
        <v>20.16</v>
      </c>
      <c r="M145" s="18">
        <f t="shared" si="21"/>
        <v>490.53312</v>
      </c>
      <c r="N145" s="11"/>
      <c r="O145" s="23">
        <f t="shared" si="22"/>
        <v>2</v>
      </c>
      <c r="P145" s="11"/>
      <c r="Q145" s="23">
        <f t="shared" si="23"/>
        <v>210</v>
      </c>
      <c r="R145" s="23">
        <f t="shared" si="24"/>
        <v>0</v>
      </c>
      <c r="S145" s="9">
        <f t="shared" si="25"/>
        <v>0</v>
      </c>
      <c r="T145" s="23">
        <f t="shared" si="26"/>
        <v>20.16</v>
      </c>
      <c r="U145" s="23">
        <f t="shared" si="27"/>
        <v>490.53312</v>
      </c>
      <c r="V145" s="37"/>
      <c r="W145" s="26">
        <f t="shared" si="28"/>
        <v>0</v>
      </c>
      <c r="X145" s="37"/>
      <c r="Y145" s="28">
        <f t="shared" si="29"/>
        <v>0</v>
      </c>
    </row>
    <row r="146" spans="1:25" ht="18" customHeight="1">
      <c r="A146" s="223"/>
      <c r="B146" s="9" t="s">
        <v>13</v>
      </c>
      <c r="C146" s="120"/>
      <c r="D146" s="9" t="s">
        <v>250</v>
      </c>
      <c r="E146" s="9" t="s">
        <v>247</v>
      </c>
      <c r="F146" s="24"/>
      <c r="G146" s="15" t="s">
        <v>258</v>
      </c>
      <c r="H146" s="14">
        <v>1</v>
      </c>
      <c r="I146" s="14">
        <v>17</v>
      </c>
      <c r="J146" s="18">
        <v>41</v>
      </c>
      <c r="K146" s="18">
        <v>1680</v>
      </c>
      <c r="L146" s="18">
        <f t="shared" si="20"/>
        <v>1170.96</v>
      </c>
      <c r="M146" s="18">
        <f t="shared" si="21"/>
        <v>28491.798720000003</v>
      </c>
      <c r="N146" s="11"/>
      <c r="O146" s="23">
        <f t="shared" si="22"/>
        <v>17</v>
      </c>
      <c r="P146" s="11"/>
      <c r="Q146" s="23">
        <f t="shared" si="23"/>
        <v>1680</v>
      </c>
      <c r="R146" s="23">
        <f t="shared" si="24"/>
        <v>0</v>
      </c>
      <c r="S146" s="9">
        <f t="shared" si="25"/>
        <v>0</v>
      </c>
      <c r="T146" s="23">
        <f t="shared" si="26"/>
        <v>1170.96</v>
      </c>
      <c r="U146" s="23">
        <f t="shared" si="27"/>
        <v>28491.798720000003</v>
      </c>
      <c r="V146" s="37"/>
      <c r="W146" s="26">
        <f t="shared" si="28"/>
        <v>0</v>
      </c>
      <c r="X146" s="37"/>
      <c r="Y146" s="28">
        <f t="shared" si="29"/>
        <v>0</v>
      </c>
    </row>
    <row r="147" spans="1:25" ht="18" customHeight="1">
      <c r="A147" s="223"/>
      <c r="B147" s="9"/>
      <c r="C147" s="120"/>
      <c r="D147" s="9" t="s">
        <v>250</v>
      </c>
      <c r="E147" s="9" t="s">
        <v>247</v>
      </c>
      <c r="F147" s="120"/>
      <c r="G147" s="14" t="s">
        <v>249</v>
      </c>
      <c r="H147" s="14">
        <v>1</v>
      </c>
      <c r="I147" s="14">
        <v>1</v>
      </c>
      <c r="J147" s="18">
        <v>73</v>
      </c>
      <c r="K147" s="18">
        <v>1680</v>
      </c>
      <c r="L147" s="18">
        <f t="shared" si="20"/>
        <v>122.64</v>
      </c>
      <c r="M147" s="18">
        <f t="shared" si="21"/>
        <v>2984.0764800000002</v>
      </c>
      <c r="N147" s="11"/>
      <c r="O147" s="23">
        <f t="shared" si="22"/>
        <v>1</v>
      </c>
      <c r="P147" s="11"/>
      <c r="Q147" s="23">
        <f t="shared" si="23"/>
        <v>1680</v>
      </c>
      <c r="R147" s="23">
        <f t="shared" si="24"/>
        <v>0</v>
      </c>
      <c r="S147" s="9">
        <f t="shared" si="25"/>
        <v>0</v>
      </c>
      <c r="T147" s="23">
        <f t="shared" si="26"/>
        <v>122.64</v>
      </c>
      <c r="U147" s="23">
        <f t="shared" si="27"/>
        <v>2984.0764800000002</v>
      </c>
      <c r="V147" s="37"/>
      <c r="W147" s="26">
        <f t="shared" si="28"/>
        <v>0</v>
      </c>
      <c r="X147" s="37"/>
      <c r="Y147" s="28">
        <f t="shared" si="29"/>
        <v>0</v>
      </c>
    </row>
    <row r="148" spans="1:25" ht="18" customHeight="1">
      <c r="A148" s="223"/>
      <c r="B148" s="148"/>
      <c r="C148" s="149"/>
      <c r="D148" s="148" t="s">
        <v>250</v>
      </c>
      <c r="E148" s="148" t="s">
        <v>2</v>
      </c>
      <c r="F148" s="149" t="s">
        <v>273</v>
      </c>
      <c r="G148" s="150"/>
      <c r="H148" s="150">
        <v>1</v>
      </c>
      <c r="I148" s="150">
        <v>1</v>
      </c>
      <c r="J148" s="151"/>
      <c r="K148" s="151"/>
      <c r="L148" s="151"/>
      <c r="M148" s="151"/>
      <c r="N148" s="148"/>
      <c r="O148" s="152"/>
      <c r="P148" s="148"/>
      <c r="Q148" s="152"/>
      <c r="R148" s="152"/>
      <c r="S148" s="148"/>
      <c r="T148" s="152"/>
      <c r="U148" s="152"/>
      <c r="V148" s="153"/>
      <c r="W148" s="153"/>
      <c r="X148" s="153"/>
      <c r="Y148" s="154"/>
    </row>
    <row r="149" spans="1:25" ht="18" customHeight="1">
      <c r="A149" s="223"/>
      <c r="B149" s="148"/>
      <c r="C149" s="149"/>
      <c r="D149" s="148" t="s">
        <v>250</v>
      </c>
      <c r="E149" s="148" t="s">
        <v>2</v>
      </c>
      <c r="F149" s="149" t="s">
        <v>273</v>
      </c>
      <c r="G149" s="150"/>
      <c r="H149" s="150">
        <v>2</v>
      </c>
      <c r="I149" s="150">
        <v>3</v>
      </c>
      <c r="J149" s="151"/>
      <c r="K149" s="151"/>
      <c r="L149" s="151"/>
      <c r="M149" s="151"/>
      <c r="N149" s="148"/>
      <c r="O149" s="152"/>
      <c r="P149" s="148"/>
      <c r="Q149" s="152"/>
      <c r="R149" s="152"/>
      <c r="S149" s="148"/>
      <c r="T149" s="152"/>
      <c r="U149" s="152"/>
      <c r="V149" s="153"/>
      <c r="W149" s="153"/>
      <c r="X149" s="153"/>
      <c r="Y149" s="154"/>
    </row>
    <row r="150" spans="1:25" ht="18" customHeight="1">
      <c r="A150" s="223"/>
      <c r="B150" s="9"/>
      <c r="C150" s="120"/>
      <c r="D150" s="9" t="s">
        <v>250</v>
      </c>
      <c r="E150" s="9" t="s">
        <v>2</v>
      </c>
      <c r="F150" s="120"/>
      <c r="G150" s="14" t="s">
        <v>287</v>
      </c>
      <c r="H150" s="14">
        <v>2</v>
      </c>
      <c r="I150" s="14">
        <v>2</v>
      </c>
      <c r="J150" s="18">
        <v>7</v>
      </c>
      <c r="K150" s="18">
        <v>8760</v>
      </c>
      <c r="L150" s="18">
        <f t="shared" si="20"/>
        <v>122.64</v>
      </c>
      <c r="M150" s="18">
        <f t="shared" si="21"/>
        <v>2984.0764800000002</v>
      </c>
      <c r="N150" s="11"/>
      <c r="O150" s="23">
        <f t="shared" si="22"/>
        <v>2</v>
      </c>
      <c r="P150" s="11"/>
      <c r="Q150" s="23">
        <f t="shared" si="23"/>
        <v>8760</v>
      </c>
      <c r="R150" s="23">
        <f t="shared" si="24"/>
        <v>0</v>
      </c>
      <c r="S150" s="9">
        <f t="shared" si="25"/>
        <v>0</v>
      </c>
      <c r="T150" s="23">
        <f t="shared" si="26"/>
        <v>122.64</v>
      </c>
      <c r="U150" s="23">
        <f t="shared" si="27"/>
        <v>2984.0764800000002</v>
      </c>
      <c r="V150" s="37"/>
      <c r="W150" s="26">
        <f t="shared" si="28"/>
        <v>0</v>
      </c>
      <c r="X150" s="37"/>
      <c r="Y150" s="28">
        <f t="shared" si="29"/>
        <v>0</v>
      </c>
    </row>
    <row r="151" spans="1:25" ht="18" customHeight="1">
      <c r="A151" s="223"/>
      <c r="B151" s="9"/>
      <c r="C151" s="120"/>
      <c r="D151" s="9" t="s">
        <v>250</v>
      </c>
      <c r="E151" s="9" t="s">
        <v>2</v>
      </c>
      <c r="F151" s="120"/>
      <c r="G151" s="14" t="s">
        <v>495</v>
      </c>
      <c r="H151" s="14">
        <v>1</v>
      </c>
      <c r="I151" s="14">
        <v>1</v>
      </c>
      <c r="J151" s="18">
        <v>13</v>
      </c>
      <c r="K151" s="18">
        <v>8760</v>
      </c>
      <c r="L151" s="18">
        <f t="shared" si="20"/>
        <v>113.88</v>
      </c>
      <c r="M151" s="18">
        <f t="shared" si="21"/>
        <v>2770.9281599999999</v>
      </c>
      <c r="N151" s="11"/>
      <c r="O151" s="23">
        <f t="shared" si="22"/>
        <v>1</v>
      </c>
      <c r="P151" s="11"/>
      <c r="Q151" s="23">
        <f t="shared" si="23"/>
        <v>8760</v>
      </c>
      <c r="R151" s="23">
        <f t="shared" si="24"/>
        <v>0</v>
      </c>
      <c r="S151" s="9">
        <f t="shared" si="25"/>
        <v>0</v>
      </c>
      <c r="T151" s="23">
        <f t="shared" si="26"/>
        <v>113.88</v>
      </c>
      <c r="U151" s="23">
        <f t="shared" si="27"/>
        <v>2770.9281599999999</v>
      </c>
      <c r="V151" s="37"/>
      <c r="W151" s="26">
        <f t="shared" si="28"/>
        <v>0</v>
      </c>
      <c r="X151" s="37"/>
      <c r="Y151" s="28">
        <f t="shared" si="29"/>
        <v>0</v>
      </c>
    </row>
    <row r="152" spans="1:25" ht="18" customHeight="1">
      <c r="A152" s="223" t="s">
        <v>457</v>
      </c>
      <c r="B152" s="228"/>
      <c r="C152" s="227"/>
      <c r="D152" s="228"/>
      <c r="E152" s="229"/>
      <c r="F152" s="227"/>
      <c r="G152" s="229"/>
      <c r="H152" s="229"/>
      <c r="I152" s="229"/>
      <c r="J152" s="231"/>
      <c r="K152" s="231"/>
      <c r="L152" s="231"/>
      <c r="M152" s="231"/>
      <c r="N152" s="228"/>
      <c r="O152" s="232"/>
      <c r="P152" s="228"/>
      <c r="Q152" s="232"/>
      <c r="R152" s="232"/>
      <c r="S152" s="228"/>
      <c r="T152" s="232"/>
      <c r="U152" s="232"/>
      <c r="V152" s="233"/>
      <c r="W152" s="233"/>
      <c r="X152" s="233"/>
      <c r="Y152" s="234"/>
    </row>
    <row r="153" spans="1:25" ht="18" customHeight="1">
      <c r="A153" s="223"/>
      <c r="B153" s="9"/>
      <c r="C153" s="120"/>
      <c r="D153" s="9" t="s">
        <v>250</v>
      </c>
      <c r="E153" s="9" t="s">
        <v>247</v>
      </c>
      <c r="F153" s="24"/>
      <c r="G153" s="15" t="s">
        <v>258</v>
      </c>
      <c r="H153" s="14">
        <v>1</v>
      </c>
      <c r="I153" s="14">
        <v>1</v>
      </c>
      <c r="J153" s="18">
        <v>41</v>
      </c>
      <c r="K153" s="18">
        <v>1</v>
      </c>
      <c r="L153" s="18">
        <f t="shared" si="20"/>
        <v>4.1000000000000002E-2</v>
      </c>
      <c r="M153" s="18">
        <f t="shared" si="21"/>
        <v>0.99761200000000005</v>
      </c>
      <c r="N153" s="11"/>
      <c r="O153" s="23">
        <f t="shared" si="22"/>
        <v>1</v>
      </c>
      <c r="P153" s="11"/>
      <c r="Q153" s="23">
        <f t="shared" si="23"/>
        <v>1</v>
      </c>
      <c r="R153" s="23">
        <f t="shared" si="24"/>
        <v>0</v>
      </c>
      <c r="S153" s="9">
        <f t="shared" si="25"/>
        <v>0</v>
      </c>
      <c r="T153" s="23">
        <f t="shared" si="26"/>
        <v>4.1000000000000002E-2</v>
      </c>
      <c r="U153" s="23">
        <f t="shared" si="27"/>
        <v>0.99761200000000005</v>
      </c>
      <c r="V153" s="37"/>
      <c r="W153" s="26">
        <f t="shared" si="28"/>
        <v>0</v>
      </c>
      <c r="X153" s="37"/>
      <c r="Y153" s="28">
        <f t="shared" si="29"/>
        <v>0</v>
      </c>
    </row>
    <row r="154" spans="1:25" ht="18" customHeight="1">
      <c r="A154" s="223"/>
      <c r="B154" s="9"/>
      <c r="C154" s="120"/>
      <c r="D154" s="9" t="s">
        <v>250</v>
      </c>
      <c r="E154" s="120" t="s">
        <v>71</v>
      </c>
      <c r="F154" s="120"/>
      <c r="G154" s="14" t="s">
        <v>332</v>
      </c>
      <c r="H154" s="14">
        <v>1</v>
      </c>
      <c r="I154" s="14">
        <v>6</v>
      </c>
      <c r="J154" s="18">
        <v>1090</v>
      </c>
      <c r="K154" s="18">
        <v>105</v>
      </c>
      <c r="L154" s="18">
        <f t="shared" si="20"/>
        <v>686.7</v>
      </c>
      <c r="M154" s="18">
        <f t="shared" si="21"/>
        <v>16708.7844</v>
      </c>
      <c r="N154" s="11"/>
      <c r="O154" s="23">
        <f t="shared" si="22"/>
        <v>6</v>
      </c>
      <c r="P154" s="11"/>
      <c r="Q154" s="23">
        <f t="shared" si="23"/>
        <v>105</v>
      </c>
      <c r="R154" s="23">
        <f t="shared" si="24"/>
        <v>0</v>
      </c>
      <c r="S154" s="9">
        <f t="shared" si="25"/>
        <v>0</v>
      </c>
      <c r="T154" s="23">
        <f t="shared" si="26"/>
        <v>686.7</v>
      </c>
      <c r="U154" s="23">
        <f t="shared" si="27"/>
        <v>16708.7844</v>
      </c>
      <c r="V154" s="37"/>
      <c r="W154" s="26">
        <f t="shared" si="28"/>
        <v>0</v>
      </c>
      <c r="X154" s="37"/>
      <c r="Y154" s="28">
        <f t="shared" si="29"/>
        <v>0</v>
      </c>
    </row>
    <row r="155" spans="1:25" ht="18" customHeight="1">
      <c r="A155" s="223" t="s">
        <v>471</v>
      </c>
      <c r="B155" s="228"/>
      <c r="C155" s="227"/>
      <c r="D155" s="228"/>
      <c r="E155" s="227"/>
      <c r="F155" s="227"/>
      <c r="G155" s="229"/>
      <c r="H155" s="229"/>
      <c r="I155" s="229"/>
      <c r="J155" s="231"/>
      <c r="K155" s="231"/>
      <c r="L155" s="231"/>
      <c r="M155" s="231"/>
      <c r="N155" s="228"/>
      <c r="O155" s="232"/>
      <c r="P155" s="228"/>
      <c r="Q155" s="232"/>
      <c r="R155" s="232"/>
      <c r="S155" s="228"/>
      <c r="T155" s="232"/>
      <c r="U155" s="232"/>
      <c r="V155" s="233"/>
      <c r="W155" s="233"/>
      <c r="X155" s="233"/>
      <c r="Y155" s="234"/>
    </row>
    <row r="156" spans="1:25" ht="18" customHeight="1">
      <c r="A156" s="236"/>
      <c r="B156" s="9" t="s">
        <v>5</v>
      </c>
      <c r="C156" s="135" t="s">
        <v>132</v>
      </c>
      <c r="D156" s="9" t="s">
        <v>250</v>
      </c>
      <c r="E156" s="9" t="s">
        <v>247</v>
      </c>
      <c r="F156" s="135"/>
      <c r="G156" s="14" t="s">
        <v>285</v>
      </c>
      <c r="H156" s="14">
        <v>2</v>
      </c>
      <c r="I156" s="14">
        <v>8</v>
      </c>
      <c r="J156" s="18">
        <v>48</v>
      </c>
      <c r="K156" s="18">
        <v>1470</v>
      </c>
      <c r="L156" s="18">
        <f t="shared" si="20"/>
        <v>564.48</v>
      </c>
      <c r="M156" s="18">
        <f t="shared" si="21"/>
        <v>13734.927360000001</v>
      </c>
      <c r="N156" s="11"/>
      <c r="O156" s="23">
        <f t="shared" si="22"/>
        <v>8</v>
      </c>
      <c r="P156" s="11"/>
      <c r="Q156" s="23">
        <f t="shared" si="23"/>
        <v>1470</v>
      </c>
      <c r="R156" s="23">
        <f t="shared" si="24"/>
        <v>0</v>
      </c>
      <c r="S156" s="9">
        <f t="shared" si="25"/>
        <v>0</v>
      </c>
      <c r="T156" s="23">
        <f t="shared" si="26"/>
        <v>564.48</v>
      </c>
      <c r="U156" s="23">
        <f t="shared" si="27"/>
        <v>13734.927360000001</v>
      </c>
      <c r="V156" s="37"/>
      <c r="W156" s="26">
        <f t="shared" si="28"/>
        <v>0</v>
      </c>
      <c r="X156" s="37"/>
      <c r="Y156" s="28">
        <f t="shared" si="29"/>
        <v>0</v>
      </c>
    </row>
    <row r="157" spans="1:25" ht="18" customHeight="1">
      <c r="A157" s="236"/>
      <c r="B157" s="9"/>
      <c r="C157" s="135"/>
      <c r="D157" s="9" t="s">
        <v>250</v>
      </c>
      <c r="E157" s="9" t="s">
        <v>247</v>
      </c>
      <c r="F157" s="135"/>
      <c r="G157" s="14" t="s">
        <v>285</v>
      </c>
      <c r="H157" s="14">
        <v>1</v>
      </c>
      <c r="I157" s="14">
        <v>2</v>
      </c>
      <c r="J157" s="18">
        <v>48</v>
      </c>
      <c r="K157" s="18">
        <v>1470</v>
      </c>
      <c r="L157" s="18">
        <f t="shared" si="20"/>
        <v>141.12</v>
      </c>
      <c r="M157" s="18">
        <f t="shared" si="21"/>
        <v>3433.7318400000004</v>
      </c>
      <c r="N157" s="11"/>
      <c r="O157" s="23">
        <f t="shared" si="22"/>
        <v>2</v>
      </c>
      <c r="P157" s="11"/>
      <c r="Q157" s="23">
        <f t="shared" si="23"/>
        <v>1470</v>
      </c>
      <c r="R157" s="23">
        <f t="shared" si="24"/>
        <v>0</v>
      </c>
      <c r="S157" s="9">
        <f t="shared" si="25"/>
        <v>0</v>
      </c>
      <c r="T157" s="23">
        <f t="shared" si="26"/>
        <v>141.12</v>
      </c>
      <c r="U157" s="23">
        <f t="shared" si="27"/>
        <v>3433.7318400000004</v>
      </c>
      <c r="V157" s="37"/>
      <c r="W157" s="26">
        <f t="shared" si="28"/>
        <v>0</v>
      </c>
      <c r="X157" s="37"/>
      <c r="Y157" s="28">
        <f t="shared" si="29"/>
        <v>0</v>
      </c>
    </row>
    <row r="158" spans="1:25" ht="18" customHeight="1">
      <c r="A158" s="236"/>
      <c r="B158" s="9"/>
      <c r="C158" s="135" t="s">
        <v>133</v>
      </c>
      <c r="D158" s="9" t="s">
        <v>250</v>
      </c>
      <c r="E158" s="9" t="s">
        <v>247</v>
      </c>
      <c r="F158" s="135" t="s">
        <v>337</v>
      </c>
      <c r="G158" s="14" t="s">
        <v>374</v>
      </c>
      <c r="H158" s="14">
        <v>1</v>
      </c>
      <c r="I158" s="14">
        <v>2</v>
      </c>
      <c r="J158" s="18">
        <v>2</v>
      </c>
      <c r="K158" s="18">
        <v>1470</v>
      </c>
      <c r="L158" s="18">
        <f t="shared" si="20"/>
        <v>5.88</v>
      </c>
      <c r="M158" s="18">
        <f t="shared" si="21"/>
        <v>143.07216</v>
      </c>
      <c r="N158" s="11"/>
      <c r="O158" s="23">
        <f t="shared" si="22"/>
        <v>2</v>
      </c>
      <c r="P158" s="11"/>
      <c r="Q158" s="23">
        <f t="shared" si="23"/>
        <v>1470</v>
      </c>
      <c r="R158" s="23">
        <f t="shared" si="24"/>
        <v>0</v>
      </c>
      <c r="S158" s="9">
        <f t="shared" si="25"/>
        <v>0</v>
      </c>
      <c r="T158" s="23">
        <f t="shared" si="26"/>
        <v>5.88</v>
      </c>
      <c r="U158" s="23">
        <f t="shared" si="27"/>
        <v>143.07216</v>
      </c>
      <c r="V158" s="37"/>
      <c r="W158" s="26">
        <f t="shared" si="28"/>
        <v>0</v>
      </c>
      <c r="X158" s="37"/>
      <c r="Y158" s="28">
        <f t="shared" si="29"/>
        <v>0</v>
      </c>
    </row>
    <row r="159" spans="1:25" ht="18" customHeight="1">
      <c r="A159" s="236"/>
      <c r="B159" s="9" t="s">
        <v>37</v>
      </c>
      <c r="C159" s="135"/>
      <c r="D159" s="9" t="s">
        <v>250</v>
      </c>
      <c r="E159" s="9" t="s">
        <v>247</v>
      </c>
      <c r="F159" s="135"/>
      <c r="G159" s="92" t="s">
        <v>284</v>
      </c>
      <c r="H159" s="14">
        <v>1</v>
      </c>
      <c r="I159" s="14">
        <v>1</v>
      </c>
      <c r="J159" s="18">
        <v>50</v>
      </c>
      <c r="K159" s="18">
        <v>1</v>
      </c>
      <c r="L159" s="18">
        <f t="shared" si="20"/>
        <v>0.05</v>
      </c>
      <c r="M159" s="18">
        <f t="shared" si="21"/>
        <v>1.2166000000000001</v>
      </c>
      <c r="N159" s="11"/>
      <c r="O159" s="23">
        <f t="shared" si="22"/>
        <v>1</v>
      </c>
      <c r="P159" s="11"/>
      <c r="Q159" s="23">
        <f t="shared" si="23"/>
        <v>1</v>
      </c>
      <c r="R159" s="23">
        <f t="shared" si="24"/>
        <v>0</v>
      </c>
      <c r="S159" s="9">
        <f t="shared" si="25"/>
        <v>0</v>
      </c>
      <c r="T159" s="23">
        <f t="shared" si="26"/>
        <v>0.05</v>
      </c>
      <c r="U159" s="23">
        <f t="shared" si="27"/>
        <v>1.2166000000000001</v>
      </c>
      <c r="V159" s="37"/>
      <c r="W159" s="26">
        <f t="shared" si="28"/>
        <v>0</v>
      </c>
      <c r="X159" s="37"/>
      <c r="Y159" s="28">
        <f t="shared" si="29"/>
        <v>0</v>
      </c>
    </row>
    <row r="160" spans="1:25" ht="18" customHeight="1">
      <c r="A160" s="236"/>
      <c r="B160" s="9" t="s">
        <v>169</v>
      </c>
      <c r="C160" s="135" t="s">
        <v>128</v>
      </c>
      <c r="D160" s="9" t="s">
        <v>250</v>
      </c>
      <c r="E160" s="9" t="s">
        <v>247</v>
      </c>
      <c r="F160" s="135"/>
      <c r="G160" s="14" t="s">
        <v>285</v>
      </c>
      <c r="H160" s="14">
        <v>2</v>
      </c>
      <c r="I160" s="14">
        <v>8</v>
      </c>
      <c r="J160" s="18">
        <v>48</v>
      </c>
      <c r="K160" s="18">
        <v>1470</v>
      </c>
      <c r="L160" s="18">
        <f t="shared" si="20"/>
        <v>564.48</v>
      </c>
      <c r="M160" s="18">
        <f t="shared" si="21"/>
        <v>13734.927360000001</v>
      </c>
      <c r="N160" s="11"/>
      <c r="O160" s="23">
        <f t="shared" si="22"/>
        <v>8</v>
      </c>
      <c r="P160" s="11"/>
      <c r="Q160" s="23">
        <f t="shared" si="23"/>
        <v>1470</v>
      </c>
      <c r="R160" s="23">
        <f t="shared" si="24"/>
        <v>0</v>
      </c>
      <c r="S160" s="9">
        <f t="shared" si="25"/>
        <v>0</v>
      </c>
      <c r="T160" s="23">
        <f t="shared" si="26"/>
        <v>564.48</v>
      </c>
      <c r="U160" s="23">
        <f t="shared" si="27"/>
        <v>13734.927360000001</v>
      </c>
      <c r="V160" s="37"/>
      <c r="W160" s="26">
        <f t="shared" si="28"/>
        <v>0</v>
      </c>
      <c r="X160" s="37"/>
      <c r="Y160" s="28">
        <f t="shared" si="29"/>
        <v>0</v>
      </c>
    </row>
    <row r="161" spans="1:25" ht="18" customHeight="1">
      <c r="A161" s="236"/>
      <c r="B161" s="9"/>
      <c r="C161" s="135"/>
      <c r="D161" s="9" t="s">
        <v>250</v>
      </c>
      <c r="E161" s="9" t="s">
        <v>247</v>
      </c>
      <c r="F161" s="135"/>
      <c r="G161" s="14" t="s">
        <v>285</v>
      </c>
      <c r="H161" s="14">
        <v>1</v>
      </c>
      <c r="I161" s="14">
        <v>2</v>
      </c>
      <c r="J161" s="18">
        <v>48</v>
      </c>
      <c r="K161" s="18">
        <v>1470</v>
      </c>
      <c r="L161" s="18">
        <f t="shared" si="20"/>
        <v>141.12</v>
      </c>
      <c r="M161" s="18">
        <f t="shared" si="21"/>
        <v>3433.7318400000004</v>
      </c>
      <c r="N161" s="11"/>
      <c r="O161" s="23">
        <f t="shared" si="22"/>
        <v>2</v>
      </c>
      <c r="P161" s="11"/>
      <c r="Q161" s="23">
        <f t="shared" si="23"/>
        <v>1470</v>
      </c>
      <c r="R161" s="23">
        <f t="shared" si="24"/>
        <v>0</v>
      </c>
      <c r="S161" s="9">
        <f t="shared" si="25"/>
        <v>0</v>
      </c>
      <c r="T161" s="23">
        <f t="shared" si="26"/>
        <v>141.12</v>
      </c>
      <c r="U161" s="23">
        <f t="shared" si="27"/>
        <v>3433.7318400000004</v>
      </c>
      <c r="V161" s="37"/>
      <c r="W161" s="26">
        <f t="shared" si="28"/>
        <v>0</v>
      </c>
      <c r="X161" s="37"/>
      <c r="Y161" s="28">
        <f t="shared" si="29"/>
        <v>0</v>
      </c>
    </row>
    <row r="162" spans="1:25" ht="18" customHeight="1">
      <c r="A162" s="236"/>
      <c r="B162" s="55"/>
      <c r="C162" s="135"/>
      <c r="D162" s="9" t="s">
        <v>250</v>
      </c>
      <c r="E162" s="9" t="s">
        <v>247</v>
      </c>
      <c r="F162" s="135" t="s">
        <v>337</v>
      </c>
      <c r="G162" s="14" t="s">
        <v>374</v>
      </c>
      <c r="H162" s="14">
        <v>1</v>
      </c>
      <c r="I162" s="14">
        <v>2</v>
      </c>
      <c r="J162" s="18">
        <v>2</v>
      </c>
      <c r="K162" s="18">
        <v>1470</v>
      </c>
      <c r="L162" s="18">
        <f t="shared" si="20"/>
        <v>5.88</v>
      </c>
      <c r="M162" s="18">
        <f t="shared" si="21"/>
        <v>143.07216</v>
      </c>
      <c r="N162" s="11"/>
      <c r="O162" s="23">
        <f t="shared" si="22"/>
        <v>2</v>
      </c>
      <c r="P162" s="11"/>
      <c r="Q162" s="23">
        <f t="shared" si="23"/>
        <v>1470</v>
      </c>
      <c r="R162" s="23">
        <f t="shared" si="24"/>
        <v>0</v>
      </c>
      <c r="S162" s="9">
        <f t="shared" si="25"/>
        <v>0</v>
      </c>
      <c r="T162" s="23">
        <f t="shared" si="26"/>
        <v>5.88</v>
      </c>
      <c r="U162" s="23">
        <f t="shared" si="27"/>
        <v>143.07216</v>
      </c>
      <c r="V162" s="37"/>
      <c r="W162" s="26">
        <f t="shared" si="28"/>
        <v>0</v>
      </c>
      <c r="X162" s="37"/>
      <c r="Y162" s="28">
        <f t="shared" si="29"/>
        <v>0</v>
      </c>
    </row>
    <row r="163" spans="1:25" ht="18" customHeight="1">
      <c r="A163" s="236"/>
      <c r="B163" s="9" t="s">
        <v>473</v>
      </c>
      <c r="C163" s="135"/>
      <c r="D163" s="9" t="s">
        <v>250</v>
      </c>
      <c r="E163" s="9" t="s">
        <v>247</v>
      </c>
      <c r="F163" s="135"/>
      <c r="G163" s="14" t="s">
        <v>285</v>
      </c>
      <c r="H163" s="14">
        <v>1</v>
      </c>
      <c r="I163" s="14">
        <v>6</v>
      </c>
      <c r="J163" s="18">
        <v>48</v>
      </c>
      <c r="K163" s="18">
        <v>1680</v>
      </c>
      <c r="L163" s="18">
        <f t="shared" si="20"/>
        <v>483.84</v>
      </c>
      <c r="M163" s="18">
        <f t="shared" si="21"/>
        <v>11772.794879999999</v>
      </c>
      <c r="N163" s="11"/>
      <c r="O163" s="23">
        <f t="shared" si="22"/>
        <v>6</v>
      </c>
      <c r="P163" s="11"/>
      <c r="Q163" s="23">
        <f t="shared" si="23"/>
        <v>1680</v>
      </c>
      <c r="R163" s="23">
        <f t="shared" si="24"/>
        <v>0</v>
      </c>
      <c r="S163" s="9">
        <f t="shared" si="25"/>
        <v>0</v>
      </c>
      <c r="T163" s="23">
        <f t="shared" si="26"/>
        <v>483.84</v>
      </c>
      <c r="U163" s="23">
        <f t="shared" si="27"/>
        <v>11772.794879999999</v>
      </c>
      <c r="V163" s="37"/>
      <c r="W163" s="26">
        <f t="shared" si="28"/>
        <v>0</v>
      </c>
      <c r="X163" s="37"/>
      <c r="Y163" s="28">
        <f t="shared" si="29"/>
        <v>0</v>
      </c>
    </row>
    <row r="164" spans="1:25" ht="18" customHeight="1">
      <c r="A164" s="236"/>
      <c r="B164" s="55"/>
      <c r="C164" s="135"/>
      <c r="D164" s="9" t="s">
        <v>250</v>
      </c>
      <c r="E164" s="9" t="s">
        <v>247</v>
      </c>
      <c r="F164" s="135" t="s">
        <v>337</v>
      </c>
      <c r="G164" s="14" t="s">
        <v>374</v>
      </c>
      <c r="H164" s="14">
        <v>1</v>
      </c>
      <c r="I164" s="14">
        <v>2</v>
      </c>
      <c r="J164" s="18">
        <v>2</v>
      </c>
      <c r="K164" s="18">
        <v>1680</v>
      </c>
      <c r="L164" s="18">
        <f t="shared" si="20"/>
        <v>6.72</v>
      </c>
      <c r="M164" s="18">
        <f t="shared" si="21"/>
        <v>163.51104000000001</v>
      </c>
      <c r="N164" s="11"/>
      <c r="O164" s="23">
        <f t="shared" si="22"/>
        <v>2</v>
      </c>
      <c r="P164" s="11"/>
      <c r="Q164" s="23">
        <f t="shared" si="23"/>
        <v>1680</v>
      </c>
      <c r="R164" s="23">
        <f t="shared" si="24"/>
        <v>0</v>
      </c>
      <c r="S164" s="9">
        <f t="shared" si="25"/>
        <v>0</v>
      </c>
      <c r="T164" s="23">
        <f t="shared" si="26"/>
        <v>6.72</v>
      </c>
      <c r="U164" s="23">
        <f t="shared" si="27"/>
        <v>163.51104000000001</v>
      </c>
      <c r="V164" s="37"/>
      <c r="W164" s="26">
        <f t="shared" si="28"/>
        <v>0</v>
      </c>
      <c r="X164" s="37"/>
      <c r="Y164" s="28">
        <f t="shared" si="29"/>
        <v>0</v>
      </c>
    </row>
    <row r="165" spans="1:25" ht="18" customHeight="1">
      <c r="A165" s="236"/>
      <c r="B165" s="158"/>
      <c r="C165" s="149"/>
      <c r="D165" s="148" t="s">
        <v>250</v>
      </c>
      <c r="E165" s="148" t="s">
        <v>2</v>
      </c>
      <c r="F165" s="149" t="s">
        <v>273</v>
      </c>
      <c r="G165" s="150"/>
      <c r="H165" s="150">
        <v>1</v>
      </c>
      <c r="I165" s="150">
        <v>2</v>
      </c>
      <c r="J165" s="151"/>
      <c r="K165" s="151"/>
      <c r="L165" s="151"/>
      <c r="M165" s="151"/>
      <c r="N165" s="148"/>
      <c r="O165" s="152"/>
      <c r="P165" s="148"/>
      <c r="Q165" s="152"/>
      <c r="R165" s="152"/>
      <c r="S165" s="148"/>
      <c r="T165" s="152"/>
      <c r="U165" s="152"/>
      <c r="V165" s="153"/>
      <c r="W165" s="153"/>
      <c r="X165" s="153"/>
      <c r="Y165" s="154"/>
    </row>
    <row r="166" spans="1:25" ht="18" customHeight="1">
      <c r="A166" s="236"/>
      <c r="B166" s="9" t="s">
        <v>15</v>
      </c>
      <c r="C166" s="135"/>
      <c r="D166" s="9" t="s">
        <v>250</v>
      </c>
      <c r="E166" s="9" t="s">
        <v>247</v>
      </c>
      <c r="F166" s="135"/>
      <c r="G166" s="14" t="s">
        <v>285</v>
      </c>
      <c r="H166" s="14">
        <v>1</v>
      </c>
      <c r="I166" s="14">
        <v>2</v>
      </c>
      <c r="J166" s="18">
        <v>48</v>
      </c>
      <c r="K166" s="18">
        <v>1470</v>
      </c>
      <c r="L166" s="18">
        <f t="shared" si="20"/>
        <v>141.12</v>
      </c>
      <c r="M166" s="18">
        <f t="shared" si="21"/>
        <v>3433.7318400000004</v>
      </c>
      <c r="N166" s="11"/>
      <c r="O166" s="23">
        <f t="shared" si="22"/>
        <v>2</v>
      </c>
      <c r="P166" s="11"/>
      <c r="Q166" s="23">
        <f t="shared" si="23"/>
        <v>1470</v>
      </c>
      <c r="R166" s="23">
        <f t="shared" si="24"/>
        <v>0</v>
      </c>
      <c r="S166" s="9">
        <f t="shared" si="25"/>
        <v>0</v>
      </c>
      <c r="T166" s="23">
        <f t="shared" si="26"/>
        <v>141.12</v>
      </c>
      <c r="U166" s="23">
        <f t="shared" si="27"/>
        <v>3433.7318400000004</v>
      </c>
      <c r="V166" s="37"/>
      <c r="W166" s="26">
        <f t="shared" si="28"/>
        <v>0</v>
      </c>
      <c r="X166" s="37"/>
      <c r="Y166" s="28">
        <f t="shared" si="29"/>
        <v>0</v>
      </c>
    </row>
    <row r="167" spans="1:25" ht="18" customHeight="1">
      <c r="A167" s="236"/>
      <c r="B167" s="9"/>
      <c r="C167" s="135"/>
      <c r="D167" s="9" t="s">
        <v>250</v>
      </c>
      <c r="E167" s="9" t="s">
        <v>247</v>
      </c>
      <c r="F167" s="135"/>
      <c r="G167" s="14" t="s">
        <v>285</v>
      </c>
      <c r="H167" s="14">
        <v>2</v>
      </c>
      <c r="I167" s="14">
        <v>8</v>
      </c>
      <c r="J167" s="18">
        <v>48</v>
      </c>
      <c r="K167" s="18">
        <v>1470</v>
      </c>
      <c r="L167" s="18">
        <f t="shared" si="20"/>
        <v>564.48</v>
      </c>
      <c r="M167" s="18">
        <f t="shared" si="21"/>
        <v>13734.927360000001</v>
      </c>
      <c r="N167" s="11"/>
      <c r="O167" s="23">
        <f t="shared" si="22"/>
        <v>8</v>
      </c>
      <c r="P167" s="11"/>
      <c r="Q167" s="23">
        <f t="shared" si="23"/>
        <v>1470</v>
      </c>
      <c r="R167" s="23">
        <f t="shared" si="24"/>
        <v>0</v>
      </c>
      <c r="S167" s="9">
        <f t="shared" si="25"/>
        <v>0</v>
      </c>
      <c r="T167" s="23">
        <f t="shared" si="26"/>
        <v>564.48</v>
      </c>
      <c r="U167" s="23">
        <f t="shared" si="27"/>
        <v>13734.927360000001</v>
      </c>
      <c r="V167" s="37"/>
      <c r="W167" s="26">
        <f t="shared" si="28"/>
        <v>0</v>
      </c>
      <c r="X167" s="37"/>
      <c r="Y167" s="28">
        <f t="shared" si="29"/>
        <v>0</v>
      </c>
    </row>
    <row r="168" spans="1:25" ht="18" customHeight="1">
      <c r="A168" s="236"/>
      <c r="B168" s="9"/>
      <c r="C168" s="135"/>
      <c r="D168" s="9" t="s">
        <v>250</v>
      </c>
      <c r="E168" s="9" t="s">
        <v>247</v>
      </c>
      <c r="F168" s="135" t="s">
        <v>337</v>
      </c>
      <c r="G168" s="14" t="s">
        <v>374</v>
      </c>
      <c r="H168" s="14">
        <v>1</v>
      </c>
      <c r="I168" s="14">
        <v>2</v>
      </c>
      <c r="J168" s="18">
        <v>2</v>
      </c>
      <c r="K168" s="18">
        <v>1470</v>
      </c>
      <c r="L168" s="18">
        <f t="shared" si="20"/>
        <v>5.88</v>
      </c>
      <c r="M168" s="18">
        <f t="shared" si="21"/>
        <v>143.07216</v>
      </c>
      <c r="N168" s="11"/>
      <c r="O168" s="23">
        <f t="shared" si="22"/>
        <v>2</v>
      </c>
      <c r="P168" s="11"/>
      <c r="Q168" s="23">
        <f t="shared" si="23"/>
        <v>1470</v>
      </c>
      <c r="R168" s="23">
        <f t="shared" si="24"/>
        <v>0</v>
      </c>
      <c r="S168" s="9">
        <f t="shared" si="25"/>
        <v>0</v>
      </c>
      <c r="T168" s="23">
        <f t="shared" si="26"/>
        <v>5.88</v>
      </c>
      <c r="U168" s="23">
        <f t="shared" si="27"/>
        <v>143.07216</v>
      </c>
      <c r="V168" s="37"/>
      <c r="W168" s="26">
        <f t="shared" si="28"/>
        <v>0</v>
      </c>
      <c r="X168" s="37"/>
      <c r="Y168" s="28">
        <f t="shared" si="29"/>
        <v>0</v>
      </c>
    </row>
    <row r="169" spans="1:25" ht="18" customHeight="1">
      <c r="A169" s="236"/>
      <c r="B169" s="9" t="s">
        <v>16</v>
      </c>
      <c r="C169" s="135"/>
      <c r="D169" s="9" t="s">
        <v>250</v>
      </c>
      <c r="E169" s="9" t="s">
        <v>247</v>
      </c>
      <c r="F169" s="135"/>
      <c r="G169" s="14" t="s">
        <v>285</v>
      </c>
      <c r="H169" s="14">
        <v>1</v>
      </c>
      <c r="I169" s="14">
        <v>2</v>
      </c>
      <c r="J169" s="18">
        <v>48</v>
      </c>
      <c r="K169" s="18">
        <v>1470</v>
      </c>
      <c r="L169" s="18">
        <f t="shared" si="20"/>
        <v>141.12</v>
      </c>
      <c r="M169" s="18">
        <f t="shared" si="21"/>
        <v>3433.7318400000004</v>
      </c>
      <c r="N169" s="11"/>
      <c r="O169" s="23">
        <f t="shared" si="22"/>
        <v>2</v>
      </c>
      <c r="P169" s="11"/>
      <c r="Q169" s="23">
        <f t="shared" si="23"/>
        <v>1470</v>
      </c>
      <c r="R169" s="23">
        <f t="shared" si="24"/>
        <v>0</v>
      </c>
      <c r="S169" s="9">
        <f t="shared" si="25"/>
        <v>0</v>
      </c>
      <c r="T169" s="23">
        <f t="shared" si="26"/>
        <v>141.12</v>
      </c>
      <c r="U169" s="23">
        <f t="shared" si="27"/>
        <v>3433.7318400000004</v>
      </c>
      <c r="V169" s="37"/>
      <c r="W169" s="26">
        <f t="shared" si="28"/>
        <v>0</v>
      </c>
      <c r="X169" s="37"/>
      <c r="Y169" s="28">
        <f t="shared" si="29"/>
        <v>0</v>
      </c>
    </row>
    <row r="170" spans="1:25" s="134" customFormat="1" ht="18" customHeight="1">
      <c r="A170" s="237"/>
      <c r="B170" s="9"/>
      <c r="C170" s="135"/>
      <c r="D170" s="9" t="s">
        <v>250</v>
      </c>
      <c r="E170" s="9" t="s">
        <v>247</v>
      </c>
      <c r="F170" s="135"/>
      <c r="G170" s="14" t="s">
        <v>285</v>
      </c>
      <c r="H170" s="14">
        <v>2</v>
      </c>
      <c r="I170" s="14">
        <v>8</v>
      </c>
      <c r="J170" s="18">
        <v>48</v>
      </c>
      <c r="K170" s="18">
        <v>1470</v>
      </c>
      <c r="L170" s="18">
        <f t="shared" si="20"/>
        <v>564.48</v>
      </c>
      <c r="M170" s="18">
        <f t="shared" si="21"/>
        <v>13734.927360000001</v>
      </c>
      <c r="N170" s="137"/>
      <c r="O170" s="23">
        <f t="shared" si="22"/>
        <v>8</v>
      </c>
      <c r="P170" s="137"/>
      <c r="Q170" s="23">
        <f t="shared" si="23"/>
        <v>1470</v>
      </c>
      <c r="R170" s="23">
        <f t="shared" si="24"/>
        <v>0</v>
      </c>
      <c r="S170" s="9">
        <f t="shared" si="25"/>
        <v>0</v>
      </c>
      <c r="T170" s="23">
        <f t="shared" si="26"/>
        <v>564.48</v>
      </c>
      <c r="U170" s="23">
        <f t="shared" si="27"/>
        <v>13734.927360000001</v>
      </c>
      <c r="V170" s="37"/>
      <c r="W170" s="26">
        <f t="shared" si="28"/>
        <v>0</v>
      </c>
      <c r="X170" s="37"/>
      <c r="Y170" s="28">
        <f t="shared" si="29"/>
        <v>0</v>
      </c>
    </row>
    <row r="171" spans="1:25" ht="18" customHeight="1">
      <c r="A171" s="223"/>
      <c r="B171" s="9"/>
      <c r="C171" s="120"/>
      <c r="D171" s="9" t="s">
        <v>250</v>
      </c>
      <c r="E171" s="9" t="s">
        <v>247</v>
      </c>
      <c r="F171" s="120" t="s">
        <v>337</v>
      </c>
      <c r="G171" s="14" t="s">
        <v>374</v>
      </c>
      <c r="H171" s="14">
        <v>1</v>
      </c>
      <c r="I171" s="14">
        <v>2</v>
      </c>
      <c r="J171" s="18">
        <v>2</v>
      </c>
      <c r="K171" s="18">
        <v>1470</v>
      </c>
      <c r="L171" s="18">
        <f t="shared" si="20"/>
        <v>5.88</v>
      </c>
      <c r="M171" s="18">
        <f t="shared" si="21"/>
        <v>143.07216</v>
      </c>
      <c r="N171" s="11"/>
      <c r="O171" s="23">
        <f t="shared" si="22"/>
        <v>2</v>
      </c>
      <c r="P171" s="11"/>
      <c r="Q171" s="23">
        <f t="shared" si="23"/>
        <v>1470</v>
      </c>
      <c r="R171" s="23">
        <f t="shared" si="24"/>
        <v>0</v>
      </c>
      <c r="S171" s="9">
        <f t="shared" si="25"/>
        <v>0</v>
      </c>
      <c r="T171" s="23">
        <f t="shared" si="26"/>
        <v>5.88</v>
      </c>
      <c r="U171" s="23">
        <f t="shared" si="27"/>
        <v>143.07216</v>
      </c>
      <c r="V171" s="37"/>
      <c r="W171" s="26">
        <f t="shared" si="28"/>
        <v>0</v>
      </c>
      <c r="X171" s="37"/>
      <c r="Y171" s="28">
        <f t="shared" si="29"/>
        <v>0</v>
      </c>
    </row>
    <row r="172" spans="1:25" ht="18" customHeight="1">
      <c r="A172" s="223"/>
      <c r="B172" s="9" t="s">
        <v>37</v>
      </c>
      <c r="C172" s="120"/>
      <c r="D172" s="9" t="s">
        <v>250</v>
      </c>
      <c r="E172" s="9" t="s">
        <v>247</v>
      </c>
      <c r="F172" s="120"/>
      <c r="G172" s="92" t="s">
        <v>284</v>
      </c>
      <c r="H172" s="14">
        <v>1</v>
      </c>
      <c r="I172" s="14">
        <v>1</v>
      </c>
      <c r="J172" s="18">
        <v>50</v>
      </c>
      <c r="K172" s="18">
        <v>1</v>
      </c>
      <c r="L172" s="18">
        <f t="shared" si="20"/>
        <v>0.05</v>
      </c>
      <c r="M172" s="18">
        <f t="shared" si="21"/>
        <v>1.2166000000000001</v>
      </c>
      <c r="N172" s="11"/>
      <c r="O172" s="23">
        <f t="shared" si="22"/>
        <v>1</v>
      </c>
      <c r="P172" s="11"/>
      <c r="Q172" s="23">
        <f t="shared" si="23"/>
        <v>1</v>
      </c>
      <c r="R172" s="23">
        <f t="shared" si="24"/>
        <v>0</v>
      </c>
      <c r="S172" s="9">
        <f t="shared" si="25"/>
        <v>0</v>
      </c>
      <c r="T172" s="23">
        <f t="shared" si="26"/>
        <v>0.05</v>
      </c>
      <c r="U172" s="23">
        <f t="shared" si="27"/>
        <v>1.2166000000000001</v>
      </c>
      <c r="V172" s="37"/>
      <c r="W172" s="26">
        <f t="shared" si="28"/>
        <v>0</v>
      </c>
      <c r="X172" s="37"/>
      <c r="Y172" s="28">
        <f t="shared" si="29"/>
        <v>0</v>
      </c>
    </row>
    <row r="173" spans="1:25" ht="18" customHeight="1">
      <c r="A173" s="223"/>
      <c r="B173" s="65" t="s">
        <v>474</v>
      </c>
      <c r="C173" s="75"/>
      <c r="D173" s="65" t="s">
        <v>250</v>
      </c>
      <c r="E173" s="65" t="s">
        <v>247</v>
      </c>
      <c r="F173" s="75"/>
      <c r="G173" s="80" t="s">
        <v>285</v>
      </c>
      <c r="H173" s="80">
        <v>1</v>
      </c>
      <c r="I173" s="80">
        <v>7</v>
      </c>
      <c r="J173" s="18">
        <v>48</v>
      </c>
      <c r="K173" s="18">
        <v>1680</v>
      </c>
      <c r="L173" s="18">
        <f t="shared" si="20"/>
        <v>564.48</v>
      </c>
      <c r="M173" s="18">
        <f t="shared" si="21"/>
        <v>13734.927360000001</v>
      </c>
      <c r="N173" s="11"/>
      <c r="O173" s="23">
        <f t="shared" si="22"/>
        <v>7</v>
      </c>
      <c r="P173" s="11"/>
      <c r="Q173" s="23">
        <f t="shared" si="23"/>
        <v>1680</v>
      </c>
      <c r="R173" s="23">
        <f t="shared" si="24"/>
        <v>0</v>
      </c>
      <c r="S173" s="9">
        <f t="shared" si="25"/>
        <v>0</v>
      </c>
      <c r="T173" s="23">
        <f t="shared" si="26"/>
        <v>564.48</v>
      </c>
      <c r="U173" s="23">
        <f t="shared" si="27"/>
        <v>13734.927360000001</v>
      </c>
      <c r="V173" s="37"/>
      <c r="W173" s="26">
        <f t="shared" si="28"/>
        <v>0</v>
      </c>
      <c r="X173" s="37"/>
      <c r="Y173" s="28">
        <f t="shared" si="29"/>
        <v>0</v>
      </c>
    </row>
    <row r="174" spans="1:25" ht="18" customHeight="1">
      <c r="A174" s="223"/>
      <c r="B174" s="148"/>
      <c r="C174" s="149"/>
      <c r="D174" s="148" t="s">
        <v>250</v>
      </c>
      <c r="E174" s="148" t="s">
        <v>2</v>
      </c>
      <c r="F174" s="149" t="s">
        <v>273</v>
      </c>
      <c r="G174" s="150"/>
      <c r="H174" s="150">
        <v>2</v>
      </c>
      <c r="I174" s="150">
        <v>1</v>
      </c>
      <c r="J174" s="151"/>
      <c r="K174" s="151"/>
      <c r="L174" s="151"/>
      <c r="M174" s="151"/>
      <c r="N174" s="148"/>
      <c r="O174" s="152"/>
      <c r="P174" s="148"/>
      <c r="Q174" s="152"/>
      <c r="R174" s="152"/>
      <c r="S174" s="148"/>
      <c r="T174" s="152"/>
      <c r="U174" s="152"/>
      <c r="V174" s="153"/>
      <c r="W174" s="153"/>
      <c r="X174" s="153"/>
      <c r="Y174" s="154"/>
    </row>
    <row r="175" spans="1:25" ht="18" customHeight="1">
      <c r="A175" s="223"/>
      <c r="B175" s="65"/>
      <c r="C175" s="75"/>
      <c r="D175" s="65" t="s">
        <v>250</v>
      </c>
      <c r="E175" s="65" t="s">
        <v>247</v>
      </c>
      <c r="F175" s="75" t="s">
        <v>337</v>
      </c>
      <c r="G175" s="80" t="s">
        <v>374</v>
      </c>
      <c r="H175" s="80">
        <v>1</v>
      </c>
      <c r="I175" s="80">
        <v>3</v>
      </c>
      <c r="J175" s="18">
        <v>2</v>
      </c>
      <c r="K175" s="18">
        <v>1680</v>
      </c>
      <c r="L175" s="18">
        <f t="shared" si="20"/>
        <v>10.08</v>
      </c>
      <c r="M175" s="18">
        <f t="shared" si="21"/>
        <v>245.26656</v>
      </c>
      <c r="N175" s="11"/>
      <c r="O175" s="23">
        <f t="shared" si="22"/>
        <v>3</v>
      </c>
      <c r="P175" s="11"/>
      <c r="Q175" s="23">
        <f t="shared" si="23"/>
        <v>1680</v>
      </c>
      <c r="R175" s="23">
        <f t="shared" si="24"/>
        <v>0</v>
      </c>
      <c r="S175" s="9">
        <f t="shared" si="25"/>
        <v>0</v>
      </c>
      <c r="T175" s="23">
        <f t="shared" si="26"/>
        <v>10.08</v>
      </c>
      <c r="U175" s="23">
        <f t="shared" si="27"/>
        <v>245.26656</v>
      </c>
      <c r="V175" s="37"/>
      <c r="W175" s="26">
        <f t="shared" si="28"/>
        <v>0</v>
      </c>
      <c r="X175" s="37"/>
      <c r="Y175" s="28">
        <f t="shared" si="29"/>
        <v>0</v>
      </c>
    </row>
    <row r="176" spans="1:25" ht="18" customHeight="1">
      <c r="A176" s="223"/>
      <c r="B176" s="65" t="s">
        <v>238</v>
      </c>
      <c r="C176" s="75"/>
      <c r="D176" s="65" t="s">
        <v>250</v>
      </c>
      <c r="E176" s="65" t="s">
        <v>247</v>
      </c>
      <c r="F176" s="75"/>
      <c r="G176" s="80" t="s">
        <v>285</v>
      </c>
      <c r="H176" s="80">
        <v>1</v>
      </c>
      <c r="I176" s="80">
        <v>2</v>
      </c>
      <c r="J176" s="18">
        <v>48</v>
      </c>
      <c r="K176" s="18">
        <v>1680</v>
      </c>
      <c r="L176" s="18">
        <f t="shared" si="20"/>
        <v>161.28</v>
      </c>
      <c r="M176" s="18">
        <f t="shared" si="21"/>
        <v>3924.26496</v>
      </c>
      <c r="N176" s="11"/>
      <c r="O176" s="23">
        <f t="shared" si="22"/>
        <v>2</v>
      </c>
      <c r="P176" s="11"/>
      <c r="Q176" s="23">
        <f t="shared" si="23"/>
        <v>1680</v>
      </c>
      <c r="R176" s="23">
        <f t="shared" si="24"/>
        <v>0</v>
      </c>
      <c r="S176" s="9">
        <f t="shared" si="25"/>
        <v>0</v>
      </c>
      <c r="T176" s="23">
        <f t="shared" si="26"/>
        <v>161.28</v>
      </c>
      <c r="U176" s="23">
        <f t="shared" si="27"/>
        <v>3924.26496</v>
      </c>
      <c r="V176" s="37"/>
      <c r="W176" s="26">
        <f t="shared" si="28"/>
        <v>0</v>
      </c>
      <c r="X176" s="37"/>
      <c r="Y176" s="28">
        <f t="shared" si="29"/>
        <v>0</v>
      </c>
    </row>
    <row r="177" spans="1:25" ht="18" customHeight="1">
      <c r="A177" s="225"/>
      <c r="B177" s="65"/>
      <c r="C177" s="75"/>
      <c r="D177" s="65" t="s">
        <v>250</v>
      </c>
      <c r="E177" s="65" t="s">
        <v>247</v>
      </c>
      <c r="F177" s="75" t="s">
        <v>337</v>
      </c>
      <c r="G177" s="80" t="s">
        <v>374</v>
      </c>
      <c r="H177" s="80">
        <v>1</v>
      </c>
      <c r="I177" s="80">
        <v>1</v>
      </c>
      <c r="J177" s="18">
        <v>2</v>
      </c>
      <c r="K177" s="18">
        <v>1680</v>
      </c>
      <c r="L177" s="18">
        <f t="shared" si="20"/>
        <v>3.36</v>
      </c>
      <c r="M177" s="18">
        <f t="shared" si="21"/>
        <v>81.755520000000004</v>
      </c>
      <c r="N177" s="11"/>
      <c r="O177" s="23">
        <f t="shared" si="22"/>
        <v>1</v>
      </c>
      <c r="P177" s="11"/>
      <c r="Q177" s="23">
        <f t="shared" si="23"/>
        <v>1680</v>
      </c>
      <c r="R177" s="23">
        <f t="shared" si="24"/>
        <v>0</v>
      </c>
      <c r="S177" s="9">
        <f t="shared" si="25"/>
        <v>0</v>
      </c>
      <c r="T177" s="23">
        <f t="shared" si="26"/>
        <v>3.36</v>
      </c>
      <c r="U177" s="23">
        <f t="shared" si="27"/>
        <v>81.755520000000004</v>
      </c>
      <c r="V177" s="37"/>
      <c r="W177" s="26">
        <f t="shared" si="28"/>
        <v>0</v>
      </c>
      <c r="X177" s="37"/>
      <c r="Y177" s="28">
        <f t="shared" si="29"/>
        <v>0</v>
      </c>
    </row>
    <row r="178" spans="1:25" ht="18" customHeight="1">
      <c r="A178" s="238" t="s">
        <v>29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185"/>
      <c r="L178" s="185"/>
      <c r="M178" s="185"/>
      <c r="N178" s="44"/>
      <c r="O178" s="186"/>
      <c r="P178" s="44"/>
      <c r="Q178" s="186"/>
      <c r="R178" s="186"/>
      <c r="S178" s="69"/>
      <c r="T178" s="186"/>
      <c r="U178" s="186"/>
      <c r="V178" s="187"/>
      <c r="W178" s="187"/>
      <c r="X178" s="187"/>
      <c r="Y178" s="188"/>
    </row>
    <row r="179" spans="1:25" ht="18" customHeight="1">
      <c r="A179" s="212"/>
      <c r="B179" s="148" t="s">
        <v>445</v>
      </c>
      <c r="C179" s="149" t="s">
        <v>85</v>
      </c>
      <c r="D179" s="148" t="s">
        <v>270</v>
      </c>
      <c r="E179" s="148" t="s">
        <v>247</v>
      </c>
      <c r="F179" s="149" t="s">
        <v>273</v>
      </c>
      <c r="G179" s="150"/>
      <c r="H179" s="150">
        <v>1</v>
      </c>
      <c r="I179" s="150">
        <v>1</v>
      </c>
      <c r="J179" s="151"/>
      <c r="K179" s="151"/>
      <c r="L179" s="151"/>
      <c r="M179" s="151"/>
      <c r="N179" s="148"/>
      <c r="O179" s="152"/>
      <c r="P179" s="148"/>
      <c r="Q179" s="152"/>
      <c r="R179" s="152"/>
      <c r="S179" s="148"/>
      <c r="T179" s="152"/>
      <c r="U179" s="152"/>
      <c r="V179" s="153"/>
      <c r="W179" s="153"/>
      <c r="X179" s="153"/>
      <c r="Y179" s="154"/>
    </row>
    <row r="180" spans="1:25" ht="18" customHeight="1">
      <c r="A180" s="212"/>
      <c r="B180" s="9"/>
      <c r="C180" s="120" t="s">
        <v>92</v>
      </c>
      <c r="D180" s="9" t="s">
        <v>250</v>
      </c>
      <c r="E180" s="9" t="s">
        <v>2</v>
      </c>
      <c r="F180" s="120"/>
      <c r="G180" s="14" t="s">
        <v>287</v>
      </c>
      <c r="H180" s="14">
        <v>1</v>
      </c>
      <c r="I180" s="14">
        <v>1</v>
      </c>
      <c r="J180" s="18">
        <v>7</v>
      </c>
      <c r="K180" s="18">
        <v>8760</v>
      </c>
      <c r="L180" s="18">
        <f t="shared" si="20"/>
        <v>61.32</v>
      </c>
      <c r="M180" s="18">
        <f t="shared" si="21"/>
        <v>1492.0382400000001</v>
      </c>
      <c r="N180" s="11"/>
      <c r="O180" s="23">
        <f t="shared" si="22"/>
        <v>1</v>
      </c>
      <c r="P180" s="11"/>
      <c r="Q180" s="23">
        <f t="shared" si="23"/>
        <v>8760</v>
      </c>
      <c r="R180" s="23">
        <f t="shared" si="24"/>
        <v>0</v>
      </c>
      <c r="S180" s="9">
        <f t="shared" si="25"/>
        <v>0</v>
      </c>
      <c r="T180" s="23">
        <f t="shared" si="26"/>
        <v>61.32</v>
      </c>
      <c r="U180" s="23">
        <f t="shared" si="27"/>
        <v>1492.0382400000001</v>
      </c>
      <c r="V180" s="37"/>
      <c r="W180" s="26">
        <f t="shared" si="28"/>
        <v>0</v>
      </c>
      <c r="X180" s="37"/>
      <c r="Y180" s="28">
        <f t="shared" si="29"/>
        <v>0</v>
      </c>
    </row>
    <row r="181" spans="1:25" ht="18" customHeight="1">
      <c r="A181" s="212"/>
      <c r="B181" s="9" t="s">
        <v>304</v>
      </c>
      <c r="C181" s="120"/>
      <c r="D181" s="9" t="s">
        <v>326</v>
      </c>
      <c r="E181" s="9"/>
      <c r="F181" s="120"/>
      <c r="G181" s="92" t="s">
        <v>491</v>
      </c>
      <c r="H181" s="14">
        <v>1</v>
      </c>
      <c r="I181" s="14">
        <v>8</v>
      </c>
      <c r="J181" s="18">
        <v>310</v>
      </c>
      <c r="K181" s="18">
        <v>1050</v>
      </c>
      <c r="L181" s="18">
        <f t="shared" si="20"/>
        <v>2604</v>
      </c>
      <c r="M181" s="18">
        <f t="shared" si="21"/>
        <v>63360.527999999998</v>
      </c>
      <c r="N181" s="11"/>
      <c r="O181" s="23">
        <f>I181+1</f>
        <v>9</v>
      </c>
      <c r="P181" s="11"/>
      <c r="Q181" s="23">
        <f t="shared" si="23"/>
        <v>1050</v>
      </c>
      <c r="R181" s="23">
        <f t="shared" si="24"/>
        <v>0</v>
      </c>
      <c r="S181" s="9">
        <f t="shared" si="25"/>
        <v>0</v>
      </c>
      <c r="T181" s="23">
        <f t="shared" si="26"/>
        <v>2604</v>
      </c>
      <c r="U181" s="23">
        <f t="shared" si="27"/>
        <v>63360.527999999998</v>
      </c>
      <c r="V181" s="37"/>
      <c r="W181" s="26">
        <f t="shared" si="28"/>
        <v>0</v>
      </c>
      <c r="X181" s="37"/>
      <c r="Y181" s="28">
        <f t="shared" si="29"/>
        <v>0</v>
      </c>
    </row>
    <row r="182" spans="1:25" ht="18" customHeight="1">
      <c r="A182" s="212"/>
      <c r="B182" s="9"/>
      <c r="C182" s="120"/>
      <c r="D182" s="9" t="s">
        <v>326</v>
      </c>
      <c r="E182" s="9"/>
      <c r="F182" s="120"/>
      <c r="G182" s="92" t="s">
        <v>492</v>
      </c>
      <c r="H182" s="14">
        <v>1</v>
      </c>
      <c r="I182" s="14">
        <v>16</v>
      </c>
      <c r="J182" s="18">
        <v>270</v>
      </c>
      <c r="K182" s="18">
        <v>1050</v>
      </c>
      <c r="L182" s="18">
        <f t="shared" si="20"/>
        <v>4536</v>
      </c>
      <c r="M182" s="18">
        <f t="shared" si="21"/>
        <v>110369.952</v>
      </c>
      <c r="N182" s="11"/>
      <c r="O182" s="23">
        <f>I182+3</f>
        <v>19</v>
      </c>
      <c r="P182" s="11"/>
      <c r="Q182" s="23">
        <f t="shared" si="23"/>
        <v>1050</v>
      </c>
      <c r="R182" s="23">
        <f t="shared" si="24"/>
        <v>0</v>
      </c>
      <c r="S182" s="9">
        <f t="shared" si="25"/>
        <v>0</v>
      </c>
      <c r="T182" s="23">
        <f t="shared" si="26"/>
        <v>4536</v>
      </c>
      <c r="U182" s="23">
        <f t="shared" si="27"/>
        <v>110369.952</v>
      </c>
      <c r="V182" s="37"/>
      <c r="W182" s="26">
        <f t="shared" si="28"/>
        <v>0</v>
      </c>
      <c r="X182" s="37"/>
      <c r="Y182" s="28">
        <f t="shared" si="29"/>
        <v>0</v>
      </c>
    </row>
    <row r="183" spans="1:25" ht="18" customHeight="1">
      <c r="A183" s="212"/>
      <c r="B183" s="148"/>
      <c r="C183" s="149"/>
      <c r="D183" s="148" t="s">
        <v>326</v>
      </c>
      <c r="E183" s="148"/>
      <c r="F183" s="149" t="s">
        <v>273</v>
      </c>
      <c r="G183" s="150"/>
      <c r="H183" s="150">
        <v>1</v>
      </c>
      <c r="I183" s="150">
        <v>1</v>
      </c>
      <c r="J183" s="151"/>
      <c r="K183" s="151"/>
      <c r="L183" s="151"/>
      <c r="M183" s="151"/>
      <c r="N183" s="148"/>
      <c r="O183" s="152"/>
      <c r="P183" s="148"/>
      <c r="Q183" s="152"/>
      <c r="R183" s="152"/>
      <c r="S183" s="148"/>
      <c r="T183" s="152"/>
      <c r="U183" s="152"/>
      <c r="V183" s="153"/>
      <c r="W183" s="153"/>
      <c r="X183" s="153"/>
      <c r="Y183" s="154"/>
    </row>
    <row r="184" spans="1:25" ht="18" customHeight="1">
      <c r="A184" s="212"/>
      <c r="B184" s="148"/>
      <c r="C184" s="149"/>
      <c r="D184" s="148" t="s">
        <v>326</v>
      </c>
      <c r="E184" s="148"/>
      <c r="F184" s="149" t="s">
        <v>446</v>
      </c>
      <c r="G184" s="150"/>
      <c r="H184" s="150">
        <v>1</v>
      </c>
      <c r="I184" s="150">
        <v>3</v>
      </c>
      <c r="J184" s="151"/>
      <c r="K184" s="151"/>
      <c r="L184" s="151"/>
      <c r="M184" s="151"/>
      <c r="N184" s="148"/>
      <c r="O184" s="152"/>
      <c r="P184" s="148"/>
      <c r="Q184" s="152"/>
      <c r="R184" s="152"/>
      <c r="S184" s="148"/>
      <c r="T184" s="152"/>
      <c r="U184" s="152"/>
      <c r="V184" s="153"/>
      <c r="W184" s="153"/>
      <c r="X184" s="153"/>
      <c r="Y184" s="154"/>
    </row>
    <row r="185" spans="1:25" ht="18" customHeight="1">
      <c r="A185" s="212"/>
      <c r="B185" s="9"/>
      <c r="C185" s="120"/>
      <c r="D185" s="9"/>
      <c r="E185" s="9"/>
      <c r="F185" s="120" t="s">
        <v>328</v>
      </c>
      <c r="G185" s="14"/>
      <c r="H185" s="14"/>
      <c r="I185" s="14">
        <v>1</v>
      </c>
      <c r="J185" s="18"/>
      <c r="K185" s="18"/>
      <c r="L185" s="18"/>
      <c r="M185" s="18"/>
      <c r="N185" s="11"/>
      <c r="O185" s="23">
        <f t="shared" si="22"/>
        <v>1</v>
      </c>
      <c r="P185" s="11"/>
      <c r="Q185" s="23">
        <f t="shared" si="23"/>
        <v>0</v>
      </c>
      <c r="R185" s="23">
        <f t="shared" si="24"/>
        <v>0</v>
      </c>
      <c r="S185" s="9">
        <f t="shared" si="25"/>
        <v>0</v>
      </c>
      <c r="T185" s="23">
        <f t="shared" si="26"/>
        <v>0</v>
      </c>
      <c r="U185" s="23">
        <f t="shared" si="27"/>
        <v>0</v>
      </c>
      <c r="V185" s="37"/>
      <c r="W185" s="26">
        <f t="shared" si="28"/>
        <v>0</v>
      </c>
      <c r="X185" s="37"/>
      <c r="Y185" s="28">
        <f t="shared" si="29"/>
        <v>0</v>
      </c>
    </row>
    <row r="186" spans="1:25" ht="18" customHeight="1">
      <c r="A186" s="212"/>
      <c r="B186" s="9"/>
      <c r="C186" s="120"/>
      <c r="D186" s="9" t="s">
        <v>250</v>
      </c>
      <c r="E186" s="9" t="s">
        <v>2</v>
      </c>
      <c r="F186" s="120"/>
      <c r="G186" s="14" t="s">
        <v>287</v>
      </c>
      <c r="H186" s="14">
        <v>1</v>
      </c>
      <c r="I186" s="14">
        <v>4</v>
      </c>
      <c r="J186" s="18">
        <v>7</v>
      </c>
      <c r="K186" s="18">
        <v>8760</v>
      </c>
      <c r="L186" s="18">
        <f t="shared" si="20"/>
        <v>245.28</v>
      </c>
      <c r="M186" s="18">
        <f t="shared" si="21"/>
        <v>5968.1529600000003</v>
      </c>
      <c r="N186" s="11"/>
      <c r="O186" s="23">
        <f t="shared" si="22"/>
        <v>4</v>
      </c>
      <c r="P186" s="11"/>
      <c r="Q186" s="23">
        <f t="shared" si="23"/>
        <v>8760</v>
      </c>
      <c r="R186" s="23">
        <f t="shared" si="24"/>
        <v>0</v>
      </c>
      <c r="S186" s="9">
        <f t="shared" si="25"/>
        <v>0</v>
      </c>
      <c r="T186" s="23">
        <f t="shared" si="26"/>
        <v>245.28</v>
      </c>
      <c r="U186" s="23">
        <f t="shared" si="27"/>
        <v>5968.1529600000003</v>
      </c>
      <c r="V186" s="37"/>
      <c r="W186" s="26">
        <f t="shared" si="28"/>
        <v>0</v>
      </c>
      <c r="X186" s="37"/>
      <c r="Y186" s="28">
        <f t="shared" si="29"/>
        <v>0</v>
      </c>
    </row>
    <row r="187" spans="1:25" ht="18" customHeight="1">
      <c r="A187" s="212"/>
      <c r="B187" s="148"/>
      <c r="C187" s="149"/>
      <c r="D187" s="148" t="s">
        <v>250</v>
      </c>
      <c r="E187" s="148" t="s">
        <v>2</v>
      </c>
      <c r="F187" s="149" t="s">
        <v>273</v>
      </c>
      <c r="G187" s="150"/>
      <c r="H187" s="150">
        <v>1</v>
      </c>
      <c r="I187" s="150">
        <v>4</v>
      </c>
      <c r="J187" s="151"/>
      <c r="K187" s="151"/>
      <c r="L187" s="151"/>
      <c r="M187" s="151"/>
      <c r="N187" s="148"/>
      <c r="O187" s="152"/>
      <c r="P187" s="148"/>
      <c r="Q187" s="152"/>
      <c r="R187" s="152"/>
      <c r="S187" s="148"/>
      <c r="T187" s="152"/>
      <c r="U187" s="152"/>
      <c r="V187" s="153"/>
      <c r="W187" s="153"/>
      <c r="X187" s="153"/>
      <c r="Y187" s="154"/>
    </row>
    <row r="188" spans="1:25" ht="18" customHeight="1">
      <c r="A188" s="212"/>
      <c r="B188" s="148" t="s">
        <v>447</v>
      </c>
      <c r="C188" s="149" t="s">
        <v>85</v>
      </c>
      <c r="D188" s="148" t="s">
        <v>250</v>
      </c>
      <c r="E188" s="148" t="s">
        <v>247</v>
      </c>
      <c r="F188" s="149" t="s">
        <v>273</v>
      </c>
      <c r="G188" s="150"/>
      <c r="H188" s="150">
        <v>1</v>
      </c>
      <c r="I188" s="150">
        <v>2</v>
      </c>
      <c r="J188" s="151"/>
      <c r="K188" s="151"/>
      <c r="L188" s="151"/>
      <c r="M188" s="151"/>
      <c r="N188" s="148"/>
      <c r="O188" s="152"/>
      <c r="P188" s="148"/>
      <c r="Q188" s="152"/>
      <c r="R188" s="152"/>
      <c r="S188" s="148"/>
      <c r="T188" s="152"/>
      <c r="U188" s="152"/>
      <c r="V188" s="153"/>
      <c r="W188" s="153"/>
      <c r="X188" s="153"/>
      <c r="Y188" s="154"/>
    </row>
    <row r="189" spans="1:25" ht="18" customHeight="1">
      <c r="A189" s="212"/>
      <c r="B189" s="9"/>
      <c r="C189" s="120" t="s">
        <v>92</v>
      </c>
      <c r="D189" s="9" t="s">
        <v>250</v>
      </c>
      <c r="E189" s="9" t="s">
        <v>2</v>
      </c>
      <c r="F189" s="120"/>
      <c r="G189" s="14" t="s">
        <v>287</v>
      </c>
      <c r="H189" s="14">
        <v>1</v>
      </c>
      <c r="I189" s="14">
        <v>1</v>
      </c>
      <c r="J189" s="18">
        <v>7</v>
      </c>
      <c r="K189" s="18">
        <v>8760</v>
      </c>
      <c r="L189" s="18">
        <f t="shared" si="20"/>
        <v>61.32</v>
      </c>
      <c r="M189" s="18">
        <f t="shared" si="21"/>
        <v>1492.0382400000001</v>
      </c>
      <c r="N189" s="11"/>
      <c r="O189" s="23">
        <f t="shared" si="22"/>
        <v>1</v>
      </c>
      <c r="P189" s="11"/>
      <c r="Q189" s="23">
        <f t="shared" si="23"/>
        <v>8760</v>
      </c>
      <c r="R189" s="23">
        <f t="shared" si="24"/>
        <v>0</v>
      </c>
      <c r="S189" s="9">
        <f t="shared" si="25"/>
        <v>0</v>
      </c>
      <c r="T189" s="23">
        <f t="shared" si="26"/>
        <v>61.32</v>
      </c>
      <c r="U189" s="23">
        <f t="shared" si="27"/>
        <v>1492.0382400000001</v>
      </c>
      <c r="V189" s="37"/>
      <c r="W189" s="26">
        <f t="shared" si="28"/>
        <v>0</v>
      </c>
      <c r="X189" s="37"/>
      <c r="Y189" s="28">
        <f t="shared" si="29"/>
        <v>0</v>
      </c>
    </row>
    <row r="190" spans="1:25" ht="18" customHeight="1">
      <c r="A190" s="212"/>
      <c r="B190" s="9" t="s">
        <v>48</v>
      </c>
      <c r="C190" s="24" t="s">
        <v>88</v>
      </c>
      <c r="D190" s="9" t="s">
        <v>250</v>
      </c>
      <c r="E190" s="9" t="s">
        <v>247</v>
      </c>
      <c r="F190" s="9" t="s">
        <v>475</v>
      </c>
      <c r="G190" s="14" t="s">
        <v>249</v>
      </c>
      <c r="H190" s="15">
        <v>1</v>
      </c>
      <c r="I190" s="14">
        <v>2</v>
      </c>
      <c r="J190" s="18">
        <v>73</v>
      </c>
      <c r="K190" s="18">
        <v>42</v>
      </c>
      <c r="L190" s="18">
        <f t="shared" si="20"/>
        <v>6.1319999999999997</v>
      </c>
      <c r="M190" s="18">
        <f t="shared" si="21"/>
        <v>149.203824</v>
      </c>
      <c r="N190" s="11"/>
      <c r="O190" s="23">
        <f t="shared" si="22"/>
        <v>2</v>
      </c>
      <c r="P190" s="11"/>
      <c r="Q190" s="23">
        <f t="shared" si="23"/>
        <v>42</v>
      </c>
      <c r="R190" s="23">
        <f t="shared" si="24"/>
        <v>0</v>
      </c>
      <c r="S190" s="9">
        <f t="shared" si="25"/>
        <v>0</v>
      </c>
      <c r="T190" s="23">
        <f t="shared" si="26"/>
        <v>6.1319999999999997</v>
      </c>
      <c r="U190" s="23">
        <f t="shared" si="27"/>
        <v>149.203824</v>
      </c>
      <c r="V190" s="37"/>
      <c r="W190" s="26">
        <f t="shared" si="28"/>
        <v>0</v>
      </c>
      <c r="X190" s="37"/>
      <c r="Y190" s="28">
        <f t="shared" si="29"/>
        <v>0</v>
      </c>
    </row>
    <row r="191" spans="1:25" ht="18" customHeight="1">
      <c r="A191" s="212"/>
      <c r="B191" s="9" t="s">
        <v>311</v>
      </c>
      <c r="C191" s="25" t="s">
        <v>86</v>
      </c>
      <c r="D191" s="9" t="s">
        <v>250</v>
      </c>
      <c r="E191" s="9" t="s">
        <v>247</v>
      </c>
      <c r="F191" s="9"/>
      <c r="G191" s="14" t="s">
        <v>249</v>
      </c>
      <c r="H191" s="15">
        <v>1</v>
      </c>
      <c r="I191" s="14">
        <v>1</v>
      </c>
      <c r="J191" s="18">
        <v>73</v>
      </c>
      <c r="K191" s="18">
        <v>42</v>
      </c>
      <c r="L191" s="18">
        <f t="shared" si="20"/>
        <v>3.0659999999999998</v>
      </c>
      <c r="M191" s="18">
        <f t="shared" si="21"/>
        <v>74.601911999999999</v>
      </c>
      <c r="N191" s="11"/>
      <c r="O191" s="23">
        <f t="shared" si="22"/>
        <v>1</v>
      </c>
      <c r="P191" s="11"/>
      <c r="Q191" s="23">
        <f t="shared" si="23"/>
        <v>42</v>
      </c>
      <c r="R191" s="23">
        <f t="shared" si="24"/>
        <v>0</v>
      </c>
      <c r="S191" s="9">
        <f t="shared" si="25"/>
        <v>0</v>
      </c>
      <c r="T191" s="23">
        <f t="shared" si="26"/>
        <v>3.0659999999999998</v>
      </c>
      <c r="U191" s="23">
        <f t="shared" si="27"/>
        <v>74.601911999999999</v>
      </c>
      <c r="V191" s="37"/>
      <c r="W191" s="26">
        <f t="shared" si="28"/>
        <v>0</v>
      </c>
      <c r="X191" s="37"/>
      <c r="Y191" s="28">
        <f t="shared" si="29"/>
        <v>0</v>
      </c>
    </row>
    <row r="192" spans="1:25" ht="18" customHeight="1">
      <c r="A192" s="212"/>
      <c r="B192" s="9" t="s">
        <v>310</v>
      </c>
      <c r="C192" s="25" t="s">
        <v>88</v>
      </c>
      <c r="D192" s="9" t="s">
        <v>250</v>
      </c>
      <c r="E192" s="9" t="s">
        <v>247</v>
      </c>
      <c r="F192" s="9"/>
      <c r="G192" s="14" t="s">
        <v>249</v>
      </c>
      <c r="H192" s="15">
        <v>1</v>
      </c>
      <c r="I192" s="14">
        <v>1</v>
      </c>
      <c r="J192" s="18">
        <v>73</v>
      </c>
      <c r="K192" s="18">
        <v>42</v>
      </c>
      <c r="L192" s="18">
        <f t="shared" si="20"/>
        <v>3.0659999999999998</v>
      </c>
      <c r="M192" s="18">
        <f t="shared" si="21"/>
        <v>74.601911999999999</v>
      </c>
      <c r="N192" s="11"/>
      <c r="O192" s="23">
        <f t="shared" si="22"/>
        <v>1</v>
      </c>
      <c r="P192" s="11"/>
      <c r="Q192" s="23">
        <f t="shared" si="23"/>
        <v>42</v>
      </c>
      <c r="R192" s="23">
        <f t="shared" si="24"/>
        <v>0</v>
      </c>
      <c r="S192" s="9">
        <f t="shared" si="25"/>
        <v>0</v>
      </c>
      <c r="T192" s="23">
        <f t="shared" si="26"/>
        <v>3.0659999999999998</v>
      </c>
      <c r="U192" s="23">
        <f t="shared" si="27"/>
        <v>74.601911999999999</v>
      </c>
      <c r="V192" s="37"/>
      <c r="W192" s="26">
        <f t="shared" si="28"/>
        <v>0</v>
      </c>
      <c r="X192" s="37"/>
      <c r="Y192" s="28">
        <f t="shared" si="29"/>
        <v>0</v>
      </c>
    </row>
    <row r="193" spans="1:25" ht="18" customHeight="1">
      <c r="A193" s="212"/>
      <c r="B193" s="9" t="s">
        <v>281</v>
      </c>
      <c r="C193" s="25"/>
      <c r="D193" s="9" t="s">
        <v>250</v>
      </c>
      <c r="E193" s="9" t="s">
        <v>247</v>
      </c>
      <c r="F193" s="9"/>
      <c r="G193" s="14" t="s">
        <v>249</v>
      </c>
      <c r="H193" s="15">
        <v>2</v>
      </c>
      <c r="I193" s="14">
        <v>1</v>
      </c>
      <c r="J193" s="18">
        <v>73</v>
      </c>
      <c r="K193" s="18">
        <v>42</v>
      </c>
      <c r="L193" s="18">
        <f t="shared" si="20"/>
        <v>3.0659999999999998</v>
      </c>
      <c r="M193" s="18">
        <f t="shared" si="21"/>
        <v>74.601911999999999</v>
      </c>
      <c r="N193" s="11"/>
      <c r="O193" s="23">
        <f t="shared" si="22"/>
        <v>1</v>
      </c>
      <c r="P193" s="11"/>
      <c r="Q193" s="23">
        <f t="shared" si="23"/>
        <v>42</v>
      </c>
      <c r="R193" s="23">
        <f t="shared" si="24"/>
        <v>0</v>
      </c>
      <c r="S193" s="9">
        <f t="shared" si="25"/>
        <v>0</v>
      </c>
      <c r="T193" s="23">
        <f t="shared" si="26"/>
        <v>3.0659999999999998</v>
      </c>
      <c r="U193" s="23">
        <f t="shared" si="27"/>
        <v>74.601911999999999</v>
      </c>
      <c r="V193" s="37"/>
      <c r="W193" s="26">
        <f t="shared" si="28"/>
        <v>0</v>
      </c>
      <c r="X193" s="37"/>
      <c r="Y193" s="28">
        <f t="shared" si="29"/>
        <v>0</v>
      </c>
    </row>
    <row r="194" spans="1:25" ht="18" customHeight="1">
      <c r="A194" s="212"/>
      <c r="B194" s="9" t="s">
        <v>280</v>
      </c>
      <c r="C194" s="25" t="s">
        <v>86</v>
      </c>
      <c r="D194" s="9" t="s">
        <v>250</v>
      </c>
      <c r="E194" s="9" t="s">
        <v>247</v>
      </c>
      <c r="F194" s="9"/>
      <c r="G194" s="14" t="s">
        <v>249</v>
      </c>
      <c r="H194" s="15">
        <v>2</v>
      </c>
      <c r="I194" s="14">
        <v>1</v>
      </c>
      <c r="J194" s="18">
        <v>73</v>
      </c>
      <c r="K194" s="18">
        <v>42</v>
      </c>
      <c r="L194" s="18">
        <f t="shared" si="20"/>
        <v>3.0659999999999998</v>
      </c>
      <c r="M194" s="18">
        <f t="shared" si="21"/>
        <v>74.601911999999999</v>
      </c>
      <c r="N194" s="11"/>
      <c r="O194" s="23">
        <f t="shared" si="22"/>
        <v>1</v>
      </c>
      <c r="P194" s="11"/>
      <c r="Q194" s="23">
        <f t="shared" si="23"/>
        <v>42</v>
      </c>
      <c r="R194" s="23">
        <f t="shared" si="24"/>
        <v>0</v>
      </c>
      <c r="S194" s="9">
        <f t="shared" si="25"/>
        <v>0</v>
      </c>
      <c r="T194" s="23">
        <f t="shared" si="26"/>
        <v>3.0659999999999998</v>
      </c>
      <c r="U194" s="23">
        <f t="shared" si="27"/>
        <v>74.601911999999999</v>
      </c>
      <c r="V194" s="37"/>
      <c r="W194" s="26">
        <f t="shared" si="28"/>
        <v>0</v>
      </c>
      <c r="X194" s="37"/>
      <c r="Y194" s="28">
        <f t="shared" si="29"/>
        <v>0</v>
      </c>
    </row>
    <row r="195" spans="1:25" ht="18" customHeight="1">
      <c r="A195" s="212"/>
      <c r="B195" s="9" t="s">
        <v>448</v>
      </c>
      <c r="C195" s="25" t="s">
        <v>86</v>
      </c>
      <c r="D195" s="9" t="s">
        <v>250</v>
      </c>
      <c r="E195" s="9" t="s">
        <v>247</v>
      </c>
      <c r="F195" s="9" t="s">
        <v>475</v>
      </c>
      <c r="G195" s="14" t="s">
        <v>249</v>
      </c>
      <c r="H195" s="15">
        <v>2</v>
      </c>
      <c r="I195" s="14">
        <v>1</v>
      </c>
      <c r="J195" s="18">
        <v>73</v>
      </c>
      <c r="K195" s="18">
        <v>42</v>
      </c>
      <c r="L195" s="18">
        <f t="shared" si="20"/>
        <v>3.0659999999999998</v>
      </c>
      <c r="M195" s="18">
        <f t="shared" si="21"/>
        <v>74.601911999999999</v>
      </c>
      <c r="N195" s="11"/>
      <c r="O195" s="23">
        <f t="shared" si="22"/>
        <v>1</v>
      </c>
      <c r="P195" s="11"/>
      <c r="Q195" s="23">
        <f t="shared" si="23"/>
        <v>42</v>
      </c>
      <c r="R195" s="23">
        <f t="shared" si="24"/>
        <v>0</v>
      </c>
      <c r="S195" s="9">
        <f t="shared" si="25"/>
        <v>0</v>
      </c>
      <c r="T195" s="23">
        <f t="shared" si="26"/>
        <v>3.0659999999999998</v>
      </c>
      <c r="U195" s="23">
        <f t="shared" si="27"/>
        <v>74.601911999999999</v>
      </c>
      <c r="V195" s="37"/>
      <c r="W195" s="26">
        <f t="shared" si="28"/>
        <v>0</v>
      </c>
      <c r="X195" s="37"/>
      <c r="Y195" s="28">
        <f t="shared" si="29"/>
        <v>0</v>
      </c>
    </row>
    <row r="196" spans="1:25" ht="18" customHeight="1">
      <c r="A196" s="212"/>
      <c r="B196" s="9"/>
      <c r="C196" s="25" t="s">
        <v>86</v>
      </c>
      <c r="D196" s="9" t="s">
        <v>250</v>
      </c>
      <c r="E196" s="9" t="s">
        <v>247</v>
      </c>
      <c r="F196" s="9"/>
      <c r="G196" s="14" t="s">
        <v>249</v>
      </c>
      <c r="H196" s="15">
        <v>1</v>
      </c>
      <c r="I196" s="14">
        <v>1</v>
      </c>
      <c r="J196" s="18">
        <v>73</v>
      </c>
      <c r="K196" s="18">
        <v>42</v>
      </c>
      <c r="L196" s="18">
        <f t="shared" si="20"/>
        <v>3.0659999999999998</v>
      </c>
      <c r="M196" s="18">
        <f t="shared" si="21"/>
        <v>74.601911999999999</v>
      </c>
      <c r="N196" s="11"/>
      <c r="O196" s="23">
        <f t="shared" si="22"/>
        <v>1</v>
      </c>
      <c r="P196" s="11"/>
      <c r="Q196" s="23">
        <f t="shared" si="23"/>
        <v>42</v>
      </c>
      <c r="R196" s="23">
        <f t="shared" si="24"/>
        <v>0</v>
      </c>
      <c r="S196" s="9">
        <f t="shared" si="25"/>
        <v>0</v>
      </c>
      <c r="T196" s="23">
        <f t="shared" si="26"/>
        <v>3.0659999999999998</v>
      </c>
      <c r="U196" s="23">
        <f t="shared" si="27"/>
        <v>74.601911999999999</v>
      </c>
      <c r="V196" s="37"/>
      <c r="W196" s="26">
        <f t="shared" si="28"/>
        <v>0</v>
      </c>
      <c r="X196" s="37"/>
      <c r="Y196" s="28">
        <f t="shared" si="29"/>
        <v>0</v>
      </c>
    </row>
    <row r="197" spans="1:25" ht="18" customHeight="1">
      <c r="A197" s="212"/>
      <c r="B197" s="148"/>
      <c r="C197" s="155"/>
      <c r="D197" s="148" t="s">
        <v>250</v>
      </c>
      <c r="E197" s="148" t="s">
        <v>2</v>
      </c>
      <c r="F197" s="149" t="s">
        <v>273</v>
      </c>
      <c r="G197" s="150"/>
      <c r="H197" s="156">
        <v>1</v>
      </c>
      <c r="I197" s="150">
        <v>1</v>
      </c>
      <c r="J197" s="151"/>
      <c r="K197" s="151"/>
      <c r="L197" s="151"/>
      <c r="M197" s="151"/>
      <c r="N197" s="148"/>
      <c r="O197" s="152"/>
      <c r="P197" s="148"/>
      <c r="Q197" s="152"/>
      <c r="R197" s="152"/>
      <c r="S197" s="148"/>
      <c r="T197" s="152"/>
      <c r="U197" s="152"/>
      <c r="V197" s="153"/>
      <c r="W197" s="153"/>
      <c r="X197" s="153"/>
      <c r="Y197" s="154"/>
    </row>
    <row r="198" spans="1:25" ht="18" customHeight="1">
      <c r="A198" s="212"/>
      <c r="B198" s="9" t="s">
        <v>20</v>
      </c>
      <c r="C198" s="24" t="s">
        <v>88</v>
      </c>
      <c r="D198" s="9" t="s">
        <v>250</v>
      </c>
      <c r="E198" s="9" t="s">
        <v>247</v>
      </c>
      <c r="F198" s="9"/>
      <c r="G198" s="14" t="s">
        <v>249</v>
      </c>
      <c r="H198" s="15">
        <v>2</v>
      </c>
      <c r="I198" s="14">
        <v>1</v>
      </c>
      <c r="J198" s="18">
        <v>73</v>
      </c>
      <c r="K198" s="18">
        <v>1</v>
      </c>
      <c r="L198" s="18">
        <f t="shared" si="20"/>
        <v>7.2999999999999995E-2</v>
      </c>
      <c r="M198" s="18">
        <f t="shared" si="21"/>
        <v>1.7762359999999999</v>
      </c>
      <c r="N198" s="11"/>
      <c r="O198" s="23">
        <f t="shared" si="22"/>
        <v>1</v>
      </c>
      <c r="P198" s="11"/>
      <c r="Q198" s="23">
        <f t="shared" si="23"/>
        <v>1</v>
      </c>
      <c r="R198" s="23">
        <f t="shared" si="24"/>
        <v>0</v>
      </c>
      <c r="S198" s="9">
        <f t="shared" si="25"/>
        <v>0</v>
      </c>
      <c r="T198" s="23">
        <f t="shared" si="26"/>
        <v>7.2999999999999995E-2</v>
      </c>
      <c r="U198" s="23">
        <f t="shared" si="27"/>
        <v>1.7762359999999999</v>
      </c>
      <c r="V198" s="37"/>
      <c r="W198" s="26">
        <f t="shared" si="28"/>
        <v>0</v>
      </c>
      <c r="X198" s="37"/>
      <c r="Y198" s="28">
        <f t="shared" si="29"/>
        <v>0</v>
      </c>
    </row>
    <row r="199" spans="1:25" ht="18" customHeight="1">
      <c r="A199" s="212"/>
      <c r="B199" s="9"/>
      <c r="C199" s="24"/>
      <c r="D199" s="9" t="s">
        <v>250</v>
      </c>
      <c r="E199" s="9" t="s">
        <v>247</v>
      </c>
      <c r="F199" s="24" t="s">
        <v>329</v>
      </c>
      <c r="G199" s="15" t="s">
        <v>258</v>
      </c>
      <c r="H199" s="15">
        <v>1</v>
      </c>
      <c r="I199" s="14">
        <v>1</v>
      </c>
      <c r="J199" s="18">
        <v>41</v>
      </c>
      <c r="K199" s="18">
        <v>1</v>
      </c>
      <c r="L199" s="18">
        <f t="shared" si="20"/>
        <v>4.1000000000000002E-2</v>
      </c>
      <c r="M199" s="18">
        <f t="shared" si="21"/>
        <v>0.99761200000000005</v>
      </c>
      <c r="N199" s="11"/>
      <c r="O199" s="23">
        <f t="shared" si="22"/>
        <v>1</v>
      </c>
      <c r="P199" s="11"/>
      <c r="Q199" s="23">
        <f t="shared" si="23"/>
        <v>1</v>
      </c>
      <c r="R199" s="23">
        <f t="shared" si="24"/>
        <v>0</v>
      </c>
      <c r="S199" s="9">
        <f t="shared" si="25"/>
        <v>0</v>
      </c>
      <c r="T199" s="23">
        <f t="shared" si="26"/>
        <v>4.1000000000000002E-2</v>
      </c>
      <c r="U199" s="23">
        <f t="shared" si="27"/>
        <v>0.99761200000000005</v>
      </c>
      <c r="V199" s="37"/>
      <c r="W199" s="26">
        <f t="shared" si="28"/>
        <v>0</v>
      </c>
      <c r="X199" s="37"/>
      <c r="Y199" s="28">
        <f t="shared" si="29"/>
        <v>0</v>
      </c>
    </row>
    <row r="200" spans="1:25" ht="18" customHeight="1">
      <c r="A200" s="212"/>
      <c r="B200" s="9" t="s">
        <v>308</v>
      </c>
      <c r="C200" s="120" t="s">
        <v>151</v>
      </c>
      <c r="D200" s="9" t="s">
        <v>250</v>
      </c>
      <c r="E200" s="9" t="s">
        <v>247</v>
      </c>
      <c r="F200" s="120"/>
      <c r="G200" s="119" t="s">
        <v>266</v>
      </c>
      <c r="H200" s="14">
        <v>1</v>
      </c>
      <c r="I200" s="14">
        <v>3</v>
      </c>
      <c r="J200" s="18">
        <v>54</v>
      </c>
      <c r="K200" s="18">
        <v>42</v>
      </c>
      <c r="L200" s="18">
        <f t="shared" si="20"/>
        <v>6.8040000000000003</v>
      </c>
      <c r="M200" s="18">
        <f t="shared" si="21"/>
        <v>165.55492800000002</v>
      </c>
      <c r="N200" s="11"/>
      <c r="O200" s="23">
        <f t="shared" si="22"/>
        <v>3</v>
      </c>
      <c r="P200" s="11"/>
      <c r="Q200" s="23">
        <f t="shared" si="23"/>
        <v>42</v>
      </c>
      <c r="R200" s="23">
        <f t="shared" si="24"/>
        <v>0</v>
      </c>
      <c r="S200" s="9">
        <f t="shared" si="25"/>
        <v>0</v>
      </c>
      <c r="T200" s="23">
        <f t="shared" si="26"/>
        <v>6.8040000000000003</v>
      </c>
      <c r="U200" s="23">
        <f t="shared" si="27"/>
        <v>165.55492800000002</v>
      </c>
      <c r="V200" s="37"/>
      <c r="W200" s="26">
        <f t="shared" si="28"/>
        <v>0</v>
      </c>
      <c r="X200" s="37"/>
      <c r="Y200" s="28">
        <f t="shared" si="29"/>
        <v>0</v>
      </c>
    </row>
    <row r="201" spans="1:25" ht="18" customHeight="1">
      <c r="A201" s="212"/>
      <c r="B201" s="9" t="s">
        <v>50</v>
      </c>
      <c r="C201" s="120" t="s">
        <v>152</v>
      </c>
      <c r="D201" s="9" t="s">
        <v>250</v>
      </c>
      <c r="E201" s="9" t="s">
        <v>247</v>
      </c>
      <c r="F201" s="9"/>
      <c r="G201" s="14" t="s">
        <v>249</v>
      </c>
      <c r="H201" s="14">
        <v>2</v>
      </c>
      <c r="I201" s="14">
        <v>5</v>
      </c>
      <c r="J201" s="18">
        <v>73</v>
      </c>
      <c r="K201" s="18">
        <v>42</v>
      </c>
      <c r="L201" s="18">
        <f t="shared" si="20"/>
        <v>15.33</v>
      </c>
      <c r="M201" s="18">
        <f t="shared" si="21"/>
        <v>373.00956000000002</v>
      </c>
      <c r="N201" s="11"/>
      <c r="O201" s="23">
        <f t="shared" si="22"/>
        <v>5</v>
      </c>
      <c r="P201" s="11"/>
      <c r="Q201" s="23">
        <f t="shared" si="23"/>
        <v>42</v>
      </c>
      <c r="R201" s="23">
        <f t="shared" si="24"/>
        <v>0</v>
      </c>
      <c r="S201" s="9">
        <f t="shared" si="25"/>
        <v>0</v>
      </c>
      <c r="T201" s="23">
        <f t="shared" si="26"/>
        <v>15.33</v>
      </c>
      <c r="U201" s="23">
        <f t="shared" si="27"/>
        <v>373.00956000000002</v>
      </c>
      <c r="V201" s="37"/>
      <c r="W201" s="26">
        <f t="shared" si="28"/>
        <v>0</v>
      </c>
      <c r="X201" s="37"/>
      <c r="Y201" s="28">
        <f t="shared" si="29"/>
        <v>0</v>
      </c>
    </row>
    <row r="202" spans="1:25" ht="18" customHeight="1">
      <c r="A202" s="212"/>
      <c r="B202" s="9" t="s">
        <v>449</v>
      </c>
      <c r="C202" s="25" t="s">
        <v>86</v>
      </c>
      <c r="D202" s="9" t="s">
        <v>250</v>
      </c>
      <c r="E202" s="9" t="s">
        <v>247</v>
      </c>
      <c r="F202" s="9"/>
      <c r="G202" s="14" t="s">
        <v>249</v>
      </c>
      <c r="H202" s="15">
        <v>2</v>
      </c>
      <c r="I202" s="14">
        <v>1</v>
      </c>
      <c r="J202" s="18">
        <v>73</v>
      </c>
      <c r="K202" s="18">
        <v>42</v>
      </c>
      <c r="L202" s="18">
        <f t="shared" ref="L202:L224" si="30">(I202*J202*K202)/1000</f>
        <v>3.0659999999999998</v>
      </c>
      <c r="M202" s="18">
        <f t="shared" ref="M202:M224" si="31">L202*$D$3</f>
        <v>74.601911999999999</v>
      </c>
      <c r="N202" s="11"/>
      <c r="O202" s="23">
        <f t="shared" ref="O202:O224" si="32">I202</f>
        <v>1</v>
      </c>
      <c r="P202" s="11"/>
      <c r="Q202" s="23">
        <f t="shared" si="23"/>
        <v>42</v>
      </c>
      <c r="R202" s="23">
        <f t="shared" si="24"/>
        <v>0</v>
      </c>
      <c r="S202" s="9">
        <f t="shared" si="25"/>
        <v>0</v>
      </c>
      <c r="T202" s="23">
        <f t="shared" si="26"/>
        <v>3.0659999999999998</v>
      </c>
      <c r="U202" s="23">
        <f t="shared" si="27"/>
        <v>74.601911999999999</v>
      </c>
      <c r="V202" s="37"/>
      <c r="W202" s="26">
        <f t="shared" si="28"/>
        <v>0</v>
      </c>
      <c r="X202" s="37"/>
      <c r="Y202" s="28">
        <f t="shared" si="29"/>
        <v>0</v>
      </c>
    </row>
    <row r="203" spans="1:25" ht="18" customHeight="1">
      <c r="A203" s="212"/>
      <c r="B203" s="9"/>
      <c r="C203" s="25" t="s">
        <v>86</v>
      </c>
      <c r="D203" s="9" t="s">
        <v>250</v>
      </c>
      <c r="E203" s="9" t="s">
        <v>247</v>
      </c>
      <c r="F203" s="9"/>
      <c r="G203" s="14" t="s">
        <v>249</v>
      </c>
      <c r="H203" s="15">
        <v>1</v>
      </c>
      <c r="I203" s="14">
        <v>1</v>
      </c>
      <c r="J203" s="18">
        <v>73</v>
      </c>
      <c r="K203" s="18">
        <v>42</v>
      </c>
      <c r="L203" s="18">
        <f t="shared" si="30"/>
        <v>3.0659999999999998</v>
      </c>
      <c r="M203" s="18">
        <f t="shared" si="31"/>
        <v>74.601911999999999</v>
      </c>
      <c r="N203" s="11"/>
      <c r="O203" s="23">
        <f t="shared" si="32"/>
        <v>1</v>
      </c>
      <c r="P203" s="11"/>
      <c r="Q203" s="23">
        <f t="shared" ref="Q203:Q224" si="33">K203</f>
        <v>42</v>
      </c>
      <c r="R203" s="23">
        <f t="shared" ref="R203:R224" si="34">O203*P203*Q203</f>
        <v>0</v>
      </c>
      <c r="S203" s="9">
        <f t="shared" ref="S203:S224" si="35">$D$3*R203</f>
        <v>0</v>
      </c>
      <c r="T203" s="23">
        <f t="shared" ref="T203:T224" si="36">L203-R203</f>
        <v>3.0659999999999998</v>
      </c>
      <c r="U203" s="23">
        <f t="shared" ref="U203:U224" si="37">M203-S203</f>
        <v>74.601911999999999</v>
      </c>
      <c r="V203" s="37"/>
      <c r="W203" s="26">
        <f t="shared" ref="W203:W224" si="38">O203*V203</f>
        <v>0</v>
      </c>
      <c r="X203" s="37"/>
      <c r="Y203" s="28">
        <f t="shared" ref="Y203:Y224" si="39">W203+X203</f>
        <v>0</v>
      </c>
    </row>
    <row r="204" spans="1:25" ht="18" customHeight="1">
      <c r="A204" s="212"/>
      <c r="B204" s="9"/>
      <c r="C204" s="25"/>
      <c r="D204" s="9" t="s">
        <v>250</v>
      </c>
      <c r="E204" s="9" t="s">
        <v>2</v>
      </c>
      <c r="F204" s="120"/>
      <c r="G204" s="14" t="s">
        <v>287</v>
      </c>
      <c r="H204" s="14">
        <v>1</v>
      </c>
      <c r="I204" s="14">
        <v>1</v>
      </c>
      <c r="J204" s="18">
        <v>7</v>
      </c>
      <c r="K204" s="18">
        <v>8760</v>
      </c>
      <c r="L204" s="18">
        <f t="shared" si="30"/>
        <v>61.32</v>
      </c>
      <c r="M204" s="18">
        <f t="shared" si="31"/>
        <v>1492.0382400000001</v>
      </c>
      <c r="N204" s="11"/>
      <c r="O204" s="23">
        <f t="shared" si="32"/>
        <v>1</v>
      </c>
      <c r="P204" s="11"/>
      <c r="Q204" s="23">
        <f t="shared" si="33"/>
        <v>8760</v>
      </c>
      <c r="R204" s="23">
        <f t="shared" si="34"/>
        <v>0</v>
      </c>
      <c r="S204" s="9">
        <f t="shared" si="35"/>
        <v>0</v>
      </c>
      <c r="T204" s="23">
        <f t="shared" si="36"/>
        <v>61.32</v>
      </c>
      <c r="U204" s="23">
        <f t="shared" si="37"/>
        <v>1492.0382400000001</v>
      </c>
      <c r="V204" s="37"/>
      <c r="W204" s="26">
        <f t="shared" si="38"/>
        <v>0</v>
      </c>
      <c r="X204" s="37"/>
      <c r="Y204" s="28">
        <f t="shared" si="39"/>
        <v>0</v>
      </c>
    </row>
    <row r="205" spans="1:25" ht="18" customHeight="1">
      <c r="A205" s="212"/>
      <c r="B205" s="9" t="s">
        <v>450</v>
      </c>
      <c r="C205" s="120" t="s">
        <v>153</v>
      </c>
      <c r="D205" s="9" t="s">
        <v>250</v>
      </c>
      <c r="E205" s="9" t="s">
        <v>247</v>
      </c>
      <c r="F205" s="9"/>
      <c r="G205" s="14" t="s">
        <v>249</v>
      </c>
      <c r="H205" s="14">
        <v>2</v>
      </c>
      <c r="I205" s="14">
        <v>1</v>
      </c>
      <c r="J205" s="18">
        <v>73</v>
      </c>
      <c r="K205" s="18">
        <v>42</v>
      </c>
      <c r="L205" s="18">
        <f t="shared" si="30"/>
        <v>3.0659999999999998</v>
      </c>
      <c r="M205" s="18">
        <f t="shared" si="31"/>
        <v>74.601911999999999</v>
      </c>
      <c r="N205" s="11"/>
      <c r="O205" s="23">
        <f t="shared" si="32"/>
        <v>1</v>
      </c>
      <c r="P205" s="11"/>
      <c r="Q205" s="23">
        <f t="shared" si="33"/>
        <v>42</v>
      </c>
      <c r="R205" s="23">
        <f t="shared" si="34"/>
        <v>0</v>
      </c>
      <c r="S205" s="9">
        <f t="shared" si="35"/>
        <v>0</v>
      </c>
      <c r="T205" s="23">
        <f t="shared" si="36"/>
        <v>3.0659999999999998</v>
      </c>
      <c r="U205" s="23">
        <f t="shared" si="37"/>
        <v>74.601911999999999</v>
      </c>
      <c r="V205" s="37"/>
      <c r="W205" s="26">
        <f t="shared" si="38"/>
        <v>0</v>
      </c>
      <c r="X205" s="37"/>
      <c r="Y205" s="28">
        <f t="shared" si="39"/>
        <v>0</v>
      </c>
    </row>
    <row r="206" spans="1:25" ht="18" customHeight="1">
      <c r="A206" s="212"/>
      <c r="B206" s="9"/>
      <c r="C206" s="120"/>
      <c r="D206" s="9" t="s">
        <v>250</v>
      </c>
      <c r="E206" s="9" t="s">
        <v>247</v>
      </c>
      <c r="F206" s="9" t="s">
        <v>264</v>
      </c>
      <c r="G206" s="15" t="s">
        <v>258</v>
      </c>
      <c r="H206" s="14">
        <v>1</v>
      </c>
      <c r="I206" s="14">
        <v>1</v>
      </c>
      <c r="J206" s="18">
        <v>41</v>
      </c>
      <c r="K206" s="18">
        <v>42</v>
      </c>
      <c r="L206" s="18">
        <f t="shared" si="30"/>
        <v>1.722</v>
      </c>
      <c r="M206" s="18">
        <f t="shared" si="31"/>
        <v>41.899704</v>
      </c>
      <c r="N206" s="11"/>
      <c r="O206" s="23">
        <f t="shared" si="32"/>
        <v>1</v>
      </c>
      <c r="P206" s="11"/>
      <c r="Q206" s="23">
        <f t="shared" si="33"/>
        <v>42</v>
      </c>
      <c r="R206" s="23">
        <f t="shared" si="34"/>
        <v>0</v>
      </c>
      <c r="S206" s="9">
        <f t="shared" si="35"/>
        <v>0</v>
      </c>
      <c r="T206" s="23">
        <f t="shared" si="36"/>
        <v>1.722</v>
      </c>
      <c r="U206" s="23">
        <f t="shared" si="37"/>
        <v>41.899704</v>
      </c>
      <c r="V206" s="37"/>
      <c r="W206" s="26">
        <f t="shared" si="38"/>
        <v>0</v>
      </c>
      <c r="X206" s="37"/>
      <c r="Y206" s="28">
        <f t="shared" si="39"/>
        <v>0</v>
      </c>
    </row>
    <row r="207" spans="1:25" ht="18" customHeight="1">
      <c r="A207" s="239"/>
      <c r="B207" s="9" t="s">
        <v>401</v>
      </c>
      <c r="C207" s="142"/>
      <c r="D207" s="65" t="s">
        <v>250</v>
      </c>
      <c r="E207" s="65" t="s">
        <v>247</v>
      </c>
      <c r="F207" s="65" t="s">
        <v>264</v>
      </c>
      <c r="G207" s="144" t="s">
        <v>258</v>
      </c>
      <c r="H207" s="80">
        <v>1</v>
      </c>
      <c r="I207" s="80">
        <v>2</v>
      </c>
      <c r="J207" s="18">
        <v>41</v>
      </c>
      <c r="K207" s="18">
        <v>720</v>
      </c>
      <c r="L207" s="18">
        <f t="shared" si="30"/>
        <v>59.04</v>
      </c>
      <c r="M207" s="18">
        <f t="shared" si="31"/>
        <v>1436.5612800000001</v>
      </c>
      <c r="N207" s="11"/>
      <c r="O207" s="23">
        <f t="shared" si="32"/>
        <v>2</v>
      </c>
      <c r="P207" s="11"/>
      <c r="Q207" s="23">
        <f t="shared" si="33"/>
        <v>720</v>
      </c>
      <c r="R207" s="23">
        <f t="shared" si="34"/>
        <v>0</v>
      </c>
      <c r="S207" s="9">
        <f t="shared" si="35"/>
        <v>0</v>
      </c>
      <c r="T207" s="23">
        <f t="shared" si="36"/>
        <v>59.04</v>
      </c>
      <c r="U207" s="23">
        <f t="shared" si="37"/>
        <v>1436.5612800000001</v>
      </c>
      <c r="V207" s="37"/>
      <c r="W207" s="26">
        <f t="shared" si="38"/>
        <v>0</v>
      </c>
      <c r="X207" s="37"/>
      <c r="Y207" s="28">
        <f t="shared" si="39"/>
        <v>0</v>
      </c>
    </row>
    <row r="208" spans="1:25" ht="18" customHeight="1">
      <c r="A208" s="240" t="s">
        <v>32</v>
      </c>
      <c r="B208" s="45"/>
      <c r="C208" s="45"/>
      <c r="D208" s="45"/>
      <c r="E208" s="45"/>
      <c r="F208" s="45"/>
      <c r="G208" s="45"/>
      <c r="H208" s="45"/>
      <c r="I208" s="45"/>
      <c r="J208" s="45"/>
      <c r="K208" s="189"/>
      <c r="L208" s="189"/>
      <c r="M208" s="189"/>
      <c r="N208" s="45"/>
      <c r="O208" s="190"/>
      <c r="P208" s="45"/>
      <c r="Q208" s="190"/>
      <c r="R208" s="190"/>
      <c r="S208" s="191"/>
      <c r="T208" s="190"/>
      <c r="U208" s="190"/>
      <c r="V208" s="192"/>
      <c r="W208" s="192"/>
      <c r="X208" s="192"/>
      <c r="Y208" s="193"/>
    </row>
    <row r="209" spans="1:25" ht="18" customHeight="1">
      <c r="A209" s="241"/>
      <c r="B209" s="9" t="s">
        <v>281</v>
      </c>
      <c r="C209" s="120" t="s">
        <v>154</v>
      </c>
      <c r="D209" s="9" t="s">
        <v>250</v>
      </c>
      <c r="E209" s="9" t="s">
        <v>247</v>
      </c>
      <c r="F209" s="120"/>
      <c r="G209" s="14" t="s">
        <v>249</v>
      </c>
      <c r="H209" s="14">
        <v>1</v>
      </c>
      <c r="I209" s="14">
        <v>2</v>
      </c>
      <c r="J209" s="18">
        <v>73</v>
      </c>
      <c r="K209" s="18">
        <v>10</v>
      </c>
      <c r="L209" s="18">
        <f t="shared" si="30"/>
        <v>1.46</v>
      </c>
      <c r="M209" s="18">
        <f t="shared" si="31"/>
        <v>35.524720000000002</v>
      </c>
      <c r="N209" s="11"/>
      <c r="O209" s="23">
        <f t="shared" si="32"/>
        <v>2</v>
      </c>
      <c r="P209" s="11"/>
      <c r="Q209" s="23">
        <f t="shared" si="33"/>
        <v>10</v>
      </c>
      <c r="R209" s="23">
        <f t="shared" si="34"/>
        <v>0</v>
      </c>
      <c r="S209" s="9">
        <f t="shared" si="35"/>
        <v>0</v>
      </c>
      <c r="T209" s="23">
        <f t="shared" si="36"/>
        <v>1.46</v>
      </c>
      <c r="U209" s="23">
        <f t="shared" si="37"/>
        <v>35.524720000000002</v>
      </c>
      <c r="V209" s="37"/>
      <c r="W209" s="26">
        <f t="shared" si="38"/>
        <v>0</v>
      </c>
      <c r="X209" s="37"/>
      <c r="Y209" s="28">
        <f t="shared" si="39"/>
        <v>0</v>
      </c>
    </row>
    <row r="210" spans="1:25" ht="18" customHeight="1">
      <c r="A210" s="241"/>
      <c r="B210" s="9" t="s">
        <v>437</v>
      </c>
      <c r="C210" s="120" t="s">
        <v>155</v>
      </c>
      <c r="D210" s="9" t="s">
        <v>250</v>
      </c>
      <c r="E210" s="9" t="s">
        <v>247</v>
      </c>
      <c r="F210" s="120"/>
      <c r="G210" s="14" t="s">
        <v>249</v>
      </c>
      <c r="H210" s="14">
        <v>1</v>
      </c>
      <c r="I210" s="14">
        <v>1</v>
      </c>
      <c r="J210" s="18">
        <v>73</v>
      </c>
      <c r="K210" s="18">
        <v>10</v>
      </c>
      <c r="L210" s="18">
        <f t="shared" si="30"/>
        <v>0.73</v>
      </c>
      <c r="M210" s="18">
        <f t="shared" si="31"/>
        <v>17.762360000000001</v>
      </c>
      <c r="N210" s="11"/>
      <c r="O210" s="23">
        <f t="shared" si="32"/>
        <v>1</v>
      </c>
      <c r="P210" s="11"/>
      <c r="Q210" s="23">
        <f t="shared" si="33"/>
        <v>10</v>
      </c>
      <c r="R210" s="23">
        <f t="shared" si="34"/>
        <v>0</v>
      </c>
      <c r="S210" s="9">
        <f t="shared" si="35"/>
        <v>0</v>
      </c>
      <c r="T210" s="23">
        <f t="shared" si="36"/>
        <v>0.73</v>
      </c>
      <c r="U210" s="23">
        <f t="shared" si="37"/>
        <v>17.762360000000001</v>
      </c>
      <c r="V210" s="37"/>
      <c r="W210" s="26">
        <f t="shared" si="38"/>
        <v>0</v>
      </c>
      <c r="X210" s="37"/>
      <c r="Y210" s="28">
        <f t="shared" si="39"/>
        <v>0</v>
      </c>
    </row>
    <row r="211" spans="1:25" ht="18" customHeight="1">
      <c r="A211" s="241"/>
      <c r="B211" s="9" t="s">
        <v>438</v>
      </c>
      <c r="C211" s="120" t="s">
        <v>154</v>
      </c>
      <c r="D211" s="9" t="s">
        <v>250</v>
      </c>
      <c r="E211" s="9" t="s">
        <v>247</v>
      </c>
      <c r="F211" s="120"/>
      <c r="G211" s="14" t="s">
        <v>249</v>
      </c>
      <c r="H211" s="14">
        <v>1</v>
      </c>
      <c r="I211" s="14">
        <v>2</v>
      </c>
      <c r="J211" s="18">
        <v>73</v>
      </c>
      <c r="K211" s="18">
        <v>5</v>
      </c>
      <c r="L211" s="18">
        <f t="shared" si="30"/>
        <v>0.73</v>
      </c>
      <c r="M211" s="18">
        <f t="shared" si="31"/>
        <v>17.762360000000001</v>
      </c>
      <c r="N211" s="11"/>
      <c r="O211" s="23">
        <f t="shared" si="32"/>
        <v>2</v>
      </c>
      <c r="P211" s="11"/>
      <c r="Q211" s="23">
        <f t="shared" si="33"/>
        <v>5</v>
      </c>
      <c r="R211" s="23">
        <f t="shared" si="34"/>
        <v>0</v>
      </c>
      <c r="S211" s="9">
        <f t="shared" si="35"/>
        <v>0</v>
      </c>
      <c r="T211" s="23">
        <f t="shared" si="36"/>
        <v>0.73</v>
      </c>
      <c r="U211" s="23">
        <f t="shared" si="37"/>
        <v>17.762360000000001</v>
      </c>
      <c r="V211" s="37"/>
      <c r="W211" s="26">
        <f t="shared" si="38"/>
        <v>0</v>
      </c>
      <c r="X211" s="37"/>
      <c r="Y211" s="28">
        <f t="shared" si="39"/>
        <v>0</v>
      </c>
    </row>
    <row r="212" spans="1:25" ht="18" customHeight="1">
      <c r="A212" s="241"/>
      <c r="B212" s="9" t="s">
        <v>439</v>
      </c>
      <c r="C212" s="120" t="s">
        <v>155</v>
      </c>
      <c r="D212" s="9" t="s">
        <v>250</v>
      </c>
      <c r="E212" s="9" t="s">
        <v>247</v>
      </c>
      <c r="F212" s="120"/>
      <c r="G212" s="14" t="s">
        <v>249</v>
      </c>
      <c r="H212" s="14">
        <v>1</v>
      </c>
      <c r="I212" s="14">
        <v>2</v>
      </c>
      <c r="J212" s="18">
        <v>73</v>
      </c>
      <c r="K212" s="18">
        <v>10</v>
      </c>
      <c r="L212" s="18">
        <f t="shared" si="30"/>
        <v>1.46</v>
      </c>
      <c r="M212" s="18">
        <f t="shared" si="31"/>
        <v>35.524720000000002</v>
      </c>
      <c r="N212" s="11"/>
      <c r="O212" s="23">
        <f t="shared" si="32"/>
        <v>2</v>
      </c>
      <c r="P212" s="11"/>
      <c r="Q212" s="23">
        <f t="shared" si="33"/>
        <v>10</v>
      </c>
      <c r="R212" s="23">
        <f t="shared" si="34"/>
        <v>0</v>
      </c>
      <c r="S212" s="9">
        <f t="shared" si="35"/>
        <v>0</v>
      </c>
      <c r="T212" s="23">
        <f t="shared" si="36"/>
        <v>1.46</v>
      </c>
      <c r="U212" s="23">
        <f t="shared" si="37"/>
        <v>35.524720000000002</v>
      </c>
      <c r="V212" s="37"/>
      <c r="W212" s="26">
        <f t="shared" si="38"/>
        <v>0</v>
      </c>
      <c r="X212" s="37"/>
      <c r="Y212" s="28">
        <f t="shared" si="39"/>
        <v>0</v>
      </c>
    </row>
    <row r="213" spans="1:25" ht="18" customHeight="1">
      <c r="A213" s="241"/>
      <c r="B213" s="9" t="s">
        <v>280</v>
      </c>
      <c r="C213" s="120" t="s">
        <v>154</v>
      </c>
      <c r="D213" s="9" t="s">
        <v>250</v>
      </c>
      <c r="E213" s="9" t="s">
        <v>247</v>
      </c>
      <c r="F213" s="120"/>
      <c r="G213" s="14" t="s">
        <v>249</v>
      </c>
      <c r="H213" s="14">
        <v>1</v>
      </c>
      <c r="I213" s="14">
        <v>2</v>
      </c>
      <c r="J213" s="18">
        <v>73</v>
      </c>
      <c r="K213" s="18">
        <v>10</v>
      </c>
      <c r="L213" s="18">
        <f t="shared" si="30"/>
        <v>1.46</v>
      </c>
      <c r="M213" s="18">
        <f t="shared" si="31"/>
        <v>35.524720000000002</v>
      </c>
      <c r="N213" s="11"/>
      <c r="O213" s="23">
        <f t="shared" si="32"/>
        <v>2</v>
      </c>
      <c r="P213" s="11"/>
      <c r="Q213" s="23">
        <f t="shared" si="33"/>
        <v>10</v>
      </c>
      <c r="R213" s="23">
        <f t="shared" si="34"/>
        <v>0</v>
      </c>
      <c r="S213" s="9">
        <f t="shared" si="35"/>
        <v>0</v>
      </c>
      <c r="T213" s="23">
        <f t="shared" si="36"/>
        <v>1.46</v>
      </c>
      <c r="U213" s="23">
        <f t="shared" si="37"/>
        <v>35.524720000000002</v>
      </c>
      <c r="V213" s="37"/>
      <c r="W213" s="26">
        <f t="shared" si="38"/>
        <v>0</v>
      </c>
      <c r="X213" s="37"/>
      <c r="Y213" s="28">
        <f t="shared" si="39"/>
        <v>0</v>
      </c>
    </row>
    <row r="214" spans="1:25" ht="18" customHeight="1">
      <c r="A214" s="241"/>
      <c r="B214" s="9" t="s">
        <v>316</v>
      </c>
      <c r="C214" s="120"/>
      <c r="D214" s="9" t="s">
        <v>250</v>
      </c>
      <c r="E214" s="9" t="s">
        <v>247</v>
      </c>
      <c r="F214" s="120" t="s">
        <v>264</v>
      </c>
      <c r="G214" s="14" t="s">
        <v>258</v>
      </c>
      <c r="H214" s="14">
        <v>1</v>
      </c>
      <c r="I214" s="14">
        <v>5</v>
      </c>
      <c r="J214" s="18">
        <v>41</v>
      </c>
      <c r="K214" s="18">
        <v>720</v>
      </c>
      <c r="L214" s="18">
        <f t="shared" si="30"/>
        <v>147.6</v>
      </c>
      <c r="M214" s="18">
        <f t="shared" si="31"/>
        <v>3591.4032000000002</v>
      </c>
      <c r="N214" s="11"/>
      <c r="O214" s="23">
        <f t="shared" si="32"/>
        <v>5</v>
      </c>
      <c r="P214" s="11"/>
      <c r="Q214" s="23">
        <f t="shared" si="33"/>
        <v>720</v>
      </c>
      <c r="R214" s="23">
        <f t="shared" si="34"/>
        <v>0</v>
      </c>
      <c r="S214" s="9">
        <f t="shared" si="35"/>
        <v>0</v>
      </c>
      <c r="T214" s="23">
        <f t="shared" si="36"/>
        <v>147.6</v>
      </c>
      <c r="U214" s="23">
        <f t="shared" si="37"/>
        <v>3591.4032000000002</v>
      </c>
      <c r="V214" s="37"/>
      <c r="W214" s="26">
        <f t="shared" si="38"/>
        <v>0</v>
      </c>
      <c r="X214" s="37"/>
      <c r="Y214" s="28">
        <f t="shared" si="39"/>
        <v>0</v>
      </c>
    </row>
    <row r="215" spans="1:25" ht="18" customHeight="1">
      <c r="A215" s="242"/>
      <c r="B215" s="9"/>
      <c r="C215" s="120"/>
      <c r="D215" s="9" t="s">
        <v>250</v>
      </c>
      <c r="E215" s="9" t="s">
        <v>71</v>
      </c>
      <c r="F215" s="120"/>
      <c r="G215" s="14" t="s">
        <v>391</v>
      </c>
      <c r="H215" s="14">
        <v>1</v>
      </c>
      <c r="I215" s="14">
        <v>2</v>
      </c>
      <c r="J215" s="18">
        <v>213</v>
      </c>
      <c r="K215" s="18">
        <v>105</v>
      </c>
      <c r="L215" s="18">
        <f t="shared" si="30"/>
        <v>44.73</v>
      </c>
      <c r="M215" s="18">
        <f t="shared" si="31"/>
        <v>1088.3703599999999</v>
      </c>
      <c r="N215" s="11"/>
      <c r="O215" s="23">
        <f t="shared" si="32"/>
        <v>2</v>
      </c>
      <c r="P215" s="11"/>
      <c r="Q215" s="23">
        <f t="shared" si="33"/>
        <v>105</v>
      </c>
      <c r="R215" s="23">
        <f t="shared" si="34"/>
        <v>0</v>
      </c>
      <c r="S215" s="9">
        <f t="shared" si="35"/>
        <v>0</v>
      </c>
      <c r="T215" s="23">
        <f t="shared" si="36"/>
        <v>44.73</v>
      </c>
      <c r="U215" s="23">
        <f t="shared" si="37"/>
        <v>1088.3703599999999</v>
      </c>
      <c r="V215" s="37"/>
      <c r="W215" s="26">
        <f t="shared" si="38"/>
        <v>0</v>
      </c>
      <c r="X215" s="37"/>
      <c r="Y215" s="28">
        <f t="shared" si="39"/>
        <v>0</v>
      </c>
    </row>
    <row r="216" spans="1:25" s="115" customFormat="1" ht="18" customHeight="1">
      <c r="A216" s="216" t="s">
        <v>317</v>
      </c>
      <c r="B216" s="116"/>
      <c r="C216" s="116"/>
      <c r="D216" s="116"/>
      <c r="E216" s="116"/>
      <c r="F216" s="116"/>
      <c r="G216" s="116"/>
      <c r="H216" s="116"/>
      <c r="I216" s="116"/>
      <c r="J216" s="116"/>
      <c r="K216" s="194"/>
      <c r="L216" s="194"/>
      <c r="M216" s="194"/>
      <c r="N216" s="116"/>
      <c r="O216" s="195"/>
      <c r="P216" s="116"/>
      <c r="Q216" s="195"/>
      <c r="R216" s="195"/>
      <c r="S216" s="196"/>
      <c r="T216" s="195"/>
      <c r="U216" s="195"/>
      <c r="V216" s="197"/>
      <c r="W216" s="197"/>
      <c r="X216" s="197"/>
      <c r="Y216" s="198"/>
    </row>
    <row r="217" spans="1:25" ht="18" customHeight="1">
      <c r="A217" s="243"/>
      <c r="B217" s="9" t="s">
        <v>441</v>
      </c>
      <c r="C217" s="120" t="s">
        <v>27</v>
      </c>
      <c r="D217" s="9" t="s">
        <v>250</v>
      </c>
      <c r="E217" s="9" t="s">
        <v>247</v>
      </c>
      <c r="F217" s="120"/>
      <c r="G217" s="14" t="s">
        <v>249</v>
      </c>
      <c r="H217" s="14">
        <v>1</v>
      </c>
      <c r="I217" s="14">
        <v>3</v>
      </c>
      <c r="J217" s="18">
        <v>73</v>
      </c>
      <c r="K217" s="18">
        <v>5</v>
      </c>
      <c r="L217" s="18">
        <f t="shared" si="30"/>
        <v>1.095</v>
      </c>
      <c r="M217" s="18">
        <f t="shared" si="31"/>
        <v>26.643540000000002</v>
      </c>
      <c r="N217" s="11"/>
      <c r="O217" s="23">
        <f t="shared" si="32"/>
        <v>3</v>
      </c>
      <c r="P217" s="11"/>
      <c r="Q217" s="23">
        <f t="shared" si="33"/>
        <v>5</v>
      </c>
      <c r="R217" s="23">
        <f t="shared" si="34"/>
        <v>0</v>
      </c>
      <c r="S217" s="9">
        <f t="shared" si="35"/>
        <v>0</v>
      </c>
      <c r="T217" s="23">
        <f t="shared" si="36"/>
        <v>1.095</v>
      </c>
      <c r="U217" s="23">
        <f t="shared" si="37"/>
        <v>26.643540000000002</v>
      </c>
      <c r="V217" s="37"/>
      <c r="W217" s="26">
        <f t="shared" si="38"/>
        <v>0</v>
      </c>
      <c r="X217" s="37"/>
      <c r="Y217" s="28">
        <f t="shared" si="39"/>
        <v>0</v>
      </c>
    </row>
    <row r="218" spans="1:25" s="70" customFormat="1" ht="18" customHeight="1">
      <c r="A218" s="244"/>
      <c r="B218" s="9" t="s">
        <v>442</v>
      </c>
      <c r="C218" s="120" t="s">
        <v>27</v>
      </c>
      <c r="D218" s="9" t="s">
        <v>250</v>
      </c>
      <c r="E218" s="9" t="s">
        <v>247</v>
      </c>
      <c r="F218" s="120" t="s">
        <v>251</v>
      </c>
      <c r="G218" s="14" t="s">
        <v>249</v>
      </c>
      <c r="H218" s="14">
        <v>1</v>
      </c>
      <c r="I218" s="14">
        <v>4</v>
      </c>
      <c r="J218" s="18">
        <v>73</v>
      </c>
      <c r="K218" s="18">
        <v>5</v>
      </c>
      <c r="L218" s="18">
        <f t="shared" si="30"/>
        <v>1.46</v>
      </c>
      <c r="M218" s="18">
        <f t="shared" si="31"/>
        <v>35.524720000000002</v>
      </c>
      <c r="N218" s="108"/>
      <c r="O218" s="23">
        <f t="shared" si="32"/>
        <v>4</v>
      </c>
      <c r="P218" s="108"/>
      <c r="Q218" s="23">
        <f t="shared" si="33"/>
        <v>5</v>
      </c>
      <c r="R218" s="23">
        <f t="shared" si="34"/>
        <v>0</v>
      </c>
      <c r="S218" s="9">
        <f t="shared" si="35"/>
        <v>0</v>
      </c>
      <c r="T218" s="23">
        <f t="shared" si="36"/>
        <v>1.46</v>
      </c>
      <c r="U218" s="23">
        <f t="shared" si="37"/>
        <v>35.524720000000002</v>
      </c>
      <c r="V218" s="37"/>
      <c r="W218" s="26">
        <f t="shared" si="38"/>
        <v>0</v>
      </c>
      <c r="X218" s="37"/>
      <c r="Y218" s="28">
        <f t="shared" si="39"/>
        <v>0</v>
      </c>
    </row>
    <row r="219" spans="1:25" s="70" customFormat="1" ht="18" customHeight="1">
      <c r="A219" s="245"/>
      <c r="B219" s="65" t="s">
        <v>487</v>
      </c>
      <c r="C219" s="65"/>
      <c r="D219" s="9" t="s">
        <v>250</v>
      </c>
      <c r="E219" s="9" t="s">
        <v>247</v>
      </c>
      <c r="F219" s="65"/>
      <c r="G219" s="14" t="s">
        <v>249</v>
      </c>
      <c r="H219" s="65">
        <v>1</v>
      </c>
      <c r="I219" s="65">
        <v>1</v>
      </c>
      <c r="J219" s="18">
        <v>73</v>
      </c>
      <c r="K219" s="18">
        <v>5</v>
      </c>
      <c r="L219" s="18">
        <f t="shared" si="30"/>
        <v>0.36499999999999999</v>
      </c>
      <c r="M219" s="18">
        <f t="shared" si="31"/>
        <v>8.8811800000000005</v>
      </c>
      <c r="N219" s="11"/>
      <c r="O219" s="23">
        <f t="shared" si="32"/>
        <v>1</v>
      </c>
      <c r="P219" s="11"/>
      <c r="Q219" s="23">
        <f t="shared" si="33"/>
        <v>5</v>
      </c>
      <c r="R219" s="23">
        <f t="shared" si="34"/>
        <v>0</v>
      </c>
      <c r="S219" s="9">
        <f t="shared" si="35"/>
        <v>0</v>
      </c>
      <c r="T219" s="23">
        <f t="shared" si="36"/>
        <v>0.36499999999999999</v>
      </c>
      <c r="U219" s="23">
        <f t="shared" si="37"/>
        <v>8.8811800000000005</v>
      </c>
      <c r="V219" s="37"/>
      <c r="W219" s="26">
        <f t="shared" si="38"/>
        <v>0</v>
      </c>
      <c r="X219" s="37"/>
      <c r="Y219" s="28">
        <f t="shared" si="39"/>
        <v>0</v>
      </c>
    </row>
    <row r="220" spans="1:25" s="70" customFormat="1" ht="18" customHeight="1">
      <c r="A220" s="245"/>
      <c r="B220" s="65" t="s">
        <v>443</v>
      </c>
      <c r="C220" s="65"/>
      <c r="D220" s="9" t="s">
        <v>250</v>
      </c>
      <c r="E220" s="9" t="s">
        <v>247</v>
      </c>
      <c r="F220" s="65"/>
      <c r="G220" s="14" t="s">
        <v>249</v>
      </c>
      <c r="H220" s="65">
        <v>1</v>
      </c>
      <c r="I220" s="65">
        <v>2</v>
      </c>
      <c r="J220" s="18">
        <v>73</v>
      </c>
      <c r="K220" s="18">
        <v>5</v>
      </c>
      <c r="L220" s="18">
        <f t="shared" si="30"/>
        <v>0.73</v>
      </c>
      <c r="M220" s="18">
        <f t="shared" si="31"/>
        <v>17.762360000000001</v>
      </c>
      <c r="N220" s="11"/>
      <c r="O220" s="23">
        <f t="shared" si="32"/>
        <v>2</v>
      </c>
      <c r="P220" s="11"/>
      <c r="Q220" s="23">
        <f t="shared" si="33"/>
        <v>5</v>
      </c>
      <c r="R220" s="23">
        <f t="shared" si="34"/>
        <v>0</v>
      </c>
      <c r="S220" s="9">
        <f t="shared" si="35"/>
        <v>0</v>
      </c>
      <c r="T220" s="23">
        <f t="shared" si="36"/>
        <v>0.73</v>
      </c>
      <c r="U220" s="23">
        <f t="shared" si="37"/>
        <v>17.762360000000001</v>
      </c>
      <c r="V220" s="37"/>
      <c r="W220" s="26">
        <f t="shared" si="38"/>
        <v>0</v>
      </c>
      <c r="X220" s="37"/>
      <c r="Y220" s="28">
        <f t="shared" si="39"/>
        <v>0</v>
      </c>
    </row>
    <row r="221" spans="1:25" s="70" customFormat="1" ht="18" customHeight="1">
      <c r="A221" s="245"/>
      <c r="B221" s="65" t="s">
        <v>444</v>
      </c>
      <c r="C221" s="65"/>
      <c r="D221" s="9" t="s">
        <v>250</v>
      </c>
      <c r="E221" s="9" t="s">
        <v>247</v>
      </c>
      <c r="F221" s="65"/>
      <c r="G221" s="80" t="s">
        <v>285</v>
      </c>
      <c r="H221" s="65">
        <v>1</v>
      </c>
      <c r="I221" s="65">
        <v>1</v>
      </c>
      <c r="J221" s="18">
        <v>48</v>
      </c>
      <c r="K221" s="18">
        <v>5</v>
      </c>
      <c r="L221" s="18">
        <f t="shared" si="30"/>
        <v>0.24</v>
      </c>
      <c r="M221" s="18">
        <f t="shared" si="31"/>
        <v>5.8396799999999995</v>
      </c>
      <c r="N221" s="11"/>
      <c r="O221" s="23">
        <f t="shared" si="32"/>
        <v>1</v>
      </c>
      <c r="P221" s="11"/>
      <c r="Q221" s="23">
        <f t="shared" si="33"/>
        <v>5</v>
      </c>
      <c r="R221" s="23">
        <f t="shared" si="34"/>
        <v>0</v>
      </c>
      <c r="S221" s="9">
        <f t="shared" si="35"/>
        <v>0</v>
      </c>
      <c r="T221" s="23">
        <f t="shared" si="36"/>
        <v>0.24</v>
      </c>
      <c r="U221" s="23">
        <f t="shared" si="37"/>
        <v>5.8396799999999995</v>
      </c>
      <c r="V221" s="37"/>
      <c r="W221" s="26">
        <f t="shared" si="38"/>
        <v>0</v>
      </c>
      <c r="X221" s="37"/>
      <c r="Y221" s="28">
        <f t="shared" si="39"/>
        <v>0</v>
      </c>
    </row>
    <row r="222" spans="1:25" s="70" customFormat="1" ht="18" customHeight="1">
      <c r="A222" s="245"/>
      <c r="B222" s="65" t="s">
        <v>396</v>
      </c>
      <c r="C222" s="65"/>
      <c r="D222" s="9" t="s">
        <v>250</v>
      </c>
      <c r="E222" s="9" t="s">
        <v>71</v>
      </c>
      <c r="F222" s="120"/>
      <c r="G222" s="14" t="s">
        <v>331</v>
      </c>
      <c r="H222" s="65">
        <v>1</v>
      </c>
      <c r="I222" s="65">
        <v>5</v>
      </c>
      <c r="J222" s="18">
        <v>740</v>
      </c>
      <c r="K222" s="18">
        <v>105</v>
      </c>
      <c r="L222" s="18">
        <f t="shared" si="30"/>
        <v>388.5</v>
      </c>
      <c r="M222" s="18">
        <f t="shared" si="31"/>
        <v>9452.982</v>
      </c>
      <c r="N222" s="11"/>
      <c r="O222" s="23">
        <f t="shared" si="32"/>
        <v>5</v>
      </c>
      <c r="P222" s="11"/>
      <c r="Q222" s="23">
        <f t="shared" si="33"/>
        <v>105</v>
      </c>
      <c r="R222" s="23">
        <f t="shared" si="34"/>
        <v>0</v>
      </c>
      <c r="S222" s="9">
        <f t="shared" si="35"/>
        <v>0</v>
      </c>
      <c r="T222" s="23">
        <f t="shared" si="36"/>
        <v>388.5</v>
      </c>
      <c r="U222" s="23">
        <f t="shared" si="37"/>
        <v>9452.982</v>
      </c>
      <c r="V222" s="37"/>
      <c r="W222" s="26">
        <f t="shared" si="38"/>
        <v>0</v>
      </c>
      <c r="X222" s="37"/>
      <c r="Y222" s="28">
        <f t="shared" si="39"/>
        <v>0</v>
      </c>
    </row>
    <row r="223" spans="1:25" s="70" customFormat="1" ht="18" customHeight="1">
      <c r="A223" s="245"/>
      <c r="B223" s="65"/>
      <c r="C223" s="65"/>
      <c r="D223" s="65" t="s">
        <v>270</v>
      </c>
      <c r="E223" s="65" t="s">
        <v>247</v>
      </c>
      <c r="F223" s="65"/>
      <c r="G223" s="80" t="s">
        <v>249</v>
      </c>
      <c r="H223" s="65">
        <v>1</v>
      </c>
      <c r="I223" s="65">
        <v>8</v>
      </c>
      <c r="J223" s="18">
        <v>73</v>
      </c>
      <c r="K223" s="18">
        <v>720</v>
      </c>
      <c r="L223" s="18">
        <f t="shared" si="30"/>
        <v>420.48</v>
      </c>
      <c r="M223" s="18">
        <f t="shared" si="31"/>
        <v>10231.119360000001</v>
      </c>
      <c r="N223" s="11"/>
      <c r="O223" s="23">
        <f t="shared" si="32"/>
        <v>8</v>
      </c>
      <c r="P223" s="11"/>
      <c r="Q223" s="23">
        <f t="shared" si="33"/>
        <v>720</v>
      </c>
      <c r="R223" s="23">
        <f t="shared" si="34"/>
        <v>0</v>
      </c>
      <c r="S223" s="9">
        <f t="shared" si="35"/>
        <v>0</v>
      </c>
      <c r="T223" s="23">
        <f t="shared" si="36"/>
        <v>420.48</v>
      </c>
      <c r="U223" s="23">
        <f t="shared" si="37"/>
        <v>10231.119360000001</v>
      </c>
      <c r="V223" s="37"/>
      <c r="W223" s="26">
        <f t="shared" si="38"/>
        <v>0</v>
      </c>
      <c r="X223" s="37"/>
      <c r="Y223" s="28">
        <f t="shared" si="39"/>
        <v>0</v>
      </c>
    </row>
    <row r="224" spans="1:25" s="70" customFormat="1" ht="18" customHeight="1">
      <c r="A224" s="246"/>
      <c r="B224" s="109"/>
      <c r="C224" s="109"/>
      <c r="D224" s="13" t="s">
        <v>250</v>
      </c>
      <c r="E224" s="13" t="s">
        <v>247</v>
      </c>
      <c r="F224" s="109"/>
      <c r="G224" s="145" t="s">
        <v>258</v>
      </c>
      <c r="H224" s="109">
        <v>1</v>
      </c>
      <c r="I224" s="109">
        <v>5</v>
      </c>
      <c r="J224" s="182">
        <v>41</v>
      </c>
      <c r="K224" s="182">
        <v>720</v>
      </c>
      <c r="L224" s="182">
        <f t="shared" si="30"/>
        <v>147.6</v>
      </c>
      <c r="M224" s="182">
        <f t="shared" si="31"/>
        <v>3591.4032000000002</v>
      </c>
      <c r="N224" s="35"/>
      <c r="O224" s="183">
        <f t="shared" si="32"/>
        <v>5</v>
      </c>
      <c r="P224" s="35"/>
      <c r="Q224" s="183">
        <f t="shared" si="33"/>
        <v>720</v>
      </c>
      <c r="R224" s="183">
        <f t="shared" si="34"/>
        <v>0</v>
      </c>
      <c r="S224" s="13">
        <f t="shared" si="35"/>
        <v>0</v>
      </c>
      <c r="T224" s="183">
        <f t="shared" si="36"/>
        <v>147.6</v>
      </c>
      <c r="U224" s="183">
        <f t="shared" si="37"/>
        <v>3591.4032000000002</v>
      </c>
      <c r="V224" s="199"/>
      <c r="W224" s="30">
        <f t="shared" si="38"/>
        <v>0</v>
      </c>
      <c r="X224" s="199"/>
      <c r="Y224" s="184">
        <f t="shared" si="39"/>
        <v>0</v>
      </c>
    </row>
    <row r="225" spans="1:25" ht="18" customHeight="1">
      <c r="A225" s="72"/>
      <c r="B225" s="72"/>
      <c r="C225" s="123"/>
      <c r="D225" s="72"/>
      <c r="E225" s="124"/>
      <c r="F225" s="123"/>
      <c r="G225" s="124"/>
      <c r="H225" s="124"/>
      <c r="I225" s="124"/>
      <c r="J225" s="125"/>
      <c r="K225" s="125"/>
      <c r="L225" s="125"/>
      <c r="M225" s="125"/>
      <c r="N225" s="128"/>
      <c r="O225" s="129"/>
      <c r="P225" s="128"/>
      <c r="Q225" s="129"/>
      <c r="R225" s="129"/>
      <c r="S225" s="128"/>
      <c r="T225" s="129"/>
      <c r="U225" s="129"/>
      <c r="V225" s="130"/>
      <c r="W225" s="126"/>
      <c r="X225" s="131"/>
      <c r="Y225" s="127"/>
    </row>
    <row r="226" spans="1:25" ht="18" customHeight="1">
      <c r="A226" s="1" t="s">
        <v>164</v>
      </c>
      <c r="B226" s="38"/>
      <c r="C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292" t="s">
        <v>75</v>
      </c>
      <c r="X226" s="292"/>
      <c r="Y226" s="292"/>
    </row>
    <row r="227" spans="1:25" ht="18" customHeight="1">
      <c r="D227" s="38"/>
      <c r="E227" s="38"/>
      <c r="H227" s="2"/>
      <c r="I227" s="2"/>
      <c r="J227" s="21"/>
      <c r="K227" s="21"/>
      <c r="L227" s="21"/>
      <c r="M227" s="21"/>
      <c r="N227" s="1"/>
      <c r="P227" s="1"/>
      <c r="V227" s="38"/>
      <c r="W227" s="293" t="s">
        <v>62</v>
      </c>
      <c r="X227" s="293"/>
      <c r="Y227" s="41">
        <f>Y7</f>
        <v>7000</v>
      </c>
    </row>
    <row r="228" spans="1:25" ht="18" customHeight="1">
      <c r="E228" s="2"/>
      <c r="H228" s="2"/>
      <c r="I228" s="2"/>
      <c r="J228" s="21"/>
      <c r="K228" s="21"/>
      <c r="L228" s="21"/>
      <c r="M228" s="21"/>
      <c r="N228" s="1"/>
      <c r="P228" s="1"/>
      <c r="V228" s="38"/>
      <c r="W228" s="293" t="s">
        <v>158</v>
      </c>
      <c r="X228" s="293"/>
      <c r="Y228" s="33"/>
    </row>
    <row r="229" spans="1:25" ht="18" customHeight="1">
      <c r="E229" s="2"/>
      <c r="H229" s="2"/>
      <c r="I229" s="2"/>
      <c r="J229" s="21"/>
      <c r="K229" s="21"/>
      <c r="L229" s="21"/>
      <c r="M229" s="21"/>
      <c r="N229" s="1"/>
      <c r="P229" s="1"/>
      <c r="V229" s="38"/>
      <c r="W229" s="293" t="s">
        <v>159</v>
      </c>
      <c r="X229" s="293"/>
      <c r="Y229" s="33"/>
    </row>
    <row r="230" spans="1:25" ht="18" customHeight="1">
      <c r="E230" s="2"/>
      <c r="H230" s="2"/>
      <c r="I230" s="2"/>
      <c r="J230" s="21"/>
      <c r="K230" s="21"/>
      <c r="L230" s="21"/>
      <c r="M230" s="21"/>
      <c r="N230" s="1"/>
      <c r="P230" s="1"/>
      <c r="V230" s="38"/>
      <c r="W230" s="293" t="s">
        <v>160</v>
      </c>
      <c r="X230" s="293"/>
      <c r="Y230" s="33"/>
    </row>
    <row r="231" spans="1:25" ht="18" customHeight="1">
      <c r="E231" s="2"/>
      <c r="H231" s="2"/>
      <c r="I231" s="2"/>
      <c r="J231" s="21"/>
      <c r="K231" s="21"/>
      <c r="L231" s="21"/>
      <c r="M231" s="21"/>
      <c r="N231" s="1"/>
      <c r="P231" s="1"/>
      <c r="V231" s="38"/>
      <c r="W231" s="293" t="s">
        <v>162</v>
      </c>
      <c r="X231" s="293"/>
      <c r="Y231" s="41">
        <f>SUM(Y227:Y230)</f>
        <v>7000</v>
      </c>
    </row>
  </sheetData>
  <mergeCells count="26">
    <mergeCell ref="W229:X229"/>
    <mergeCell ref="W230:X230"/>
    <mergeCell ref="W231:X231"/>
    <mergeCell ref="V5:W5"/>
    <mergeCell ref="X5:X6"/>
    <mergeCell ref="N4:U4"/>
    <mergeCell ref="Q5:Q6"/>
    <mergeCell ref="R5:S5"/>
    <mergeCell ref="N5:N6"/>
    <mergeCell ref="O5:O6"/>
    <mergeCell ref="P5:P6"/>
    <mergeCell ref="Y5:Y6"/>
    <mergeCell ref="W226:Y226"/>
    <mergeCell ref="W227:X227"/>
    <mergeCell ref="W228:X228"/>
    <mergeCell ref="V4:Y4"/>
    <mergeCell ref="A3:C3"/>
    <mergeCell ref="D5:G6"/>
    <mergeCell ref="H5:H6"/>
    <mergeCell ref="I5:I6"/>
    <mergeCell ref="J5:J6"/>
    <mergeCell ref="A4:B7"/>
    <mergeCell ref="C4:C6"/>
    <mergeCell ref="D4:M4"/>
    <mergeCell ref="L5:M5"/>
    <mergeCell ref="K5:K6"/>
  </mergeCells>
  <phoneticPr fontId="1"/>
  <pageMargins left="0.7" right="0.7" top="0.75" bottom="0.75" header="0.3" footer="0.3"/>
  <pageSetup paperSize="8" scale="7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A095-420D-44EC-A277-BE29B2E872B0}">
  <sheetPr>
    <pageSetUpPr fitToPage="1"/>
  </sheetPr>
  <dimension ref="A1:Y242"/>
  <sheetViews>
    <sheetView view="pageBreakPreview" topLeftCell="M37" zoomScale="90" zoomScaleNormal="70" zoomScaleSheetLayoutView="90" workbookViewId="0">
      <selection activeCell="W10" sqref="W10"/>
    </sheetView>
  </sheetViews>
  <sheetFormatPr defaultRowHeight="18" customHeight="1"/>
  <cols>
    <col min="1" max="1" width="3.5" style="1" customWidth="1"/>
    <col min="2" max="2" width="16.375" style="1" customWidth="1"/>
    <col min="3" max="3" width="9" style="3" hidden="1" customWidth="1"/>
    <col min="4" max="4" width="11.375" style="1" customWidth="1"/>
    <col min="5" max="5" width="10" style="1" customWidth="1"/>
    <col min="6" max="6" width="13.625" style="3" customWidth="1"/>
    <col min="7" max="7" width="9" style="2" customWidth="1"/>
    <col min="8" max="8" width="9" style="1" customWidth="1"/>
    <col min="9" max="9" width="7.25" style="1" customWidth="1"/>
    <col min="10" max="12" width="9" style="1"/>
    <col min="13" max="13" width="10" style="1" customWidth="1"/>
    <col min="14" max="14" width="16.375" style="34" customWidth="1"/>
    <col min="15" max="15" width="7.25" style="1" customWidth="1"/>
    <col min="16" max="16" width="8" style="34" customWidth="1"/>
    <col min="17" max="20" width="9" style="1"/>
    <col min="21" max="21" width="10.125" style="1" customWidth="1"/>
    <col min="22" max="22" width="9" style="36"/>
    <col min="23" max="23" width="9" style="4"/>
    <col min="24" max="24" width="9" style="36"/>
    <col min="25" max="25" width="10" style="4" customWidth="1"/>
    <col min="26" max="16384" width="9" style="1"/>
  </cols>
  <sheetData>
    <row r="1" spans="1:25" ht="18" customHeight="1">
      <c r="A1" s="17" t="s">
        <v>163</v>
      </c>
      <c r="I1" s="1" t="s">
        <v>165</v>
      </c>
      <c r="N1" s="70"/>
      <c r="P1" s="70"/>
      <c r="Q1" s="70"/>
      <c r="V1" s="38"/>
      <c r="W1" s="38"/>
      <c r="X1" s="38"/>
      <c r="Y1" s="38"/>
    </row>
    <row r="2" spans="1:25" ht="18" customHeight="1" thickBot="1">
      <c r="A2" s="1" t="s">
        <v>221</v>
      </c>
      <c r="I2" s="1" t="s">
        <v>176</v>
      </c>
      <c r="N2" s="70"/>
      <c r="P2" s="70"/>
      <c r="Q2" s="70"/>
      <c r="V2" s="38"/>
      <c r="W2" s="38"/>
      <c r="X2" s="38"/>
      <c r="Y2" s="38"/>
    </row>
    <row r="3" spans="1:25" ht="18" customHeight="1">
      <c r="A3" s="279" t="s">
        <v>78</v>
      </c>
      <c r="B3" s="280"/>
      <c r="C3" s="280"/>
      <c r="D3" s="54">
        <v>24.332000000000001</v>
      </c>
      <c r="N3" s="70"/>
      <c r="P3" s="70"/>
      <c r="Q3" s="70"/>
      <c r="V3" s="38"/>
      <c r="W3" s="38"/>
      <c r="X3" s="38"/>
      <c r="Y3" s="39"/>
    </row>
    <row r="4" spans="1:25" ht="24" customHeight="1">
      <c r="A4" s="283" t="s">
        <v>64</v>
      </c>
      <c r="B4" s="284"/>
      <c r="C4" s="289" t="s">
        <v>10</v>
      </c>
      <c r="D4" s="289" t="s">
        <v>76</v>
      </c>
      <c r="E4" s="289"/>
      <c r="F4" s="289"/>
      <c r="G4" s="289"/>
      <c r="H4" s="289"/>
      <c r="I4" s="289"/>
      <c r="J4" s="289"/>
      <c r="K4" s="289"/>
      <c r="L4" s="289"/>
      <c r="M4" s="289"/>
      <c r="N4" s="289" t="s">
        <v>72</v>
      </c>
      <c r="O4" s="289"/>
      <c r="P4" s="289"/>
      <c r="Q4" s="289"/>
      <c r="R4" s="289"/>
      <c r="S4" s="289"/>
      <c r="T4" s="289"/>
      <c r="U4" s="289"/>
      <c r="V4" s="294" t="s">
        <v>161</v>
      </c>
      <c r="W4" s="294"/>
      <c r="X4" s="294"/>
      <c r="Y4" s="295"/>
    </row>
    <row r="5" spans="1:25" ht="24" customHeight="1">
      <c r="A5" s="285"/>
      <c r="B5" s="286"/>
      <c r="C5" s="281"/>
      <c r="D5" s="281" t="s">
        <v>68</v>
      </c>
      <c r="E5" s="281"/>
      <c r="F5" s="281"/>
      <c r="G5" s="281"/>
      <c r="H5" s="281" t="s">
        <v>0</v>
      </c>
      <c r="I5" s="281" t="s">
        <v>1</v>
      </c>
      <c r="J5" s="282" t="s">
        <v>502</v>
      </c>
      <c r="K5" s="290" t="s">
        <v>503</v>
      </c>
      <c r="L5" s="281" t="s">
        <v>73</v>
      </c>
      <c r="M5" s="281"/>
      <c r="N5" s="281" t="s">
        <v>57</v>
      </c>
      <c r="O5" s="281" t="s">
        <v>58</v>
      </c>
      <c r="P5" s="290" t="s">
        <v>59</v>
      </c>
      <c r="Q5" s="290" t="s">
        <v>503</v>
      </c>
      <c r="R5" s="281" t="s">
        <v>73</v>
      </c>
      <c r="S5" s="281"/>
      <c r="T5" s="9"/>
      <c r="U5" s="9"/>
      <c r="V5" s="296" t="s">
        <v>74</v>
      </c>
      <c r="W5" s="296"/>
      <c r="X5" s="297" t="s">
        <v>63</v>
      </c>
      <c r="Y5" s="291" t="s">
        <v>157</v>
      </c>
    </row>
    <row r="6" spans="1:25" ht="26.25" customHeight="1">
      <c r="A6" s="285"/>
      <c r="B6" s="286"/>
      <c r="C6" s="281"/>
      <c r="D6" s="281"/>
      <c r="E6" s="281"/>
      <c r="F6" s="281"/>
      <c r="G6" s="281"/>
      <c r="H6" s="281"/>
      <c r="I6" s="281"/>
      <c r="J6" s="282"/>
      <c r="K6" s="290"/>
      <c r="L6" s="22" t="s">
        <v>501</v>
      </c>
      <c r="M6" s="22" t="s">
        <v>504</v>
      </c>
      <c r="N6" s="281"/>
      <c r="O6" s="281"/>
      <c r="P6" s="290"/>
      <c r="Q6" s="290"/>
      <c r="R6" s="22" t="s">
        <v>501</v>
      </c>
      <c r="S6" s="22" t="s">
        <v>504</v>
      </c>
      <c r="T6" s="22" t="s">
        <v>505</v>
      </c>
      <c r="U6" s="22" t="s">
        <v>506</v>
      </c>
      <c r="V6" s="147" t="s">
        <v>60</v>
      </c>
      <c r="W6" s="147" t="s">
        <v>61</v>
      </c>
      <c r="X6" s="296"/>
      <c r="Y6" s="291"/>
    </row>
    <row r="7" spans="1:25" ht="26.25" customHeight="1">
      <c r="A7" s="287"/>
      <c r="B7" s="288"/>
      <c r="C7" s="10"/>
      <c r="D7" s="9" t="s">
        <v>66</v>
      </c>
      <c r="E7" s="50" t="s">
        <v>67</v>
      </c>
      <c r="F7" s="50" t="s">
        <v>166</v>
      </c>
      <c r="G7" s="50" t="s">
        <v>69</v>
      </c>
      <c r="H7" s="50"/>
      <c r="I7" s="50"/>
      <c r="J7" s="27"/>
      <c r="K7" s="27"/>
      <c r="L7" s="31">
        <f>SUM(L10:L236)</f>
        <v>44884.42199999997</v>
      </c>
      <c r="M7" s="31">
        <f>SUM(M10:M236)</f>
        <v>1092127.7561039994</v>
      </c>
      <c r="N7" s="65"/>
      <c r="O7" s="9"/>
      <c r="P7" s="65"/>
      <c r="Q7" s="9"/>
      <c r="R7" s="9">
        <f>SUM(R10:R236)</f>
        <v>0</v>
      </c>
      <c r="S7" s="9">
        <f>SUM(S10:S236)</f>
        <v>0</v>
      </c>
      <c r="T7" s="49">
        <f>SUM(T10:T236)</f>
        <v>44884.42199999997</v>
      </c>
      <c r="U7" s="49">
        <f>SUM(U10:U236)</f>
        <v>1092127.7561039994</v>
      </c>
      <c r="V7" s="29"/>
      <c r="W7" s="29"/>
      <c r="X7" s="29"/>
      <c r="Y7" s="40">
        <f>SUM(Y9:Y236)</f>
        <v>3000</v>
      </c>
    </row>
    <row r="8" spans="1:25" ht="18" customHeight="1">
      <c r="A8" s="303" t="s">
        <v>33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</row>
    <row r="9" spans="1:25" ht="18" customHeight="1">
      <c r="A9" s="223" t="s">
        <v>9</v>
      </c>
      <c r="B9" s="226"/>
      <c r="C9" s="227"/>
      <c r="D9" s="228"/>
      <c r="E9" s="229"/>
      <c r="F9" s="227"/>
      <c r="G9" s="229"/>
      <c r="H9" s="229"/>
      <c r="I9" s="229"/>
      <c r="J9" s="231"/>
      <c r="K9" s="231"/>
      <c r="L9" s="231"/>
      <c r="M9" s="231"/>
      <c r="N9" s="228"/>
      <c r="O9" s="228"/>
      <c r="P9" s="228"/>
      <c r="Q9" s="228"/>
      <c r="R9" s="228"/>
      <c r="S9" s="228"/>
      <c r="T9" s="228"/>
      <c r="U9" s="228"/>
      <c r="V9" s="233"/>
      <c r="W9" s="233"/>
      <c r="X9" s="233"/>
      <c r="Y9" s="234"/>
    </row>
    <row r="10" spans="1:25" ht="18" customHeight="1">
      <c r="A10" s="223"/>
      <c r="B10" s="9" t="s">
        <v>205</v>
      </c>
      <c r="C10" s="120" t="s">
        <v>112</v>
      </c>
      <c r="D10" s="9" t="s">
        <v>246</v>
      </c>
      <c r="E10" s="9" t="s">
        <v>247</v>
      </c>
      <c r="F10" s="120" t="s">
        <v>251</v>
      </c>
      <c r="G10" s="80" t="s">
        <v>249</v>
      </c>
      <c r="H10" s="32">
        <v>1</v>
      </c>
      <c r="I10" s="32">
        <v>2</v>
      </c>
      <c r="J10" s="18">
        <v>73</v>
      </c>
      <c r="K10" s="18">
        <v>1470</v>
      </c>
      <c r="L10" s="18">
        <f>(I10*J10*K10)/1000</f>
        <v>214.62</v>
      </c>
      <c r="M10" s="278">
        <f>L10*$D$3</f>
        <v>5222.1338400000004</v>
      </c>
      <c r="N10" s="11"/>
      <c r="O10" s="23">
        <f>I10</f>
        <v>2</v>
      </c>
      <c r="P10" s="11"/>
      <c r="Q10" s="23">
        <f>K10</f>
        <v>1470</v>
      </c>
      <c r="R10" s="23">
        <f>O10*P10*Q10</f>
        <v>0</v>
      </c>
      <c r="S10" s="9">
        <f>$D$3*R10</f>
        <v>0</v>
      </c>
      <c r="T10" s="23">
        <f>L10-R10</f>
        <v>214.62</v>
      </c>
      <c r="U10" s="23">
        <f>M10-S10</f>
        <v>5222.1338400000004</v>
      </c>
      <c r="V10" s="37">
        <v>1000</v>
      </c>
      <c r="W10" s="26">
        <f>O10*V10</f>
        <v>2000</v>
      </c>
      <c r="X10" s="37">
        <v>1000</v>
      </c>
      <c r="Y10" s="28">
        <f>W10+X10</f>
        <v>3000</v>
      </c>
    </row>
    <row r="11" spans="1:25" ht="18" customHeight="1">
      <c r="A11" s="223"/>
      <c r="B11" s="148"/>
      <c r="C11" s="149"/>
      <c r="D11" s="148" t="s">
        <v>250</v>
      </c>
      <c r="E11" s="148" t="s">
        <v>247</v>
      </c>
      <c r="F11" s="149" t="s">
        <v>273</v>
      </c>
      <c r="G11" s="150"/>
      <c r="H11" s="159">
        <v>1</v>
      </c>
      <c r="I11" s="159">
        <v>6</v>
      </c>
      <c r="J11" s="151"/>
      <c r="K11" s="151"/>
      <c r="L11" s="151"/>
      <c r="M11" s="151"/>
      <c r="N11" s="148"/>
      <c r="O11" s="152"/>
      <c r="P11" s="148"/>
      <c r="Q11" s="152"/>
      <c r="R11" s="152"/>
      <c r="S11" s="148"/>
      <c r="T11" s="152"/>
      <c r="U11" s="152"/>
      <c r="V11" s="153"/>
      <c r="W11" s="153"/>
      <c r="X11" s="153"/>
      <c r="Y11" s="154"/>
    </row>
    <row r="12" spans="1:25" ht="18" customHeight="1">
      <c r="A12" s="223"/>
      <c r="B12" s="9" t="s">
        <v>206</v>
      </c>
      <c r="C12" s="120" t="s">
        <v>112</v>
      </c>
      <c r="D12" s="9" t="s">
        <v>246</v>
      </c>
      <c r="E12" s="9" t="s">
        <v>247</v>
      </c>
      <c r="F12" s="120" t="s">
        <v>251</v>
      </c>
      <c r="G12" s="80" t="s">
        <v>249</v>
      </c>
      <c r="H12" s="32">
        <v>1</v>
      </c>
      <c r="I12" s="32">
        <v>2</v>
      </c>
      <c r="J12" s="18">
        <v>73</v>
      </c>
      <c r="K12" s="18">
        <v>1470</v>
      </c>
      <c r="L12" s="18">
        <f t="shared" ref="L12:L74" si="0">(I12*J12*K12)/1000</f>
        <v>214.62</v>
      </c>
      <c r="M12" s="18">
        <f t="shared" ref="M12:M74" si="1">L12*$D$3</f>
        <v>5222.1338400000004</v>
      </c>
      <c r="N12" s="11"/>
      <c r="O12" s="23">
        <f t="shared" ref="O12:O92" si="2">I12</f>
        <v>2</v>
      </c>
      <c r="P12" s="11"/>
      <c r="Q12" s="23">
        <f t="shared" ref="Q12:Q75" si="3">K12</f>
        <v>1470</v>
      </c>
      <c r="R12" s="23">
        <f t="shared" ref="R12:R75" si="4">O12*P12*Q12</f>
        <v>0</v>
      </c>
      <c r="S12" s="9">
        <f t="shared" ref="S12:S75" si="5">$D$3*R12</f>
        <v>0</v>
      </c>
      <c r="T12" s="23">
        <f t="shared" ref="T12:T75" si="6">L12-R12</f>
        <v>214.62</v>
      </c>
      <c r="U12" s="23">
        <f t="shared" ref="U12:U75" si="7">M12-S12</f>
        <v>5222.1338400000004</v>
      </c>
      <c r="V12" s="37"/>
      <c r="W12" s="26">
        <f t="shared" ref="W12:W75" si="8">O12*V12</f>
        <v>0</v>
      </c>
      <c r="X12" s="37"/>
      <c r="Y12" s="28">
        <f t="shared" ref="Y12:Y75" si="9">W12+X12</f>
        <v>0</v>
      </c>
    </row>
    <row r="13" spans="1:25" ht="18" customHeight="1">
      <c r="A13" s="223"/>
      <c r="B13" s="148"/>
      <c r="C13" s="149" t="s">
        <v>130</v>
      </c>
      <c r="D13" s="148" t="s">
        <v>250</v>
      </c>
      <c r="E13" s="148" t="s">
        <v>247</v>
      </c>
      <c r="F13" s="149" t="s">
        <v>273</v>
      </c>
      <c r="G13" s="150"/>
      <c r="H13" s="159">
        <v>1</v>
      </c>
      <c r="I13" s="159">
        <v>6</v>
      </c>
      <c r="J13" s="151"/>
      <c r="K13" s="151"/>
      <c r="L13" s="151"/>
      <c r="M13" s="151"/>
      <c r="N13" s="148"/>
      <c r="O13" s="152"/>
      <c r="P13" s="148"/>
      <c r="Q13" s="152"/>
      <c r="R13" s="152"/>
      <c r="S13" s="148"/>
      <c r="T13" s="152"/>
      <c r="U13" s="152"/>
      <c r="V13" s="153"/>
      <c r="W13" s="153"/>
      <c r="X13" s="153"/>
      <c r="Y13" s="154"/>
    </row>
    <row r="14" spans="1:25" ht="18" customHeight="1">
      <c r="A14" s="223"/>
      <c r="B14" s="9" t="s">
        <v>177</v>
      </c>
      <c r="C14" s="120" t="s">
        <v>79</v>
      </c>
      <c r="D14" s="9" t="s">
        <v>246</v>
      </c>
      <c r="E14" s="9" t="s">
        <v>247</v>
      </c>
      <c r="F14" s="120" t="s">
        <v>248</v>
      </c>
      <c r="G14" s="80" t="s">
        <v>249</v>
      </c>
      <c r="H14" s="32">
        <v>2</v>
      </c>
      <c r="I14" s="32">
        <v>6</v>
      </c>
      <c r="J14" s="18">
        <v>73</v>
      </c>
      <c r="K14" s="18">
        <v>420</v>
      </c>
      <c r="L14" s="18">
        <f t="shared" si="0"/>
        <v>183.96</v>
      </c>
      <c r="M14" s="278">
        <f t="shared" si="1"/>
        <v>4476.1147200000005</v>
      </c>
      <c r="N14" s="11"/>
      <c r="O14" s="23">
        <f t="shared" si="2"/>
        <v>6</v>
      </c>
      <c r="P14" s="11"/>
      <c r="Q14" s="23">
        <f t="shared" si="3"/>
        <v>420</v>
      </c>
      <c r="R14" s="23">
        <f t="shared" si="4"/>
        <v>0</v>
      </c>
      <c r="S14" s="9">
        <f t="shared" si="5"/>
        <v>0</v>
      </c>
      <c r="T14" s="23">
        <f t="shared" si="6"/>
        <v>183.96</v>
      </c>
      <c r="U14" s="23">
        <f t="shared" si="7"/>
        <v>4476.1147200000005</v>
      </c>
      <c r="V14" s="37"/>
      <c r="W14" s="26">
        <f t="shared" si="8"/>
        <v>0</v>
      </c>
      <c r="X14" s="37"/>
      <c r="Y14" s="28">
        <f t="shared" si="9"/>
        <v>0</v>
      </c>
    </row>
    <row r="15" spans="1:25" ht="18" customHeight="1">
      <c r="A15" s="223"/>
      <c r="B15" s="9" t="s">
        <v>170</v>
      </c>
      <c r="C15" s="120" t="s">
        <v>112</v>
      </c>
      <c r="D15" s="9" t="s">
        <v>246</v>
      </c>
      <c r="E15" s="9" t="s">
        <v>247</v>
      </c>
      <c r="F15" s="120" t="s">
        <v>251</v>
      </c>
      <c r="G15" s="80" t="s">
        <v>249</v>
      </c>
      <c r="H15" s="32">
        <v>1</v>
      </c>
      <c r="I15" s="32">
        <v>2</v>
      </c>
      <c r="J15" s="18">
        <v>73</v>
      </c>
      <c r="K15" s="18">
        <v>210</v>
      </c>
      <c r="L15" s="18">
        <f t="shared" si="0"/>
        <v>30.66</v>
      </c>
      <c r="M15" s="278">
        <f t="shared" si="1"/>
        <v>746.01912000000004</v>
      </c>
      <c r="N15" s="11"/>
      <c r="O15" s="23">
        <f t="shared" si="2"/>
        <v>2</v>
      </c>
      <c r="P15" s="11"/>
      <c r="Q15" s="23">
        <f t="shared" si="3"/>
        <v>210</v>
      </c>
      <c r="R15" s="23">
        <f t="shared" si="4"/>
        <v>0</v>
      </c>
      <c r="S15" s="9">
        <f t="shared" si="5"/>
        <v>0</v>
      </c>
      <c r="T15" s="23">
        <f t="shared" si="6"/>
        <v>30.66</v>
      </c>
      <c r="U15" s="23">
        <f t="shared" si="7"/>
        <v>746.01912000000004</v>
      </c>
      <c r="V15" s="37"/>
      <c r="W15" s="26">
        <f t="shared" si="8"/>
        <v>0</v>
      </c>
      <c r="X15" s="37"/>
      <c r="Y15" s="28">
        <f t="shared" si="9"/>
        <v>0</v>
      </c>
    </row>
    <row r="16" spans="1:25" ht="18" customHeight="1">
      <c r="A16" s="223"/>
      <c r="B16" s="9"/>
      <c r="C16" s="120" t="s">
        <v>130</v>
      </c>
      <c r="D16" s="9" t="s">
        <v>246</v>
      </c>
      <c r="E16" s="9" t="s">
        <v>247</v>
      </c>
      <c r="F16" s="120" t="s">
        <v>248</v>
      </c>
      <c r="G16" s="80" t="s">
        <v>249</v>
      </c>
      <c r="H16" s="32">
        <v>2</v>
      </c>
      <c r="I16" s="32">
        <v>6</v>
      </c>
      <c r="J16" s="18">
        <v>73</v>
      </c>
      <c r="K16" s="18">
        <v>210</v>
      </c>
      <c r="L16" s="18">
        <f t="shared" si="0"/>
        <v>91.98</v>
      </c>
      <c r="M16" s="278">
        <f t="shared" si="1"/>
        <v>2238.0573600000002</v>
      </c>
      <c r="N16" s="11"/>
      <c r="O16" s="23">
        <f t="shared" si="2"/>
        <v>6</v>
      </c>
      <c r="P16" s="11"/>
      <c r="Q16" s="23">
        <f t="shared" si="3"/>
        <v>210</v>
      </c>
      <c r="R16" s="23">
        <f t="shared" si="4"/>
        <v>0</v>
      </c>
      <c r="S16" s="9">
        <f t="shared" si="5"/>
        <v>0</v>
      </c>
      <c r="T16" s="23">
        <f t="shared" si="6"/>
        <v>91.98</v>
      </c>
      <c r="U16" s="23">
        <f t="shared" si="7"/>
        <v>2238.0573600000002</v>
      </c>
      <c r="V16" s="37"/>
      <c r="W16" s="26">
        <f t="shared" si="8"/>
        <v>0</v>
      </c>
      <c r="X16" s="37"/>
      <c r="Y16" s="28">
        <f t="shared" si="9"/>
        <v>0</v>
      </c>
    </row>
    <row r="17" spans="1:25" ht="18" customHeight="1">
      <c r="A17" s="223"/>
      <c r="B17" s="9" t="s">
        <v>207</v>
      </c>
      <c r="C17" s="120" t="s">
        <v>112</v>
      </c>
      <c r="D17" s="9" t="s">
        <v>246</v>
      </c>
      <c r="E17" s="9" t="s">
        <v>247</v>
      </c>
      <c r="F17" s="120" t="s">
        <v>251</v>
      </c>
      <c r="G17" s="80" t="s">
        <v>249</v>
      </c>
      <c r="H17" s="32">
        <v>1</v>
      </c>
      <c r="I17" s="32">
        <v>2</v>
      </c>
      <c r="J17" s="18">
        <v>73</v>
      </c>
      <c r="K17" s="18">
        <v>1470</v>
      </c>
      <c r="L17" s="18">
        <f t="shared" si="0"/>
        <v>214.62</v>
      </c>
      <c r="M17" s="278">
        <f t="shared" si="1"/>
        <v>5222.1338400000004</v>
      </c>
      <c r="N17" s="11"/>
      <c r="O17" s="23">
        <f t="shared" si="2"/>
        <v>2</v>
      </c>
      <c r="P17" s="11"/>
      <c r="Q17" s="23">
        <f t="shared" si="3"/>
        <v>1470</v>
      </c>
      <c r="R17" s="23">
        <f t="shared" si="4"/>
        <v>0</v>
      </c>
      <c r="S17" s="9">
        <f t="shared" si="5"/>
        <v>0</v>
      </c>
      <c r="T17" s="23">
        <f t="shared" si="6"/>
        <v>214.62</v>
      </c>
      <c r="U17" s="23">
        <f t="shared" si="7"/>
        <v>5222.1338400000004</v>
      </c>
      <c r="V17" s="37"/>
      <c r="W17" s="26">
        <f t="shared" si="8"/>
        <v>0</v>
      </c>
      <c r="X17" s="37"/>
      <c r="Y17" s="28">
        <f t="shared" si="9"/>
        <v>0</v>
      </c>
    </row>
    <row r="18" spans="1:25" ht="18" customHeight="1">
      <c r="A18" s="223"/>
      <c r="B18" s="9"/>
      <c r="C18" s="120" t="s">
        <v>130</v>
      </c>
      <c r="D18" s="9" t="s">
        <v>246</v>
      </c>
      <c r="E18" s="9" t="s">
        <v>247</v>
      </c>
      <c r="F18" s="120" t="s">
        <v>248</v>
      </c>
      <c r="G18" s="80" t="s">
        <v>249</v>
      </c>
      <c r="H18" s="32">
        <v>2</v>
      </c>
      <c r="I18" s="32">
        <v>6</v>
      </c>
      <c r="J18" s="18">
        <v>73</v>
      </c>
      <c r="K18" s="18">
        <v>1470</v>
      </c>
      <c r="L18" s="18">
        <f t="shared" si="0"/>
        <v>643.86</v>
      </c>
      <c r="M18" s="278">
        <f t="shared" si="1"/>
        <v>15666.401520000001</v>
      </c>
      <c r="N18" s="11"/>
      <c r="O18" s="23">
        <f t="shared" si="2"/>
        <v>6</v>
      </c>
      <c r="P18" s="11"/>
      <c r="Q18" s="23">
        <f t="shared" si="3"/>
        <v>1470</v>
      </c>
      <c r="R18" s="23">
        <f t="shared" si="4"/>
        <v>0</v>
      </c>
      <c r="S18" s="9">
        <f t="shared" si="5"/>
        <v>0</v>
      </c>
      <c r="T18" s="23">
        <f t="shared" si="6"/>
        <v>643.86</v>
      </c>
      <c r="U18" s="23">
        <f t="shared" si="7"/>
        <v>15666.401520000001</v>
      </c>
      <c r="V18" s="37"/>
      <c r="W18" s="26">
        <f t="shared" si="8"/>
        <v>0</v>
      </c>
      <c r="X18" s="37"/>
      <c r="Y18" s="28">
        <f t="shared" si="9"/>
        <v>0</v>
      </c>
    </row>
    <row r="19" spans="1:25" ht="18" customHeight="1">
      <c r="A19" s="223"/>
      <c r="B19" s="9" t="s">
        <v>208</v>
      </c>
      <c r="C19" s="120" t="s">
        <v>79</v>
      </c>
      <c r="D19" s="9" t="s">
        <v>246</v>
      </c>
      <c r="E19" s="9" t="s">
        <v>247</v>
      </c>
      <c r="F19" s="120" t="s">
        <v>251</v>
      </c>
      <c r="G19" s="80" t="s">
        <v>249</v>
      </c>
      <c r="H19" s="32">
        <v>1</v>
      </c>
      <c r="I19" s="32">
        <v>2</v>
      </c>
      <c r="J19" s="18">
        <v>73</v>
      </c>
      <c r="K19" s="18">
        <v>1470</v>
      </c>
      <c r="L19" s="18">
        <f t="shared" si="0"/>
        <v>214.62</v>
      </c>
      <c r="M19" s="278">
        <f t="shared" si="1"/>
        <v>5222.1338400000004</v>
      </c>
      <c r="N19" s="11"/>
      <c r="O19" s="23">
        <f t="shared" si="2"/>
        <v>2</v>
      </c>
      <c r="P19" s="11"/>
      <c r="Q19" s="23">
        <f t="shared" si="3"/>
        <v>1470</v>
      </c>
      <c r="R19" s="23">
        <f t="shared" si="4"/>
        <v>0</v>
      </c>
      <c r="S19" s="9">
        <f t="shared" si="5"/>
        <v>0</v>
      </c>
      <c r="T19" s="23">
        <f t="shared" si="6"/>
        <v>214.62</v>
      </c>
      <c r="U19" s="23">
        <f t="shared" si="7"/>
        <v>5222.1338400000004</v>
      </c>
      <c r="V19" s="37"/>
      <c r="W19" s="26">
        <f t="shared" si="8"/>
        <v>0</v>
      </c>
      <c r="X19" s="37"/>
      <c r="Y19" s="28">
        <f t="shared" si="9"/>
        <v>0</v>
      </c>
    </row>
    <row r="20" spans="1:25" ht="18" customHeight="1">
      <c r="A20" s="223"/>
      <c r="B20" s="9"/>
      <c r="C20" s="120" t="s">
        <v>131</v>
      </c>
      <c r="D20" s="9" t="s">
        <v>246</v>
      </c>
      <c r="E20" s="9" t="s">
        <v>247</v>
      </c>
      <c r="F20" s="120" t="s">
        <v>248</v>
      </c>
      <c r="G20" s="80" t="s">
        <v>249</v>
      </c>
      <c r="H20" s="32">
        <v>2</v>
      </c>
      <c r="I20" s="32">
        <v>6</v>
      </c>
      <c r="J20" s="18">
        <v>73</v>
      </c>
      <c r="K20" s="18">
        <v>1470</v>
      </c>
      <c r="L20" s="18">
        <f t="shared" si="0"/>
        <v>643.86</v>
      </c>
      <c r="M20" s="278">
        <f t="shared" si="1"/>
        <v>15666.401520000001</v>
      </c>
      <c r="N20" s="11"/>
      <c r="O20" s="23">
        <f t="shared" si="2"/>
        <v>6</v>
      </c>
      <c r="P20" s="11"/>
      <c r="Q20" s="23">
        <f t="shared" si="3"/>
        <v>1470</v>
      </c>
      <c r="R20" s="23">
        <f t="shared" si="4"/>
        <v>0</v>
      </c>
      <c r="S20" s="9">
        <f t="shared" si="5"/>
        <v>0</v>
      </c>
      <c r="T20" s="23">
        <f t="shared" si="6"/>
        <v>643.86</v>
      </c>
      <c r="U20" s="23">
        <f t="shared" si="7"/>
        <v>15666.401520000001</v>
      </c>
      <c r="V20" s="37"/>
      <c r="W20" s="26">
        <f t="shared" si="8"/>
        <v>0</v>
      </c>
      <c r="X20" s="37"/>
      <c r="Y20" s="28">
        <f t="shared" si="9"/>
        <v>0</v>
      </c>
    </row>
    <row r="21" spans="1:25" ht="18" customHeight="1">
      <c r="A21" s="223"/>
      <c r="B21" s="9" t="s">
        <v>42</v>
      </c>
      <c r="C21" s="120" t="s">
        <v>132</v>
      </c>
      <c r="D21" s="9" t="s">
        <v>246</v>
      </c>
      <c r="E21" s="9" t="s">
        <v>247</v>
      </c>
      <c r="F21" s="120" t="s">
        <v>248</v>
      </c>
      <c r="G21" s="80" t="s">
        <v>249</v>
      </c>
      <c r="H21" s="32">
        <v>2</v>
      </c>
      <c r="I21" s="32">
        <v>5</v>
      </c>
      <c r="J21" s="18">
        <v>73</v>
      </c>
      <c r="K21" s="18">
        <v>420</v>
      </c>
      <c r="L21" s="18">
        <f t="shared" si="0"/>
        <v>153.30000000000001</v>
      </c>
      <c r="M21" s="278">
        <f t="shared" si="1"/>
        <v>3730.0956000000006</v>
      </c>
      <c r="N21" s="11"/>
      <c r="O21" s="23">
        <f t="shared" si="2"/>
        <v>5</v>
      </c>
      <c r="P21" s="11"/>
      <c r="Q21" s="23">
        <f t="shared" si="3"/>
        <v>420</v>
      </c>
      <c r="R21" s="23">
        <f t="shared" si="4"/>
        <v>0</v>
      </c>
      <c r="S21" s="9">
        <f t="shared" si="5"/>
        <v>0</v>
      </c>
      <c r="T21" s="23">
        <f t="shared" si="6"/>
        <v>153.30000000000001</v>
      </c>
      <c r="U21" s="23">
        <f t="shared" si="7"/>
        <v>3730.0956000000006</v>
      </c>
      <c r="V21" s="37"/>
      <c r="W21" s="26">
        <f t="shared" si="8"/>
        <v>0</v>
      </c>
      <c r="X21" s="37"/>
      <c r="Y21" s="28">
        <f t="shared" si="9"/>
        <v>0</v>
      </c>
    </row>
    <row r="22" spans="1:25" ht="18" customHeight="1">
      <c r="A22" s="223"/>
      <c r="B22" s="9"/>
      <c r="C22" s="120" t="s">
        <v>133</v>
      </c>
      <c r="D22" s="9" t="s">
        <v>246</v>
      </c>
      <c r="E22" s="9" t="s">
        <v>247</v>
      </c>
      <c r="F22" s="120" t="s">
        <v>248</v>
      </c>
      <c r="G22" s="14" t="s">
        <v>285</v>
      </c>
      <c r="H22" s="32">
        <v>2</v>
      </c>
      <c r="I22" s="32">
        <v>1</v>
      </c>
      <c r="J22" s="18">
        <v>48</v>
      </c>
      <c r="K22" s="18">
        <v>420</v>
      </c>
      <c r="L22" s="18">
        <f t="shared" si="0"/>
        <v>20.16</v>
      </c>
      <c r="M22" s="278">
        <f t="shared" si="1"/>
        <v>490.53312</v>
      </c>
      <c r="N22" s="11"/>
      <c r="O22" s="23">
        <f t="shared" si="2"/>
        <v>1</v>
      </c>
      <c r="P22" s="11"/>
      <c r="Q22" s="23">
        <f t="shared" si="3"/>
        <v>420</v>
      </c>
      <c r="R22" s="23">
        <f t="shared" si="4"/>
        <v>0</v>
      </c>
      <c r="S22" s="9">
        <f t="shared" si="5"/>
        <v>0</v>
      </c>
      <c r="T22" s="23">
        <f t="shared" si="6"/>
        <v>20.16</v>
      </c>
      <c r="U22" s="23">
        <f t="shared" si="7"/>
        <v>490.53312</v>
      </c>
      <c r="V22" s="37"/>
      <c r="W22" s="26">
        <f t="shared" si="8"/>
        <v>0</v>
      </c>
      <c r="X22" s="37"/>
      <c r="Y22" s="28">
        <f t="shared" si="9"/>
        <v>0</v>
      </c>
    </row>
    <row r="23" spans="1:25" ht="18" customHeight="1">
      <c r="A23" s="223"/>
      <c r="B23" s="9" t="s">
        <v>209</v>
      </c>
      <c r="C23" s="120" t="s">
        <v>128</v>
      </c>
      <c r="D23" s="9" t="s">
        <v>270</v>
      </c>
      <c r="E23" s="9" t="s">
        <v>247</v>
      </c>
      <c r="F23" s="120"/>
      <c r="G23" s="80" t="s">
        <v>249</v>
      </c>
      <c r="H23" s="32">
        <v>2</v>
      </c>
      <c r="I23" s="32">
        <v>6</v>
      </c>
      <c r="J23" s="18">
        <v>73</v>
      </c>
      <c r="K23" s="18">
        <v>240</v>
      </c>
      <c r="L23" s="18">
        <f t="shared" si="0"/>
        <v>105.12</v>
      </c>
      <c r="M23" s="278">
        <f t="shared" si="1"/>
        <v>2557.7798400000001</v>
      </c>
      <c r="N23" s="11"/>
      <c r="O23" s="23">
        <f t="shared" si="2"/>
        <v>6</v>
      </c>
      <c r="P23" s="11"/>
      <c r="Q23" s="23">
        <f t="shared" si="3"/>
        <v>240</v>
      </c>
      <c r="R23" s="23">
        <f t="shared" si="4"/>
        <v>0</v>
      </c>
      <c r="S23" s="9">
        <f t="shared" si="5"/>
        <v>0</v>
      </c>
      <c r="T23" s="23">
        <f t="shared" si="6"/>
        <v>105.12</v>
      </c>
      <c r="U23" s="23">
        <f t="shared" si="7"/>
        <v>2557.7798400000001</v>
      </c>
      <c r="V23" s="37"/>
      <c r="W23" s="26">
        <f t="shared" si="8"/>
        <v>0</v>
      </c>
      <c r="X23" s="37"/>
      <c r="Y23" s="28">
        <f t="shared" si="9"/>
        <v>0</v>
      </c>
    </row>
    <row r="24" spans="1:25" ht="18" customHeight="1">
      <c r="A24" s="223"/>
      <c r="B24" s="9"/>
      <c r="C24" s="120" t="s">
        <v>146</v>
      </c>
      <c r="D24" s="9" t="s">
        <v>270</v>
      </c>
      <c r="E24" s="9" t="s">
        <v>247</v>
      </c>
      <c r="F24" s="120"/>
      <c r="G24" s="80" t="s">
        <v>249</v>
      </c>
      <c r="H24" s="32">
        <v>1</v>
      </c>
      <c r="I24" s="32">
        <v>2</v>
      </c>
      <c r="J24" s="18">
        <v>73</v>
      </c>
      <c r="K24" s="18">
        <v>240</v>
      </c>
      <c r="L24" s="18">
        <f t="shared" si="0"/>
        <v>35.04</v>
      </c>
      <c r="M24" s="278">
        <f t="shared" si="1"/>
        <v>852.59328000000005</v>
      </c>
      <c r="N24" s="11"/>
      <c r="O24" s="23">
        <f t="shared" si="2"/>
        <v>2</v>
      </c>
      <c r="P24" s="11"/>
      <c r="Q24" s="23">
        <f t="shared" si="3"/>
        <v>240</v>
      </c>
      <c r="R24" s="23">
        <f t="shared" si="4"/>
        <v>0</v>
      </c>
      <c r="S24" s="9">
        <f t="shared" si="5"/>
        <v>0</v>
      </c>
      <c r="T24" s="23">
        <f t="shared" si="6"/>
        <v>35.04</v>
      </c>
      <c r="U24" s="23">
        <f t="shared" si="7"/>
        <v>852.59328000000005</v>
      </c>
      <c r="V24" s="37"/>
      <c r="W24" s="26">
        <f t="shared" si="8"/>
        <v>0</v>
      </c>
      <c r="X24" s="37"/>
      <c r="Y24" s="28">
        <f t="shared" si="9"/>
        <v>0</v>
      </c>
    </row>
    <row r="25" spans="1:25" ht="18" customHeight="1">
      <c r="A25" s="223"/>
      <c r="B25" s="9" t="s">
        <v>210</v>
      </c>
      <c r="C25" s="120" t="s">
        <v>110</v>
      </c>
      <c r="D25" s="9" t="s">
        <v>246</v>
      </c>
      <c r="E25" s="9" t="s">
        <v>247</v>
      </c>
      <c r="F25" s="120" t="s">
        <v>248</v>
      </c>
      <c r="G25" s="14" t="s">
        <v>285</v>
      </c>
      <c r="H25" s="32">
        <v>2</v>
      </c>
      <c r="I25" s="32">
        <v>3</v>
      </c>
      <c r="J25" s="18">
        <v>48</v>
      </c>
      <c r="K25" s="18">
        <v>1470</v>
      </c>
      <c r="L25" s="18">
        <f t="shared" si="0"/>
        <v>211.68</v>
      </c>
      <c r="M25" s="278">
        <f t="shared" si="1"/>
        <v>5150.5977600000006</v>
      </c>
      <c r="N25" s="11"/>
      <c r="O25" s="23">
        <f t="shared" si="2"/>
        <v>3</v>
      </c>
      <c r="P25" s="11"/>
      <c r="Q25" s="23">
        <f t="shared" si="3"/>
        <v>1470</v>
      </c>
      <c r="R25" s="23">
        <f t="shared" si="4"/>
        <v>0</v>
      </c>
      <c r="S25" s="9">
        <f t="shared" si="5"/>
        <v>0</v>
      </c>
      <c r="T25" s="23">
        <f t="shared" si="6"/>
        <v>211.68</v>
      </c>
      <c r="U25" s="23">
        <f t="shared" si="7"/>
        <v>5150.5977600000006</v>
      </c>
      <c r="V25" s="37"/>
      <c r="W25" s="26">
        <f t="shared" si="8"/>
        <v>0</v>
      </c>
      <c r="X25" s="37"/>
      <c r="Y25" s="28">
        <f t="shared" si="9"/>
        <v>0</v>
      </c>
    </row>
    <row r="26" spans="1:25" ht="18" customHeight="1">
      <c r="A26" s="223"/>
      <c r="B26" s="9"/>
      <c r="C26" s="120" t="s">
        <v>133</v>
      </c>
      <c r="D26" s="9" t="s">
        <v>246</v>
      </c>
      <c r="E26" s="9" t="s">
        <v>247</v>
      </c>
      <c r="F26" s="120" t="s">
        <v>248</v>
      </c>
      <c r="G26" s="80" t="s">
        <v>249</v>
      </c>
      <c r="H26" s="32">
        <v>2</v>
      </c>
      <c r="I26" s="32">
        <v>3</v>
      </c>
      <c r="J26" s="18">
        <v>73</v>
      </c>
      <c r="K26" s="18">
        <v>1470</v>
      </c>
      <c r="L26" s="18">
        <f t="shared" si="0"/>
        <v>321.93</v>
      </c>
      <c r="M26" s="278">
        <f t="shared" si="1"/>
        <v>7833.2007600000006</v>
      </c>
      <c r="N26" s="11"/>
      <c r="O26" s="23">
        <f t="shared" si="2"/>
        <v>3</v>
      </c>
      <c r="P26" s="11"/>
      <c r="Q26" s="23">
        <f t="shared" si="3"/>
        <v>1470</v>
      </c>
      <c r="R26" s="23">
        <f t="shared" si="4"/>
        <v>0</v>
      </c>
      <c r="S26" s="9">
        <f t="shared" si="5"/>
        <v>0</v>
      </c>
      <c r="T26" s="23">
        <f t="shared" si="6"/>
        <v>321.93</v>
      </c>
      <c r="U26" s="23">
        <f t="shared" si="7"/>
        <v>7833.2007600000006</v>
      </c>
      <c r="V26" s="37"/>
      <c r="W26" s="26">
        <f t="shared" si="8"/>
        <v>0</v>
      </c>
      <c r="X26" s="37"/>
      <c r="Y26" s="28">
        <f t="shared" si="9"/>
        <v>0</v>
      </c>
    </row>
    <row r="27" spans="1:25" ht="18" customHeight="1">
      <c r="A27" s="223"/>
      <c r="B27" s="9"/>
      <c r="C27" s="120" t="s">
        <v>134</v>
      </c>
      <c r="D27" s="9"/>
      <c r="E27" s="9"/>
      <c r="F27" s="120" t="s">
        <v>252</v>
      </c>
      <c r="G27" s="92" t="s">
        <v>266</v>
      </c>
      <c r="H27" s="32">
        <v>1</v>
      </c>
      <c r="I27" s="32">
        <v>1</v>
      </c>
      <c r="J27" s="18">
        <v>54</v>
      </c>
      <c r="K27" s="18">
        <v>1470</v>
      </c>
      <c r="L27" s="18">
        <f t="shared" si="0"/>
        <v>79.38</v>
      </c>
      <c r="M27" s="278">
        <f t="shared" si="1"/>
        <v>1931.47416</v>
      </c>
      <c r="N27" s="11"/>
      <c r="O27" s="23">
        <f t="shared" si="2"/>
        <v>1</v>
      </c>
      <c r="P27" s="11"/>
      <c r="Q27" s="23">
        <f t="shared" si="3"/>
        <v>1470</v>
      </c>
      <c r="R27" s="23">
        <f t="shared" si="4"/>
        <v>0</v>
      </c>
      <c r="S27" s="9">
        <f t="shared" si="5"/>
        <v>0</v>
      </c>
      <c r="T27" s="23">
        <f t="shared" si="6"/>
        <v>79.38</v>
      </c>
      <c r="U27" s="23">
        <f t="shared" si="7"/>
        <v>1931.47416</v>
      </c>
      <c r="V27" s="37"/>
      <c r="W27" s="26">
        <f t="shared" si="8"/>
        <v>0</v>
      </c>
      <c r="X27" s="37"/>
      <c r="Y27" s="28">
        <f t="shared" si="9"/>
        <v>0</v>
      </c>
    </row>
    <row r="28" spans="1:25" ht="18" customHeight="1">
      <c r="A28" s="223"/>
      <c r="B28" s="9" t="s">
        <v>278</v>
      </c>
      <c r="C28" s="120"/>
      <c r="D28" s="9" t="s">
        <v>246</v>
      </c>
      <c r="E28" s="9" t="s">
        <v>247</v>
      </c>
      <c r="F28" s="120" t="s">
        <v>248</v>
      </c>
      <c r="G28" s="80" t="s">
        <v>249</v>
      </c>
      <c r="H28" s="32">
        <v>2</v>
      </c>
      <c r="I28" s="32">
        <v>3</v>
      </c>
      <c r="J28" s="18">
        <v>73</v>
      </c>
      <c r="K28" s="18">
        <v>210</v>
      </c>
      <c r="L28" s="18">
        <f t="shared" si="0"/>
        <v>45.99</v>
      </c>
      <c r="M28" s="278">
        <f t="shared" si="1"/>
        <v>1119.0286800000001</v>
      </c>
      <c r="N28" s="11"/>
      <c r="O28" s="23">
        <f t="shared" si="2"/>
        <v>3</v>
      </c>
      <c r="P28" s="11"/>
      <c r="Q28" s="23">
        <f t="shared" si="3"/>
        <v>210</v>
      </c>
      <c r="R28" s="23">
        <f t="shared" si="4"/>
        <v>0</v>
      </c>
      <c r="S28" s="9">
        <f t="shared" si="5"/>
        <v>0</v>
      </c>
      <c r="T28" s="23">
        <f t="shared" si="6"/>
        <v>45.99</v>
      </c>
      <c r="U28" s="23">
        <f t="shared" si="7"/>
        <v>1119.0286800000001</v>
      </c>
      <c r="V28" s="37"/>
      <c r="W28" s="26">
        <f t="shared" si="8"/>
        <v>0</v>
      </c>
      <c r="X28" s="37"/>
      <c r="Y28" s="28">
        <f t="shared" si="9"/>
        <v>0</v>
      </c>
    </row>
    <row r="29" spans="1:25" ht="18" customHeight="1">
      <c r="A29" s="223"/>
      <c r="B29" s="9" t="s">
        <v>45</v>
      </c>
      <c r="C29" s="120" t="s">
        <v>79</v>
      </c>
      <c r="D29" s="9" t="s">
        <v>246</v>
      </c>
      <c r="E29" s="9" t="s">
        <v>247</v>
      </c>
      <c r="F29" s="120" t="s">
        <v>248</v>
      </c>
      <c r="G29" s="80" t="s">
        <v>249</v>
      </c>
      <c r="H29" s="32">
        <v>2</v>
      </c>
      <c r="I29" s="32">
        <v>10</v>
      </c>
      <c r="J29" s="18">
        <v>73</v>
      </c>
      <c r="K29" s="18">
        <v>630</v>
      </c>
      <c r="L29" s="18">
        <f t="shared" si="0"/>
        <v>459.9</v>
      </c>
      <c r="M29" s="18">
        <f t="shared" si="1"/>
        <v>11190.2868</v>
      </c>
      <c r="N29" s="11"/>
      <c r="O29" s="23">
        <f t="shared" si="2"/>
        <v>10</v>
      </c>
      <c r="P29" s="11"/>
      <c r="Q29" s="23">
        <f t="shared" si="3"/>
        <v>630</v>
      </c>
      <c r="R29" s="23">
        <f t="shared" si="4"/>
        <v>0</v>
      </c>
      <c r="S29" s="9">
        <f t="shared" si="5"/>
        <v>0</v>
      </c>
      <c r="T29" s="23">
        <f t="shared" si="6"/>
        <v>459.9</v>
      </c>
      <c r="U29" s="23">
        <f t="shared" si="7"/>
        <v>11190.2868</v>
      </c>
      <c r="V29" s="37"/>
      <c r="W29" s="26">
        <f t="shared" si="8"/>
        <v>0</v>
      </c>
      <c r="X29" s="37"/>
      <c r="Y29" s="28">
        <f t="shared" si="9"/>
        <v>0</v>
      </c>
    </row>
    <row r="30" spans="1:25" ht="18" customHeight="1">
      <c r="A30" s="223"/>
      <c r="B30" s="9"/>
      <c r="C30" s="120" t="s">
        <v>79</v>
      </c>
      <c r="D30" s="9" t="s">
        <v>246</v>
      </c>
      <c r="E30" s="9" t="s">
        <v>247</v>
      </c>
      <c r="F30" s="120" t="s">
        <v>251</v>
      </c>
      <c r="G30" s="80" t="s">
        <v>249</v>
      </c>
      <c r="H30" s="32">
        <v>1</v>
      </c>
      <c r="I30" s="32">
        <v>2</v>
      </c>
      <c r="J30" s="18">
        <v>73</v>
      </c>
      <c r="K30" s="18">
        <v>630</v>
      </c>
      <c r="L30" s="18">
        <f t="shared" si="0"/>
        <v>91.98</v>
      </c>
      <c r="M30" s="18">
        <f t="shared" si="1"/>
        <v>2238.0573600000002</v>
      </c>
      <c r="N30" s="11"/>
      <c r="O30" s="23">
        <f t="shared" si="2"/>
        <v>2</v>
      </c>
      <c r="P30" s="11"/>
      <c r="Q30" s="23">
        <f t="shared" si="3"/>
        <v>630</v>
      </c>
      <c r="R30" s="23">
        <f t="shared" si="4"/>
        <v>0</v>
      </c>
      <c r="S30" s="9">
        <f t="shared" si="5"/>
        <v>0</v>
      </c>
      <c r="T30" s="23">
        <f t="shared" si="6"/>
        <v>91.98</v>
      </c>
      <c r="U30" s="23">
        <f t="shared" si="7"/>
        <v>2238.0573600000002</v>
      </c>
      <c r="V30" s="37"/>
      <c r="W30" s="26">
        <f t="shared" si="8"/>
        <v>0</v>
      </c>
      <c r="X30" s="37"/>
      <c r="Y30" s="28">
        <f t="shared" si="9"/>
        <v>0</v>
      </c>
    </row>
    <row r="31" spans="1:25" ht="18" customHeight="1">
      <c r="A31" s="223"/>
      <c r="B31" s="9" t="s">
        <v>320</v>
      </c>
      <c r="C31" s="120" t="s">
        <v>79</v>
      </c>
      <c r="D31" s="9" t="s">
        <v>246</v>
      </c>
      <c r="E31" s="9" t="s">
        <v>247</v>
      </c>
      <c r="F31" s="120" t="s">
        <v>248</v>
      </c>
      <c r="G31" s="80" t="s">
        <v>249</v>
      </c>
      <c r="H31" s="32">
        <v>2</v>
      </c>
      <c r="I31" s="32">
        <v>3</v>
      </c>
      <c r="J31" s="18">
        <v>73</v>
      </c>
      <c r="K31" s="18">
        <v>210</v>
      </c>
      <c r="L31" s="18">
        <f t="shared" si="0"/>
        <v>45.99</v>
      </c>
      <c r="M31" s="18">
        <f t="shared" si="1"/>
        <v>1119.0286800000001</v>
      </c>
      <c r="N31" s="11"/>
      <c r="O31" s="23">
        <f t="shared" si="2"/>
        <v>3</v>
      </c>
      <c r="P31" s="11"/>
      <c r="Q31" s="23">
        <f t="shared" si="3"/>
        <v>210</v>
      </c>
      <c r="R31" s="23">
        <f t="shared" si="4"/>
        <v>0</v>
      </c>
      <c r="S31" s="9">
        <f t="shared" si="5"/>
        <v>0</v>
      </c>
      <c r="T31" s="23">
        <f t="shared" si="6"/>
        <v>45.99</v>
      </c>
      <c r="U31" s="23">
        <f t="shared" si="7"/>
        <v>1119.0286800000001</v>
      </c>
      <c r="V31" s="37"/>
      <c r="W31" s="26">
        <f t="shared" si="8"/>
        <v>0</v>
      </c>
      <c r="X31" s="37"/>
      <c r="Y31" s="28">
        <f t="shared" si="9"/>
        <v>0</v>
      </c>
    </row>
    <row r="32" spans="1:25" ht="18" customHeight="1">
      <c r="A32" s="223"/>
      <c r="B32" s="9" t="s">
        <v>44</v>
      </c>
      <c r="C32" s="120" t="s">
        <v>132</v>
      </c>
      <c r="D32" s="9" t="s">
        <v>246</v>
      </c>
      <c r="E32" s="9" t="s">
        <v>247</v>
      </c>
      <c r="F32" s="120" t="s">
        <v>251</v>
      </c>
      <c r="G32" s="80" t="s">
        <v>249</v>
      </c>
      <c r="H32" s="32">
        <v>1</v>
      </c>
      <c r="I32" s="32">
        <v>2</v>
      </c>
      <c r="J32" s="18">
        <v>73</v>
      </c>
      <c r="K32" s="18">
        <v>630</v>
      </c>
      <c r="L32" s="18">
        <f t="shared" si="0"/>
        <v>91.98</v>
      </c>
      <c r="M32" s="18">
        <f t="shared" si="1"/>
        <v>2238.0573600000002</v>
      </c>
      <c r="N32" s="11"/>
      <c r="O32" s="23">
        <f t="shared" si="2"/>
        <v>2</v>
      </c>
      <c r="P32" s="11"/>
      <c r="Q32" s="23">
        <f t="shared" si="3"/>
        <v>630</v>
      </c>
      <c r="R32" s="23">
        <f t="shared" si="4"/>
        <v>0</v>
      </c>
      <c r="S32" s="9">
        <f t="shared" si="5"/>
        <v>0</v>
      </c>
      <c r="T32" s="23">
        <f t="shared" si="6"/>
        <v>91.98</v>
      </c>
      <c r="U32" s="23">
        <f t="shared" si="7"/>
        <v>2238.0573600000002</v>
      </c>
      <c r="V32" s="37"/>
      <c r="W32" s="26">
        <f t="shared" si="8"/>
        <v>0</v>
      </c>
      <c r="X32" s="37"/>
      <c r="Y32" s="28">
        <f t="shared" si="9"/>
        <v>0</v>
      </c>
    </row>
    <row r="33" spans="1:25" ht="18" customHeight="1">
      <c r="A33" s="223"/>
      <c r="B33" s="9"/>
      <c r="C33" s="120" t="s">
        <v>133</v>
      </c>
      <c r="D33" s="9" t="s">
        <v>250</v>
      </c>
      <c r="E33" s="9" t="s">
        <v>247</v>
      </c>
      <c r="F33" s="120"/>
      <c r="G33" s="14" t="s">
        <v>285</v>
      </c>
      <c r="H33" s="32">
        <v>2</v>
      </c>
      <c r="I33" s="32">
        <v>3</v>
      </c>
      <c r="J33" s="18">
        <v>48</v>
      </c>
      <c r="K33" s="18">
        <v>630</v>
      </c>
      <c r="L33" s="18">
        <f t="shared" si="0"/>
        <v>90.72</v>
      </c>
      <c r="M33" s="18">
        <f t="shared" si="1"/>
        <v>2207.3990400000002</v>
      </c>
      <c r="N33" s="11"/>
      <c r="O33" s="23">
        <f t="shared" si="2"/>
        <v>3</v>
      </c>
      <c r="P33" s="11"/>
      <c r="Q33" s="23">
        <f t="shared" si="3"/>
        <v>630</v>
      </c>
      <c r="R33" s="23">
        <f t="shared" si="4"/>
        <v>0</v>
      </c>
      <c r="S33" s="9">
        <f t="shared" si="5"/>
        <v>0</v>
      </c>
      <c r="T33" s="23">
        <f t="shared" si="6"/>
        <v>90.72</v>
      </c>
      <c r="U33" s="23">
        <f t="shared" si="7"/>
        <v>2207.3990400000002</v>
      </c>
      <c r="V33" s="37"/>
      <c r="W33" s="26">
        <f t="shared" si="8"/>
        <v>0</v>
      </c>
      <c r="X33" s="37"/>
      <c r="Y33" s="28">
        <f t="shared" si="9"/>
        <v>0</v>
      </c>
    </row>
    <row r="34" spans="1:25" ht="18" customHeight="1">
      <c r="A34" s="223"/>
      <c r="B34" s="9"/>
      <c r="C34" s="120" t="s">
        <v>128</v>
      </c>
      <c r="D34" s="9" t="s">
        <v>246</v>
      </c>
      <c r="E34" s="9" t="s">
        <v>247</v>
      </c>
      <c r="F34" s="120" t="s">
        <v>248</v>
      </c>
      <c r="G34" s="14" t="s">
        <v>285</v>
      </c>
      <c r="H34" s="32">
        <v>2</v>
      </c>
      <c r="I34" s="32">
        <v>6</v>
      </c>
      <c r="J34" s="18">
        <v>48</v>
      </c>
      <c r="K34" s="18">
        <v>630</v>
      </c>
      <c r="L34" s="18">
        <f t="shared" si="0"/>
        <v>181.44</v>
      </c>
      <c r="M34" s="18">
        <f t="shared" si="1"/>
        <v>4414.7980800000005</v>
      </c>
      <c r="N34" s="11"/>
      <c r="O34" s="23">
        <f t="shared" si="2"/>
        <v>6</v>
      </c>
      <c r="P34" s="11"/>
      <c r="Q34" s="23">
        <f t="shared" si="3"/>
        <v>630</v>
      </c>
      <c r="R34" s="23">
        <f t="shared" si="4"/>
        <v>0</v>
      </c>
      <c r="S34" s="9">
        <f t="shared" si="5"/>
        <v>0</v>
      </c>
      <c r="T34" s="23">
        <f t="shared" si="6"/>
        <v>181.44</v>
      </c>
      <c r="U34" s="23">
        <f t="shared" si="7"/>
        <v>4414.7980800000005</v>
      </c>
      <c r="V34" s="37"/>
      <c r="W34" s="26">
        <f t="shared" si="8"/>
        <v>0</v>
      </c>
      <c r="X34" s="37"/>
      <c r="Y34" s="28">
        <f t="shared" si="9"/>
        <v>0</v>
      </c>
    </row>
    <row r="35" spans="1:25" ht="18" customHeight="1">
      <c r="A35" s="223"/>
      <c r="B35" s="9"/>
      <c r="C35" s="120"/>
      <c r="D35" s="9" t="s">
        <v>246</v>
      </c>
      <c r="E35" s="9" t="s">
        <v>247</v>
      </c>
      <c r="F35" s="120" t="s">
        <v>248</v>
      </c>
      <c r="G35" s="80" t="s">
        <v>249</v>
      </c>
      <c r="H35" s="32">
        <v>2</v>
      </c>
      <c r="I35" s="32">
        <v>3</v>
      </c>
      <c r="J35" s="18">
        <v>73</v>
      </c>
      <c r="K35" s="18">
        <v>630</v>
      </c>
      <c r="L35" s="18">
        <f t="shared" si="0"/>
        <v>137.97</v>
      </c>
      <c r="M35" s="18">
        <f t="shared" si="1"/>
        <v>3357.0860400000001</v>
      </c>
      <c r="N35" s="11"/>
      <c r="O35" s="23">
        <f t="shared" si="2"/>
        <v>3</v>
      </c>
      <c r="P35" s="11"/>
      <c r="Q35" s="23">
        <f t="shared" si="3"/>
        <v>630</v>
      </c>
      <c r="R35" s="23">
        <f t="shared" si="4"/>
        <v>0</v>
      </c>
      <c r="S35" s="9">
        <f t="shared" si="5"/>
        <v>0</v>
      </c>
      <c r="T35" s="23">
        <f t="shared" si="6"/>
        <v>137.97</v>
      </c>
      <c r="U35" s="23">
        <f t="shared" si="7"/>
        <v>3357.0860400000001</v>
      </c>
      <c r="V35" s="37"/>
      <c r="W35" s="26">
        <f t="shared" si="8"/>
        <v>0</v>
      </c>
      <c r="X35" s="37"/>
      <c r="Y35" s="28">
        <f t="shared" si="9"/>
        <v>0</v>
      </c>
    </row>
    <row r="36" spans="1:25" ht="18" customHeight="1">
      <c r="A36" s="223"/>
      <c r="B36" s="9"/>
      <c r="C36" s="120"/>
      <c r="D36" s="9" t="s">
        <v>250</v>
      </c>
      <c r="E36" s="9" t="s">
        <v>247</v>
      </c>
      <c r="F36" s="120" t="s">
        <v>420</v>
      </c>
      <c r="G36" s="92" t="s">
        <v>402</v>
      </c>
      <c r="H36" s="20">
        <v>1</v>
      </c>
      <c r="I36" s="20">
        <v>2</v>
      </c>
      <c r="J36" s="18">
        <v>90</v>
      </c>
      <c r="K36" s="18">
        <v>630</v>
      </c>
      <c r="L36" s="18">
        <f t="shared" si="0"/>
        <v>113.4</v>
      </c>
      <c r="M36" s="18">
        <f t="shared" si="1"/>
        <v>2759.2488000000003</v>
      </c>
      <c r="N36" s="11"/>
      <c r="O36" s="23">
        <f t="shared" si="2"/>
        <v>2</v>
      </c>
      <c r="P36" s="11"/>
      <c r="Q36" s="23">
        <f t="shared" si="3"/>
        <v>630</v>
      </c>
      <c r="R36" s="23">
        <f t="shared" si="4"/>
        <v>0</v>
      </c>
      <c r="S36" s="9">
        <f t="shared" si="5"/>
        <v>0</v>
      </c>
      <c r="T36" s="23">
        <f t="shared" si="6"/>
        <v>113.4</v>
      </c>
      <c r="U36" s="23">
        <f t="shared" si="7"/>
        <v>2759.2488000000003</v>
      </c>
      <c r="V36" s="37"/>
      <c r="W36" s="26">
        <f t="shared" si="8"/>
        <v>0</v>
      </c>
      <c r="X36" s="37"/>
      <c r="Y36" s="28">
        <f t="shared" si="9"/>
        <v>0</v>
      </c>
    </row>
    <row r="37" spans="1:25" ht="18" customHeight="1">
      <c r="A37" s="223"/>
      <c r="B37" s="148"/>
      <c r="C37" s="149"/>
      <c r="D37" s="148" t="s">
        <v>250</v>
      </c>
      <c r="E37" s="148" t="s">
        <v>2</v>
      </c>
      <c r="F37" s="149" t="s">
        <v>273</v>
      </c>
      <c r="G37" s="160"/>
      <c r="H37" s="151">
        <v>1</v>
      </c>
      <c r="I37" s="151">
        <v>1</v>
      </c>
      <c r="J37" s="151"/>
      <c r="K37" s="151"/>
      <c r="L37" s="151"/>
      <c r="M37" s="151"/>
      <c r="N37" s="148"/>
      <c r="O37" s="152"/>
      <c r="P37" s="148"/>
      <c r="Q37" s="152"/>
      <c r="R37" s="152"/>
      <c r="S37" s="148"/>
      <c r="T37" s="152"/>
      <c r="U37" s="152"/>
      <c r="V37" s="153"/>
      <c r="W37" s="153"/>
      <c r="X37" s="153"/>
      <c r="Y37" s="154"/>
    </row>
    <row r="38" spans="1:25" ht="18" customHeight="1">
      <c r="A38" s="223"/>
      <c r="B38" s="9" t="s">
        <v>13</v>
      </c>
      <c r="C38" s="120"/>
      <c r="D38" s="9" t="s">
        <v>250</v>
      </c>
      <c r="E38" s="9" t="s">
        <v>247</v>
      </c>
      <c r="F38" s="120"/>
      <c r="G38" s="92" t="s">
        <v>258</v>
      </c>
      <c r="H38" s="20">
        <v>2</v>
      </c>
      <c r="I38" s="20">
        <v>10</v>
      </c>
      <c r="J38" s="18">
        <v>41</v>
      </c>
      <c r="K38" s="18">
        <v>1680</v>
      </c>
      <c r="L38" s="18">
        <f t="shared" si="0"/>
        <v>688.8</v>
      </c>
      <c r="M38" s="18">
        <f t="shared" si="1"/>
        <v>16759.881600000001</v>
      </c>
      <c r="N38" s="11"/>
      <c r="O38" s="23">
        <f t="shared" si="2"/>
        <v>10</v>
      </c>
      <c r="P38" s="11"/>
      <c r="Q38" s="23">
        <f t="shared" si="3"/>
        <v>1680</v>
      </c>
      <c r="R38" s="23">
        <f t="shared" si="4"/>
        <v>0</v>
      </c>
      <c r="S38" s="9">
        <f t="shared" si="5"/>
        <v>0</v>
      </c>
      <c r="T38" s="23">
        <f t="shared" si="6"/>
        <v>688.8</v>
      </c>
      <c r="U38" s="23">
        <f t="shared" si="7"/>
        <v>16759.881600000001</v>
      </c>
      <c r="V38" s="37"/>
      <c r="W38" s="26">
        <f t="shared" si="8"/>
        <v>0</v>
      </c>
      <c r="X38" s="37"/>
      <c r="Y38" s="28">
        <f t="shared" si="9"/>
        <v>0</v>
      </c>
    </row>
    <row r="39" spans="1:25" ht="18" customHeight="1">
      <c r="A39" s="223"/>
      <c r="B39" s="9"/>
      <c r="C39" s="120"/>
      <c r="D39" s="9" t="s">
        <v>250</v>
      </c>
      <c r="E39" s="9" t="s">
        <v>247</v>
      </c>
      <c r="F39" s="120"/>
      <c r="G39" s="14" t="s">
        <v>285</v>
      </c>
      <c r="H39" s="20">
        <v>2</v>
      </c>
      <c r="I39" s="20">
        <v>2</v>
      </c>
      <c r="J39" s="18">
        <v>48</v>
      </c>
      <c r="K39" s="18">
        <v>1680</v>
      </c>
      <c r="L39" s="18">
        <f t="shared" si="0"/>
        <v>161.28</v>
      </c>
      <c r="M39" s="18">
        <f t="shared" si="1"/>
        <v>3924.26496</v>
      </c>
      <c r="N39" s="11"/>
      <c r="O39" s="23">
        <f t="shared" si="2"/>
        <v>2</v>
      </c>
      <c r="P39" s="11"/>
      <c r="Q39" s="23">
        <f t="shared" si="3"/>
        <v>1680</v>
      </c>
      <c r="R39" s="23">
        <f t="shared" si="4"/>
        <v>0</v>
      </c>
      <c r="S39" s="9">
        <f t="shared" si="5"/>
        <v>0</v>
      </c>
      <c r="T39" s="23">
        <f t="shared" si="6"/>
        <v>161.28</v>
      </c>
      <c r="U39" s="23">
        <f t="shared" si="7"/>
        <v>3924.26496</v>
      </c>
      <c r="V39" s="37"/>
      <c r="W39" s="26">
        <f t="shared" si="8"/>
        <v>0</v>
      </c>
      <c r="X39" s="37"/>
      <c r="Y39" s="28">
        <f t="shared" si="9"/>
        <v>0</v>
      </c>
    </row>
    <row r="40" spans="1:25" s="70" customFormat="1" ht="18" customHeight="1">
      <c r="A40" s="223"/>
      <c r="B40" s="65"/>
      <c r="C40" s="75"/>
      <c r="D40" s="65" t="s">
        <v>246</v>
      </c>
      <c r="E40" s="65" t="s">
        <v>2</v>
      </c>
      <c r="F40" s="75"/>
      <c r="G40" s="80" t="s">
        <v>494</v>
      </c>
      <c r="H40" s="143">
        <v>1</v>
      </c>
      <c r="I40" s="143">
        <v>3</v>
      </c>
      <c r="J40" s="18">
        <v>15</v>
      </c>
      <c r="K40" s="18">
        <v>8760</v>
      </c>
      <c r="L40" s="18">
        <f t="shared" si="0"/>
        <v>394.2</v>
      </c>
      <c r="M40" s="18">
        <f t="shared" si="1"/>
        <v>9591.6743999999999</v>
      </c>
      <c r="N40" s="11"/>
      <c r="O40" s="23">
        <f t="shared" si="2"/>
        <v>3</v>
      </c>
      <c r="P40" s="11"/>
      <c r="Q40" s="23">
        <f t="shared" si="3"/>
        <v>8760</v>
      </c>
      <c r="R40" s="23">
        <f t="shared" si="4"/>
        <v>0</v>
      </c>
      <c r="S40" s="9">
        <f t="shared" si="5"/>
        <v>0</v>
      </c>
      <c r="T40" s="23">
        <f t="shared" si="6"/>
        <v>394.2</v>
      </c>
      <c r="U40" s="23">
        <f t="shared" si="7"/>
        <v>9591.6743999999999</v>
      </c>
      <c r="V40" s="37"/>
      <c r="W40" s="26">
        <f t="shared" si="8"/>
        <v>0</v>
      </c>
      <c r="X40" s="37"/>
      <c r="Y40" s="28">
        <f t="shared" si="9"/>
        <v>0</v>
      </c>
    </row>
    <row r="41" spans="1:25" s="70" customFormat="1" ht="18" customHeight="1">
      <c r="A41" s="223"/>
      <c r="B41" s="65"/>
      <c r="C41" s="75"/>
      <c r="D41" s="65" t="s">
        <v>250</v>
      </c>
      <c r="E41" s="65" t="s">
        <v>2</v>
      </c>
      <c r="F41" s="75"/>
      <c r="G41" s="80" t="s">
        <v>287</v>
      </c>
      <c r="H41" s="143">
        <v>1</v>
      </c>
      <c r="I41" s="143">
        <v>1</v>
      </c>
      <c r="J41" s="18">
        <v>7</v>
      </c>
      <c r="K41" s="18">
        <v>8760</v>
      </c>
      <c r="L41" s="18">
        <f t="shared" si="0"/>
        <v>61.32</v>
      </c>
      <c r="M41" s="18">
        <f t="shared" si="1"/>
        <v>1492.0382400000001</v>
      </c>
      <c r="N41" s="11"/>
      <c r="O41" s="23">
        <f t="shared" si="2"/>
        <v>1</v>
      </c>
      <c r="P41" s="11"/>
      <c r="Q41" s="23">
        <f t="shared" si="3"/>
        <v>8760</v>
      </c>
      <c r="R41" s="23">
        <f t="shared" si="4"/>
        <v>0</v>
      </c>
      <c r="S41" s="9">
        <f t="shared" si="5"/>
        <v>0</v>
      </c>
      <c r="T41" s="23">
        <f t="shared" si="6"/>
        <v>61.32</v>
      </c>
      <c r="U41" s="23">
        <f t="shared" si="7"/>
        <v>1492.0382400000001</v>
      </c>
      <c r="V41" s="37"/>
      <c r="W41" s="26">
        <f t="shared" si="8"/>
        <v>0</v>
      </c>
      <c r="X41" s="37"/>
      <c r="Y41" s="28">
        <f t="shared" si="9"/>
        <v>0</v>
      </c>
    </row>
    <row r="42" spans="1:25" s="70" customFormat="1" ht="18" customHeight="1">
      <c r="A42" s="223"/>
      <c r="B42" s="148"/>
      <c r="C42" s="149"/>
      <c r="D42" s="148" t="s">
        <v>246</v>
      </c>
      <c r="E42" s="148" t="s">
        <v>2</v>
      </c>
      <c r="F42" s="149" t="s">
        <v>384</v>
      </c>
      <c r="G42" s="150"/>
      <c r="H42" s="159">
        <v>2</v>
      </c>
      <c r="I42" s="159">
        <v>1</v>
      </c>
      <c r="J42" s="151"/>
      <c r="K42" s="151"/>
      <c r="L42" s="151"/>
      <c r="M42" s="151"/>
      <c r="N42" s="148"/>
      <c r="O42" s="152"/>
      <c r="P42" s="148"/>
      <c r="Q42" s="152"/>
      <c r="R42" s="152"/>
      <c r="S42" s="148"/>
      <c r="T42" s="152"/>
      <c r="U42" s="152"/>
      <c r="V42" s="153"/>
      <c r="W42" s="153"/>
      <c r="X42" s="153"/>
      <c r="Y42" s="154"/>
    </row>
    <row r="43" spans="1:25" ht="18" customHeight="1">
      <c r="A43" s="223"/>
      <c r="B43" s="148" t="s">
        <v>211</v>
      </c>
      <c r="C43" s="149"/>
      <c r="D43" s="148" t="s">
        <v>250</v>
      </c>
      <c r="E43" s="148" t="s">
        <v>247</v>
      </c>
      <c r="F43" s="149" t="s">
        <v>273</v>
      </c>
      <c r="G43" s="150"/>
      <c r="H43" s="159">
        <v>1</v>
      </c>
      <c r="I43" s="159">
        <v>2</v>
      </c>
      <c r="J43" s="151"/>
      <c r="K43" s="151"/>
      <c r="L43" s="151"/>
      <c r="M43" s="151"/>
      <c r="N43" s="148"/>
      <c r="O43" s="152"/>
      <c r="P43" s="148"/>
      <c r="Q43" s="152"/>
      <c r="R43" s="152"/>
      <c r="S43" s="148"/>
      <c r="T43" s="152"/>
      <c r="U43" s="152"/>
      <c r="V43" s="153"/>
      <c r="W43" s="153"/>
      <c r="X43" s="153"/>
      <c r="Y43" s="154"/>
    </row>
    <row r="44" spans="1:25" ht="18" customHeight="1">
      <c r="A44" s="223"/>
      <c r="B44" s="148"/>
      <c r="C44" s="149"/>
      <c r="D44" s="148" t="s">
        <v>250</v>
      </c>
      <c r="E44" s="148" t="s">
        <v>247</v>
      </c>
      <c r="F44" s="149" t="s">
        <v>389</v>
      </c>
      <c r="G44" s="150"/>
      <c r="H44" s="159">
        <v>1</v>
      </c>
      <c r="I44" s="159">
        <v>9</v>
      </c>
      <c r="J44" s="151"/>
      <c r="K44" s="151"/>
      <c r="L44" s="151"/>
      <c r="M44" s="151"/>
      <c r="N44" s="148"/>
      <c r="O44" s="152"/>
      <c r="P44" s="148"/>
      <c r="Q44" s="152"/>
      <c r="R44" s="152"/>
      <c r="S44" s="148"/>
      <c r="T44" s="152"/>
      <c r="U44" s="152"/>
      <c r="V44" s="153"/>
      <c r="W44" s="153"/>
      <c r="X44" s="153"/>
      <c r="Y44" s="154"/>
    </row>
    <row r="45" spans="1:25" ht="18" customHeight="1">
      <c r="A45" s="223"/>
      <c r="B45" s="148" t="s">
        <v>212</v>
      </c>
      <c r="C45" s="149"/>
      <c r="D45" s="148" t="s">
        <v>250</v>
      </c>
      <c r="E45" s="148" t="s">
        <v>247</v>
      </c>
      <c r="F45" s="149" t="s">
        <v>273</v>
      </c>
      <c r="G45" s="150"/>
      <c r="H45" s="159">
        <v>1</v>
      </c>
      <c r="I45" s="159">
        <v>2</v>
      </c>
      <c r="J45" s="151"/>
      <c r="K45" s="151"/>
      <c r="L45" s="151"/>
      <c r="M45" s="151"/>
      <c r="N45" s="148"/>
      <c r="O45" s="152"/>
      <c r="P45" s="148"/>
      <c r="Q45" s="152"/>
      <c r="R45" s="152"/>
      <c r="S45" s="148"/>
      <c r="T45" s="152"/>
      <c r="U45" s="152"/>
      <c r="V45" s="153"/>
      <c r="W45" s="153"/>
      <c r="X45" s="153"/>
      <c r="Y45" s="154"/>
    </row>
    <row r="46" spans="1:25" ht="18" customHeight="1">
      <c r="A46" s="223"/>
      <c r="B46" s="148"/>
      <c r="C46" s="149"/>
      <c r="D46" s="148" t="s">
        <v>250</v>
      </c>
      <c r="E46" s="148" t="s">
        <v>247</v>
      </c>
      <c r="F46" s="149" t="s">
        <v>389</v>
      </c>
      <c r="G46" s="150"/>
      <c r="H46" s="159">
        <v>1</v>
      </c>
      <c r="I46" s="159">
        <v>5</v>
      </c>
      <c r="J46" s="151"/>
      <c r="K46" s="151"/>
      <c r="L46" s="151"/>
      <c r="M46" s="151"/>
      <c r="N46" s="148"/>
      <c r="O46" s="152"/>
      <c r="P46" s="148"/>
      <c r="Q46" s="152"/>
      <c r="R46" s="152"/>
      <c r="S46" s="148"/>
      <c r="T46" s="152"/>
      <c r="U46" s="152"/>
      <c r="V46" s="153"/>
      <c r="W46" s="153"/>
      <c r="X46" s="153"/>
      <c r="Y46" s="154"/>
    </row>
    <row r="47" spans="1:25" ht="18" customHeight="1">
      <c r="A47" s="223"/>
      <c r="B47" s="161" t="s">
        <v>403</v>
      </c>
      <c r="C47" s="149"/>
      <c r="D47" s="148" t="s">
        <v>250</v>
      </c>
      <c r="E47" s="148" t="s">
        <v>247</v>
      </c>
      <c r="F47" s="149" t="s">
        <v>273</v>
      </c>
      <c r="G47" s="150"/>
      <c r="H47" s="159">
        <v>1</v>
      </c>
      <c r="I47" s="159">
        <v>1</v>
      </c>
      <c r="J47" s="151"/>
      <c r="K47" s="151"/>
      <c r="L47" s="151"/>
      <c r="M47" s="151"/>
      <c r="N47" s="148"/>
      <c r="O47" s="152"/>
      <c r="P47" s="148"/>
      <c r="Q47" s="152"/>
      <c r="R47" s="152"/>
      <c r="S47" s="148"/>
      <c r="T47" s="152"/>
      <c r="U47" s="152"/>
      <c r="V47" s="153"/>
      <c r="W47" s="153"/>
      <c r="X47" s="153"/>
      <c r="Y47" s="154"/>
    </row>
    <row r="48" spans="1:25" ht="18" customHeight="1">
      <c r="A48" s="223"/>
      <c r="B48" s="148" t="s">
        <v>213</v>
      </c>
      <c r="C48" s="149"/>
      <c r="D48" s="148" t="s">
        <v>250</v>
      </c>
      <c r="E48" s="148" t="s">
        <v>247</v>
      </c>
      <c r="F48" s="149" t="s">
        <v>273</v>
      </c>
      <c r="G48" s="150"/>
      <c r="H48" s="159">
        <v>1</v>
      </c>
      <c r="I48" s="159">
        <v>2</v>
      </c>
      <c r="J48" s="151"/>
      <c r="K48" s="151"/>
      <c r="L48" s="151"/>
      <c r="M48" s="151"/>
      <c r="N48" s="148"/>
      <c r="O48" s="152"/>
      <c r="P48" s="148"/>
      <c r="Q48" s="152"/>
      <c r="R48" s="152"/>
      <c r="S48" s="148"/>
      <c r="T48" s="152"/>
      <c r="U48" s="152"/>
      <c r="V48" s="153"/>
      <c r="W48" s="153"/>
      <c r="X48" s="153"/>
      <c r="Y48" s="154"/>
    </row>
    <row r="49" spans="1:25" ht="18" customHeight="1">
      <c r="A49" s="223"/>
      <c r="B49" s="148"/>
      <c r="C49" s="149"/>
      <c r="D49" s="148" t="s">
        <v>250</v>
      </c>
      <c r="E49" s="148" t="s">
        <v>247</v>
      </c>
      <c r="F49" s="149" t="s">
        <v>389</v>
      </c>
      <c r="G49" s="150"/>
      <c r="H49" s="159">
        <v>1</v>
      </c>
      <c r="I49" s="159">
        <v>9</v>
      </c>
      <c r="J49" s="151"/>
      <c r="K49" s="151"/>
      <c r="L49" s="151"/>
      <c r="M49" s="151"/>
      <c r="N49" s="148"/>
      <c r="O49" s="152"/>
      <c r="P49" s="148"/>
      <c r="Q49" s="152"/>
      <c r="R49" s="152"/>
      <c r="S49" s="148"/>
      <c r="T49" s="152"/>
      <c r="U49" s="152"/>
      <c r="V49" s="153"/>
      <c r="W49" s="153"/>
      <c r="X49" s="153"/>
      <c r="Y49" s="154"/>
    </row>
    <row r="50" spans="1:25" ht="18" customHeight="1">
      <c r="A50" s="223"/>
      <c r="B50" s="148" t="s">
        <v>214</v>
      </c>
      <c r="C50" s="149"/>
      <c r="D50" s="148" t="s">
        <v>250</v>
      </c>
      <c r="E50" s="148" t="s">
        <v>247</v>
      </c>
      <c r="F50" s="149" t="s">
        <v>273</v>
      </c>
      <c r="G50" s="150"/>
      <c r="H50" s="159">
        <v>1</v>
      </c>
      <c r="I50" s="159">
        <v>2</v>
      </c>
      <c r="J50" s="151"/>
      <c r="K50" s="151"/>
      <c r="L50" s="151"/>
      <c r="M50" s="151"/>
      <c r="N50" s="148"/>
      <c r="O50" s="152"/>
      <c r="P50" s="148"/>
      <c r="Q50" s="152"/>
      <c r="R50" s="152"/>
      <c r="S50" s="148"/>
      <c r="T50" s="152"/>
      <c r="U50" s="152"/>
      <c r="V50" s="153"/>
      <c r="W50" s="153"/>
      <c r="X50" s="153"/>
      <c r="Y50" s="154"/>
    </row>
    <row r="51" spans="1:25" ht="18" customHeight="1">
      <c r="A51" s="223"/>
      <c r="B51" s="148"/>
      <c r="C51" s="149"/>
      <c r="D51" s="148" t="s">
        <v>250</v>
      </c>
      <c r="E51" s="148" t="s">
        <v>247</v>
      </c>
      <c r="F51" s="149" t="s">
        <v>389</v>
      </c>
      <c r="G51" s="150"/>
      <c r="H51" s="159">
        <v>1</v>
      </c>
      <c r="I51" s="159">
        <v>5</v>
      </c>
      <c r="J51" s="151"/>
      <c r="K51" s="151"/>
      <c r="L51" s="151"/>
      <c r="M51" s="151"/>
      <c r="N51" s="148"/>
      <c r="O51" s="152"/>
      <c r="P51" s="148"/>
      <c r="Q51" s="152"/>
      <c r="R51" s="152"/>
      <c r="S51" s="148"/>
      <c r="T51" s="152"/>
      <c r="U51" s="152"/>
      <c r="V51" s="153"/>
      <c r="W51" s="153"/>
      <c r="X51" s="153"/>
      <c r="Y51" s="154"/>
    </row>
    <row r="52" spans="1:25" ht="18" customHeight="1">
      <c r="A52" s="223"/>
      <c r="B52" s="161" t="s">
        <v>477</v>
      </c>
      <c r="C52" s="149"/>
      <c r="D52" s="148" t="s">
        <v>250</v>
      </c>
      <c r="E52" s="148" t="s">
        <v>247</v>
      </c>
      <c r="F52" s="149" t="s">
        <v>273</v>
      </c>
      <c r="G52" s="150"/>
      <c r="H52" s="159">
        <v>1</v>
      </c>
      <c r="I52" s="159">
        <v>3</v>
      </c>
      <c r="J52" s="151"/>
      <c r="K52" s="151"/>
      <c r="L52" s="151"/>
      <c r="M52" s="151"/>
      <c r="N52" s="148"/>
      <c r="O52" s="152"/>
      <c r="P52" s="148"/>
      <c r="Q52" s="152"/>
      <c r="R52" s="152"/>
      <c r="S52" s="148"/>
      <c r="T52" s="152"/>
      <c r="U52" s="152"/>
      <c r="V52" s="153"/>
      <c r="W52" s="153"/>
      <c r="X52" s="153"/>
      <c r="Y52" s="154"/>
    </row>
    <row r="53" spans="1:25" ht="18" customHeight="1">
      <c r="A53" s="223"/>
      <c r="B53" s="9" t="s">
        <v>347</v>
      </c>
      <c r="C53" s="120"/>
      <c r="D53" s="9" t="s">
        <v>250</v>
      </c>
      <c r="E53" s="9" t="s">
        <v>247</v>
      </c>
      <c r="F53" s="120"/>
      <c r="G53" s="80" t="s">
        <v>249</v>
      </c>
      <c r="H53" s="32">
        <v>2</v>
      </c>
      <c r="I53" s="32">
        <v>1</v>
      </c>
      <c r="J53" s="18">
        <v>73</v>
      </c>
      <c r="K53" s="18">
        <v>1680</v>
      </c>
      <c r="L53" s="18">
        <f t="shared" si="0"/>
        <v>122.64</v>
      </c>
      <c r="M53" s="18">
        <f t="shared" si="1"/>
        <v>2984.0764800000002</v>
      </c>
      <c r="N53" s="11"/>
      <c r="O53" s="23">
        <f t="shared" si="2"/>
        <v>1</v>
      </c>
      <c r="P53" s="11"/>
      <c r="Q53" s="23">
        <f t="shared" si="3"/>
        <v>1680</v>
      </c>
      <c r="R53" s="23">
        <f t="shared" si="4"/>
        <v>0</v>
      </c>
      <c r="S53" s="9">
        <f t="shared" si="5"/>
        <v>0</v>
      </c>
      <c r="T53" s="23">
        <f t="shared" si="6"/>
        <v>122.64</v>
      </c>
      <c r="U53" s="23">
        <f t="shared" si="7"/>
        <v>2984.0764800000002</v>
      </c>
      <c r="V53" s="37"/>
      <c r="W53" s="26">
        <f t="shared" si="8"/>
        <v>0</v>
      </c>
      <c r="X53" s="37"/>
      <c r="Y53" s="28">
        <f t="shared" si="9"/>
        <v>0</v>
      </c>
    </row>
    <row r="54" spans="1:25" ht="18" customHeight="1">
      <c r="A54" s="223"/>
      <c r="B54" s="9"/>
      <c r="C54" s="120"/>
      <c r="D54" s="9" t="s">
        <v>250</v>
      </c>
      <c r="E54" s="9" t="s">
        <v>247</v>
      </c>
      <c r="F54" s="120"/>
      <c r="G54" s="92" t="s">
        <v>258</v>
      </c>
      <c r="H54" s="32">
        <v>2</v>
      </c>
      <c r="I54" s="32">
        <v>1</v>
      </c>
      <c r="J54" s="18">
        <v>41</v>
      </c>
      <c r="K54" s="18">
        <v>1680</v>
      </c>
      <c r="L54" s="18">
        <f t="shared" si="0"/>
        <v>68.88</v>
      </c>
      <c r="M54" s="18">
        <f t="shared" si="1"/>
        <v>1675.9881599999999</v>
      </c>
      <c r="N54" s="11"/>
      <c r="O54" s="23">
        <f t="shared" si="2"/>
        <v>1</v>
      </c>
      <c r="P54" s="11"/>
      <c r="Q54" s="23">
        <f t="shared" si="3"/>
        <v>1680</v>
      </c>
      <c r="R54" s="23">
        <f t="shared" si="4"/>
        <v>0</v>
      </c>
      <c r="S54" s="9">
        <f t="shared" si="5"/>
        <v>0</v>
      </c>
      <c r="T54" s="23">
        <f t="shared" si="6"/>
        <v>68.88</v>
      </c>
      <c r="U54" s="23">
        <f t="shared" si="7"/>
        <v>1675.9881599999999</v>
      </c>
      <c r="V54" s="37"/>
      <c r="W54" s="26">
        <f t="shared" si="8"/>
        <v>0</v>
      </c>
      <c r="X54" s="37"/>
      <c r="Y54" s="28">
        <f t="shared" si="9"/>
        <v>0</v>
      </c>
    </row>
    <row r="55" spans="1:25" ht="18" customHeight="1">
      <c r="A55" s="223"/>
      <c r="B55" s="9"/>
      <c r="C55" s="120"/>
      <c r="D55" s="9" t="s">
        <v>250</v>
      </c>
      <c r="E55" s="9" t="s">
        <v>2</v>
      </c>
      <c r="F55" s="120" t="s">
        <v>476</v>
      </c>
      <c r="G55" s="80" t="s">
        <v>494</v>
      </c>
      <c r="H55" s="32">
        <v>1</v>
      </c>
      <c r="I55" s="32">
        <v>1</v>
      </c>
      <c r="J55" s="18">
        <v>15</v>
      </c>
      <c r="K55" s="18">
        <v>8760</v>
      </c>
      <c r="L55" s="18">
        <f t="shared" si="0"/>
        <v>131.4</v>
      </c>
      <c r="M55" s="18">
        <f t="shared" si="1"/>
        <v>3197.2248000000004</v>
      </c>
      <c r="N55" s="11"/>
      <c r="O55" s="23">
        <f t="shared" si="2"/>
        <v>1</v>
      </c>
      <c r="P55" s="11"/>
      <c r="Q55" s="23">
        <f t="shared" si="3"/>
        <v>8760</v>
      </c>
      <c r="R55" s="23">
        <f t="shared" si="4"/>
        <v>0</v>
      </c>
      <c r="S55" s="9">
        <f t="shared" si="5"/>
        <v>0</v>
      </c>
      <c r="T55" s="23">
        <f t="shared" si="6"/>
        <v>131.4</v>
      </c>
      <c r="U55" s="23">
        <f t="shared" si="7"/>
        <v>3197.2248000000004</v>
      </c>
      <c r="V55" s="37"/>
      <c r="W55" s="26">
        <f t="shared" si="8"/>
        <v>0</v>
      </c>
      <c r="X55" s="37"/>
      <c r="Y55" s="28">
        <f t="shared" si="9"/>
        <v>0</v>
      </c>
    </row>
    <row r="56" spans="1:25" ht="18" customHeight="1">
      <c r="A56" s="223"/>
      <c r="B56" s="9" t="s">
        <v>410</v>
      </c>
      <c r="C56" s="120"/>
      <c r="D56" s="9" t="s">
        <v>250</v>
      </c>
      <c r="E56" s="9" t="s">
        <v>247</v>
      </c>
      <c r="F56" s="120"/>
      <c r="G56" s="80" t="s">
        <v>249</v>
      </c>
      <c r="H56" s="32">
        <v>2</v>
      </c>
      <c r="I56" s="32">
        <v>1</v>
      </c>
      <c r="J56" s="18">
        <v>73</v>
      </c>
      <c r="K56" s="18">
        <v>1680</v>
      </c>
      <c r="L56" s="18">
        <f t="shared" si="0"/>
        <v>122.64</v>
      </c>
      <c r="M56" s="18">
        <f t="shared" si="1"/>
        <v>2984.0764800000002</v>
      </c>
      <c r="N56" s="11"/>
      <c r="O56" s="23">
        <f t="shared" si="2"/>
        <v>1</v>
      </c>
      <c r="P56" s="11"/>
      <c r="Q56" s="23">
        <f t="shared" si="3"/>
        <v>1680</v>
      </c>
      <c r="R56" s="23">
        <f t="shared" si="4"/>
        <v>0</v>
      </c>
      <c r="S56" s="9">
        <f t="shared" si="5"/>
        <v>0</v>
      </c>
      <c r="T56" s="23">
        <f t="shared" si="6"/>
        <v>122.64</v>
      </c>
      <c r="U56" s="23">
        <f t="shared" si="7"/>
        <v>2984.0764800000002</v>
      </c>
      <c r="V56" s="37"/>
      <c r="W56" s="26">
        <f t="shared" si="8"/>
        <v>0</v>
      </c>
      <c r="X56" s="37"/>
      <c r="Y56" s="28">
        <f t="shared" si="9"/>
        <v>0</v>
      </c>
    </row>
    <row r="57" spans="1:25" ht="18" customHeight="1">
      <c r="A57" s="223"/>
      <c r="B57" s="9"/>
      <c r="C57" s="120"/>
      <c r="D57" s="9" t="s">
        <v>250</v>
      </c>
      <c r="E57" s="9" t="s">
        <v>247</v>
      </c>
      <c r="F57" s="120"/>
      <c r="G57" s="92" t="s">
        <v>258</v>
      </c>
      <c r="H57" s="32">
        <v>2</v>
      </c>
      <c r="I57" s="32">
        <v>1</v>
      </c>
      <c r="J57" s="18">
        <v>41</v>
      </c>
      <c r="K57" s="18">
        <v>1680</v>
      </c>
      <c r="L57" s="18">
        <f t="shared" si="0"/>
        <v>68.88</v>
      </c>
      <c r="M57" s="18">
        <f t="shared" si="1"/>
        <v>1675.9881599999999</v>
      </c>
      <c r="N57" s="11"/>
      <c r="O57" s="23">
        <f t="shared" si="2"/>
        <v>1</v>
      </c>
      <c r="P57" s="11"/>
      <c r="Q57" s="23">
        <f t="shared" si="3"/>
        <v>1680</v>
      </c>
      <c r="R57" s="23">
        <f t="shared" si="4"/>
        <v>0</v>
      </c>
      <c r="S57" s="9">
        <f t="shared" si="5"/>
        <v>0</v>
      </c>
      <c r="T57" s="23">
        <f t="shared" si="6"/>
        <v>68.88</v>
      </c>
      <c r="U57" s="23">
        <f t="shared" si="7"/>
        <v>1675.9881599999999</v>
      </c>
      <c r="V57" s="37"/>
      <c r="W57" s="26">
        <f t="shared" si="8"/>
        <v>0</v>
      </c>
      <c r="X57" s="37"/>
      <c r="Y57" s="28">
        <f t="shared" si="9"/>
        <v>0</v>
      </c>
    </row>
    <row r="58" spans="1:25" ht="18" customHeight="1">
      <c r="A58" s="223"/>
      <c r="B58" s="9"/>
      <c r="C58" s="120"/>
      <c r="D58" s="9" t="s">
        <v>250</v>
      </c>
      <c r="E58" s="9" t="s">
        <v>2</v>
      </c>
      <c r="F58" s="120"/>
      <c r="G58" s="14" t="s">
        <v>287</v>
      </c>
      <c r="H58" s="32">
        <v>1</v>
      </c>
      <c r="I58" s="32">
        <v>1</v>
      </c>
      <c r="J58" s="18">
        <v>7</v>
      </c>
      <c r="K58" s="18">
        <v>8760</v>
      </c>
      <c r="L58" s="18">
        <f t="shared" si="0"/>
        <v>61.32</v>
      </c>
      <c r="M58" s="18">
        <f t="shared" si="1"/>
        <v>1492.0382400000001</v>
      </c>
      <c r="N58" s="11"/>
      <c r="O58" s="23">
        <f t="shared" si="2"/>
        <v>1</v>
      </c>
      <c r="P58" s="11"/>
      <c r="Q58" s="23">
        <f t="shared" si="3"/>
        <v>8760</v>
      </c>
      <c r="R58" s="23">
        <f t="shared" si="4"/>
        <v>0</v>
      </c>
      <c r="S58" s="9">
        <f t="shared" si="5"/>
        <v>0</v>
      </c>
      <c r="T58" s="23">
        <f t="shared" si="6"/>
        <v>61.32</v>
      </c>
      <c r="U58" s="23">
        <f t="shared" si="7"/>
        <v>1492.0382400000001</v>
      </c>
      <c r="V58" s="37"/>
      <c r="W58" s="26">
        <f t="shared" si="8"/>
        <v>0</v>
      </c>
      <c r="X58" s="37"/>
      <c r="Y58" s="28">
        <f t="shared" si="9"/>
        <v>0</v>
      </c>
    </row>
    <row r="59" spans="1:25" ht="18" customHeight="1">
      <c r="A59" s="223"/>
      <c r="B59" s="9" t="s">
        <v>262</v>
      </c>
      <c r="C59" s="120"/>
      <c r="D59" s="9" t="s">
        <v>250</v>
      </c>
      <c r="E59" s="9" t="s">
        <v>247</v>
      </c>
      <c r="F59" s="120" t="s">
        <v>252</v>
      </c>
      <c r="G59" s="92" t="s">
        <v>266</v>
      </c>
      <c r="H59" s="32">
        <v>1</v>
      </c>
      <c r="I59" s="32">
        <v>1</v>
      </c>
      <c r="J59" s="18">
        <v>54</v>
      </c>
      <c r="K59" s="18">
        <v>1</v>
      </c>
      <c r="L59" s="18">
        <f t="shared" si="0"/>
        <v>5.3999999999999999E-2</v>
      </c>
      <c r="M59" s="18">
        <f t="shared" si="1"/>
        <v>1.313928</v>
      </c>
      <c r="N59" s="11"/>
      <c r="O59" s="23">
        <f t="shared" si="2"/>
        <v>1</v>
      </c>
      <c r="P59" s="11"/>
      <c r="Q59" s="23">
        <f t="shared" si="3"/>
        <v>1</v>
      </c>
      <c r="R59" s="23">
        <f t="shared" si="4"/>
        <v>0</v>
      </c>
      <c r="S59" s="9">
        <f t="shared" si="5"/>
        <v>0</v>
      </c>
      <c r="T59" s="23">
        <f t="shared" si="6"/>
        <v>5.3999999999999999E-2</v>
      </c>
      <c r="U59" s="23">
        <f t="shared" si="7"/>
        <v>1.313928</v>
      </c>
      <c r="V59" s="37"/>
      <c r="W59" s="26">
        <f t="shared" si="8"/>
        <v>0</v>
      </c>
      <c r="X59" s="37"/>
      <c r="Y59" s="28">
        <f t="shared" si="9"/>
        <v>0</v>
      </c>
    </row>
    <row r="60" spans="1:25" ht="18" customHeight="1">
      <c r="A60" s="223"/>
      <c r="B60" s="9" t="s">
        <v>393</v>
      </c>
      <c r="C60" s="120"/>
      <c r="D60" s="9" t="s">
        <v>250</v>
      </c>
      <c r="E60" s="9" t="s">
        <v>247</v>
      </c>
      <c r="F60" s="120" t="s">
        <v>252</v>
      </c>
      <c r="G60" s="92" t="s">
        <v>266</v>
      </c>
      <c r="H60" s="32">
        <v>1</v>
      </c>
      <c r="I60" s="32">
        <v>1</v>
      </c>
      <c r="J60" s="18">
        <v>54</v>
      </c>
      <c r="K60" s="18">
        <v>1</v>
      </c>
      <c r="L60" s="18">
        <f t="shared" si="0"/>
        <v>5.3999999999999999E-2</v>
      </c>
      <c r="M60" s="18">
        <f t="shared" si="1"/>
        <v>1.313928</v>
      </c>
      <c r="N60" s="11"/>
      <c r="O60" s="23">
        <f t="shared" si="2"/>
        <v>1</v>
      </c>
      <c r="P60" s="11"/>
      <c r="Q60" s="23">
        <f t="shared" si="3"/>
        <v>1</v>
      </c>
      <c r="R60" s="23">
        <f t="shared" si="4"/>
        <v>0</v>
      </c>
      <c r="S60" s="9">
        <f t="shared" si="5"/>
        <v>0</v>
      </c>
      <c r="T60" s="23">
        <f t="shared" si="6"/>
        <v>5.3999999999999999E-2</v>
      </c>
      <c r="U60" s="23">
        <f t="shared" si="7"/>
        <v>1.313928</v>
      </c>
      <c r="V60" s="37"/>
      <c r="W60" s="26">
        <f t="shared" si="8"/>
        <v>0</v>
      </c>
      <c r="X60" s="37"/>
      <c r="Y60" s="28">
        <f t="shared" si="9"/>
        <v>0</v>
      </c>
    </row>
    <row r="61" spans="1:25" ht="18" customHeight="1">
      <c r="A61" s="223"/>
      <c r="B61" s="9" t="s">
        <v>181</v>
      </c>
      <c r="C61" s="120"/>
      <c r="D61" s="9" t="s">
        <v>246</v>
      </c>
      <c r="E61" s="9" t="s">
        <v>247</v>
      </c>
      <c r="F61" s="120" t="s">
        <v>248</v>
      </c>
      <c r="G61" s="80" t="s">
        <v>249</v>
      </c>
      <c r="H61" s="32">
        <v>2</v>
      </c>
      <c r="I61" s="32">
        <v>4</v>
      </c>
      <c r="J61" s="18">
        <v>73</v>
      </c>
      <c r="K61" s="18">
        <v>1050</v>
      </c>
      <c r="L61" s="18">
        <f t="shared" si="0"/>
        <v>306.60000000000002</v>
      </c>
      <c r="M61" s="18">
        <f t="shared" si="1"/>
        <v>7460.1912000000011</v>
      </c>
      <c r="N61" s="11"/>
      <c r="O61" s="23">
        <f t="shared" si="2"/>
        <v>4</v>
      </c>
      <c r="P61" s="11"/>
      <c r="Q61" s="23">
        <f t="shared" si="3"/>
        <v>1050</v>
      </c>
      <c r="R61" s="23">
        <f t="shared" si="4"/>
        <v>0</v>
      </c>
      <c r="S61" s="9">
        <f t="shared" si="5"/>
        <v>0</v>
      </c>
      <c r="T61" s="23">
        <f t="shared" si="6"/>
        <v>306.60000000000002</v>
      </c>
      <c r="U61" s="23">
        <f t="shared" si="7"/>
        <v>7460.1912000000011</v>
      </c>
      <c r="V61" s="37"/>
      <c r="W61" s="26">
        <f t="shared" si="8"/>
        <v>0</v>
      </c>
      <c r="X61" s="37"/>
      <c r="Y61" s="28">
        <f t="shared" si="9"/>
        <v>0</v>
      </c>
    </row>
    <row r="62" spans="1:25" ht="18" customHeight="1">
      <c r="A62" s="223"/>
      <c r="B62" s="9"/>
      <c r="C62" s="120"/>
      <c r="D62" s="9" t="s">
        <v>250</v>
      </c>
      <c r="E62" s="9" t="s">
        <v>247</v>
      </c>
      <c r="F62" s="120" t="s">
        <v>345</v>
      </c>
      <c r="G62" s="14" t="s">
        <v>258</v>
      </c>
      <c r="H62" s="14">
        <v>1</v>
      </c>
      <c r="I62" s="14">
        <v>1</v>
      </c>
      <c r="J62" s="18">
        <v>41</v>
      </c>
      <c r="K62" s="18">
        <v>1050</v>
      </c>
      <c r="L62" s="18">
        <f t="shared" si="0"/>
        <v>43.05</v>
      </c>
      <c r="M62" s="18">
        <f t="shared" si="1"/>
        <v>1047.4926</v>
      </c>
      <c r="N62" s="11"/>
      <c r="O62" s="23">
        <f t="shared" si="2"/>
        <v>1</v>
      </c>
      <c r="P62" s="11"/>
      <c r="Q62" s="23">
        <f t="shared" si="3"/>
        <v>1050</v>
      </c>
      <c r="R62" s="23">
        <f t="shared" si="4"/>
        <v>0</v>
      </c>
      <c r="S62" s="9">
        <f t="shared" si="5"/>
        <v>0</v>
      </c>
      <c r="T62" s="23">
        <f t="shared" si="6"/>
        <v>43.05</v>
      </c>
      <c r="U62" s="23">
        <f t="shared" si="7"/>
        <v>1047.4926</v>
      </c>
      <c r="V62" s="37"/>
      <c r="W62" s="26">
        <f t="shared" si="8"/>
        <v>0</v>
      </c>
      <c r="X62" s="37"/>
      <c r="Y62" s="28">
        <f t="shared" si="9"/>
        <v>0</v>
      </c>
    </row>
    <row r="63" spans="1:25" ht="18" customHeight="1">
      <c r="A63" s="223"/>
      <c r="B63" s="9" t="s">
        <v>257</v>
      </c>
      <c r="C63" s="120"/>
      <c r="D63" s="9" t="s">
        <v>250</v>
      </c>
      <c r="E63" s="9" t="s">
        <v>247</v>
      </c>
      <c r="F63" s="120"/>
      <c r="G63" s="80" t="s">
        <v>249</v>
      </c>
      <c r="H63" s="32">
        <v>2</v>
      </c>
      <c r="I63" s="32">
        <v>1</v>
      </c>
      <c r="J63" s="18">
        <v>73</v>
      </c>
      <c r="K63" s="18">
        <v>2160</v>
      </c>
      <c r="L63" s="18">
        <f t="shared" si="0"/>
        <v>157.68</v>
      </c>
      <c r="M63" s="18">
        <f t="shared" si="1"/>
        <v>3836.6697600000002</v>
      </c>
      <c r="N63" s="11"/>
      <c r="O63" s="23">
        <f t="shared" si="2"/>
        <v>1</v>
      </c>
      <c r="P63" s="11"/>
      <c r="Q63" s="23">
        <f t="shared" si="3"/>
        <v>2160</v>
      </c>
      <c r="R63" s="23">
        <f t="shared" si="4"/>
        <v>0</v>
      </c>
      <c r="S63" s="9">
        <f t="shared" si="5"/>
        <v>0</v>
      </c>
      <c r="T63" s="23">
        <f t="shared" si="6"/>
        <v>157.68</v>
      </c>
      <c r="U63" s="23">
        <f t="shared" si="7"/>
        <v>3836.6697600000002</v>
      </c>
      <c r="V63" s="37"/>
      <c r="W63" s="26">
        <f t="shared" si="8"/>
        <v>0</v>
      </c>
      <c r="X63" s="37"/>
      <c r="Y63" s="28">
        <f t="shared" si="9"/>
        <v>0</v>
      </c>
    </row>
    <row r="64" spans="1:25" ht="18" customHeight="1">
      <c r="A64" s="223"/>
      <c r="B64" s="9"/>
      <c r="C64" s="120"/>
      <c r="D64" s="9" t="s">
        <v>250</v>
      </c>
      <c r="E64" s="9" t="s">
        <v>247</v>
      </c>
      <c r="F64" s="120"/>
      <c r="G64" s="14" t="s">
        <v>258</v>
      </c>
      <c r="H64" s="32">
        <v>1</v>
      </c>
      <c r="I64" s="32">
        <v>3</v>
      </c>
      <c r="J64" s="18">
        <v>41</v>
      </c>
      <c r="K64" s="18">
        <v>2160</v>
      </c>
      <c r="L64" s="18">
        <f t="shared" si="0"/>
        <v>265.68</v>
      </c>
      <c r="M64" s="18">
        <f t="shared" si="1"/>
        <v>6464.5257600000004</v>
      </c>
      <c r="N64" s="11"/>
      <c r="O64" s="23">
        <f t="shared" si="2"/>
        <v>3</v>
      </c>
      <c r="P64" s="11"/>
      <c r="Q64" s="23">
        <f t="shared" si="3"/>
        <v>2160</v>
      </c>
      <c r="R64" s="23">
        <f t="shared" si="4"/>
        <v>0</v>
      </c>
      <c r="S64" s="9">
        <f t="shared" si="5"/>
        <v>0</v>
      </c>
      <c r="T64" s="23">
        <f t="shared" si="6"/>
        <v>265.68</v>
      </c>
      <c r="U64" s="23">
        <f t="shared" si="7"/>
        <v>6464.5257600000004</v>
      </c>
      <c r="V64" s="37"/>
      <c r="W64" s="26">
        <f t="shared" si="8"/>
        <v>0</v>
      </c>
      <c r="X64" s="37"/>
      <c r="Y64" s="28">
        <f t="shared" si="9"/>
        <v>0</v>
      </c>
    </row>
    <row r="65" spans="1:25" ht="18" customHeight="1">
      <c r="A65" s="223"/>
      <c r="B65" s="9"/>
      <c r="C65" s="120"/>
      <c r="D65" s="9" t="s">
        <v>246</v>
      </c>
      <c r="E65" s="9" t="s">
        <v>247</v>
      </c>
      <c r="F65" s="120" t="s">
        <v>259</v>
      </c>
      <c r="G65" s="92" t="s">
        <v>350</v>
      </c>
      <c r="H65" s="32">
        <v>2</v>
      </c>
      <c r="I65" s="32">
        <v>1</v>
      </c>
      <c r="J65" s="18">
        <v>62</v>
      </c>
      <c r="K65" s="18">
        <v>2160</v>
      </c>
      <c r="L65" s="18">
        <f t="shared" si="0"/>
        <v>133.91999999999999</v>
      </c>
      <c r="M65" s="18">
        <f t="shared" si="1"/>
        <v>3258.54144</v>
      </c>
      <c r="N65" s="11"/>
      <c r="O65" s="23">
        <f t="shared" si="2"/>
        <v>1</v>
      </c>
      <c r="P65" s="11"/>
      <c r="Q65" s="23">
        <f t="shared" si="3"/>
        <v>2160</v>
      </c>
      <c r="R65" s="23">
        <f t="shared" si="4"/>
        <v>0</v>
      </c>
      <c r="S65" s="9">
        <f t="shared" si="5"/>
        <v>0</v>
      </c>
      <c r="T65" s="23">
        <f t="shared" si="6"/>
        <v>133.91999999999999</v>
      </c>
      <c r="U65" s="23">
        <f t="shared" si="7"/>
        <v>3258.54144</v>
      </c>
      <c r="V65" s="37"/>
      <c r="W65" s="26">
        <f t="shared" si="8"/>
        <v>0</v>
      </c>
      <c r="X65" s="37"/>
      <c r="Y65" s="28">
        <f t="shared" si="9"/>
        <v>0</v>
      </c>
    </row>
    <row r="66" spans="1:25" ht="18" customHeight="1">
      <c r="A66" s="223" t="s">
        <v>14</v>
      </c>
      <c r="B66" s="226"/>
      <c r="C66" s="227"/>
      <c r="D66" s="228"/>
      <c r="E66" s="229"/>
      <c r="F66" s="227"/>
      <c r="G66" s="229"/>
      <c r="H66" s="230"/>
      <c r="I66" s="230"/>
      <c r="J66" s="231"/>
      <c r="K66" s="231"/>
      <c r="L66" s="231"/>
      <c r="M66" s="231"/>
      <c r="N66" s="228"/>
      <c r="O66" s="232"/>
      <c r="P66" s="228"/>
      <c r="Q66" s="232"/>
      <c r="R66" s="232"/>
      <c r="S66" s="228"/>
      <c r="T66" s="232"/>
      <c r="U66" s="232"/>
      <c r="V66" s="233"/>
      <c r="W66" s="233"/>
      <c r="X66" s="233"/>
      <c r="Y66" s="234"/>
    </row>
    <row r="67" spans="1:25" ht="18" customHeight="1">
      <c r="A67" s="224"/>
      <c r="B67" s="9" t="s">
        <v>215</v>
      </c>
      <c r="C67" s="120"/>
      <c r="D67" s="9" t="s">
        <v>246</v>
      </c>
      <c r="E67" s="9" t="s">
        <v>247</v>
      </c>
      <c r="F67" s="120" t="s">
        <v>251</v>
      </c>
      <c r="G67" s="80" t="s">
        <v>249</v>
      </c>
      <c r="H67" s="14">
        <v>1</v>
      </c>
      <c r="I67" s="14">
        <v>2</v>
      </c>
      <c r="J67" s="18">
        <v>73</v>
      </c>
      <c r="K67" s="18">
        <v>1470</v>
      </c>
      <c r="L67" s="18">
        <f t="shared" si="0"/>
        <v>214.62</v>
      </c>
      <c r="M67" s="18">
        <f t="shared" si="1"/>
        <v>5222.1338400000004</v>
      </c>
      <c r="N67" s="11"/>
      <c r="O67" s="23">
        <f t="shared" si="2"/>
        <v>2</v>
      </c>
      <c r="P67" s="11"/>
      <c r="Q67" s="23">
        <f t="shared" si="3"/>
        <v>1470</v>
      </c>
      <c r="R67" s="23">
        <f t="shared" si="4"/>
        <v>0</v>
      </c>
      <c r="S67" s="9">
        <f t="shared" si="5"/>
        <v>0</v>
      </c>
      <c r="T67" s="23">
        <f t="shared" si="6"/>
        <v>214.62</v>
      </c>
      <c r="U67" s="23">
        <f t="shared" si="7"/>
        <v>5222.1338400000004</v>
      </c>
      <c r="V67" s="37"/>
      <c r="W67" s="26">
        <f t="shared" si="8"/>
        <v>0</v>
      </c>
      <c r="X67" s="37"/>
      <c r="Y67" s="28">
        <f t="shared" si="9"/>
        <v>0</v>
      </c>
    </row>
    <row r="68" spans="1:25" ht="18" customHeight="1">
      <c r="A68" s="224"/>
      <c r="B68" s="9"/>
      <c r="C68" s="120"/>
      <c r="D68" s="9" t="s">
        <v>246</v>
      </c>
      <c r="E68" s="9" t="s">
        <v>247</v>
      </c>
      <c r="F68" s="120" t="s">
        <v>248</v>
      </c>
      <c r="G68" s="80" t="s">
        <v>249</v>
      </c>
      <c r="H68" s="14">
        <v>2</v>
      </c>
      <c r="I68" s="14">
        <v>5</v>
      </c>
      <c r="J68" s="18">
        <v>73</v>
      </c>
      <c r="K68" s="18">
        <v>1470</v>
      </c>
      <c r="L68" s="18">
        <f t="shared" si="0"/>
        <v>536.54999999999995</v>
      </c>
      <c r="M68" s="18">
        <f t="shared" si="1"/>
        <v>13055.3346</v>
      </c>
      <c r="N68" s="11"/>
      <c r="O68" s="23">
        <f t="shared" si="2"/>
        <v>5</v>
      </c>
      <c r="P68" s="11"/>
      <c r="Q68" s="23">
        <f t="shared" si="3"/>
        <v>1470</v>
      </c>
      <c r="R68" s="23">
        <f t="shared" si="4"/>
        <v>0</v>
      </c>
      <c r="S68" s="9">
        <f t="shared" si="5"/>
        <v>0</v>
      </c>
      <c r="T68" s="23">
        <f t="shared" si="6"/>
        <v>536.54999999999995</v>
      </c>
      <c r="U68" s="23">
        <f t="shared" si="7"/>
        <v>13055.3346</v>
      </c>
      <c r="V68" s="37"/>
      <c r="W68" s="26">
        <f t="shared" si="8"/>
        <v>0</v>
      </c>
      <c r="X68" s="37"/>
      <c r="Y68" s="28">
        <f t="shared" si="9"/>
        <v>0</v>
      </c>
    </row>
    <row r="69" spans="1:25" ht="18" customHeight="1">
      <c r="A69" s="224"/>
      <c r="B69" s="9"/>
      <c r="C69" s="120"/>
      <c r="D69" s="9" t="s">
        <v>246</v>
      </c>
      <c r="E69" s="9" t="s">
        <v>247</v>
      </c>
      <c r="F69" s="120" t="s">
        <v>248</v>
      </c>
      <c r="G69" s="14" t="s">
        <v>285</v>
      </c>
      <c r="H69" s="14">
        <v>2</v>
      </c>
      <c r="I69" s="14">
        <v>1</v>
      </c>
      <c r="J69" s="18">
        <v>48</v>
      </c>
      <c r="K69" s="18">
        <v>1470</v>
      </c>
      <c r="L69" s="18">
        <f t="shared" si="0"/>
        <v>70.56</v>
      </c>
      <c r="M69" s="18">
        <f t="shared" si="1"/>
        <v>1716.8659200000002</v>
      </c>
      <c r="N69" s="11"/>
      <c r="O69" s="23">
        <f t="shared" si="2"/>
        <v>1</v>
      </c>
      <c r="P69" s="11"/>
      <c r="Q69" s="23">
        <f t="shared" si="3"/>
        <v>1470</v>
      </c>
      <c r="R69" s="23">
        <f t="shared" si="4"/>
        <v>0</v>
      </c>
      <c r="S69" s="9">
        <f t="shared" si="5"/>
        <v>0</v>
      </c>
      <c r="T69" s="23">
        <f t="shared" si="6"/>
        <v>70.56</v>
      </c>
      <c r="U69" s="23">
        <f t="shared" si="7"/>
        <v>1716.8659200000002</v>
      </c>
      <c r="V69" s="37"/>
      <c r="W69" s="26">
        <f t="shared" si="8"/>
        <v>0</v>
      </c>
      <c r="X69" s="37"/>
      <c r="Y69" s="28">
        <f t="shared" si="9"/>
        <v>0</v>
      </c>
    </row>
    <row r="70" spans="1:25" ht="18" customHeight="1">
      <c r="A70" s="224"/>
      <c r="B70" s="9" t="s">
        <v>216</v>
      </c>
      <c r="C70" s="120"/>
      <c r="D70" s="9" t="s">
        <v>246</v>
      </c>
      <c r="E70" s="9" t="s">
        <v>247</v>
      </c>
      <c r="F70" s="120" t="s">
        <v>251</v>
      </c>
      <c r="G70" s="80" t="s">
        <v>249</v>
      </c>
      <c r="H70" s="14">
        <v>1</v>
      </c>
      <c r="I70" s="14">
        <v>2</v>
      </c>
      <c r="J70" s="18">
        <v>73</v>
      </c>
      <c r="K70" s="18">
        <v>1470</v>
      </c>
      <c r="L70" s="18">
        <f t="shared" si="0"/>
        <v>214.62</v>
      </c>
      <c r="M70" s="18">
        <f t="shared" si="1"/>
        <v>5222.1338400000004</v>
      </c>
      <c r="N70" s="11"/>
      <c r="O70" s="23">
        <f t="shared" si="2"/>
        <v>2</v>
      </c>
      <c r="P70" s="11"/>
      <c r="Q70" s="23">
        <f t="shared" si="3"/>
        <v>1470</v>
      </c>
      <c r="R70" s="23">
        <f t="shared" si="4"/>
        <v>0</v>
      </c>
      <c r="S70" s="9">
        <f t="shared" si="5"/>
        <v>0</v>
      </c>
      <c r="T70" s="23">
        <f t="shared" si="6"/>
        <v>214.62</v>
      </c>
      <c r="U70" s="23">
        <f t="shared" si="7"/>
        <v>5222.1338400000004</v>
      </c>
      <c r="V70" s="37"/>
      <c r="W70" s="26">
        <f t="shared" si="8"/>
        <v>0</v>
      </c>
      <c r="X70" s="37"/>
      <c r="Y70" s="28">
        <f t="shared" si="9"/>
        <v>0</v>
      </c>
    </row>
    <row r="71" spans="1:25" ht="18" customHeight="1">
      <c r="A71" s="224"/>
      <c r="B71" s="9"/>
      <c r="C71" s="120" t="s">
        <v>130</v>
      </c>
      <c r="D71" s="9" t="s">
        <v>246</v>
      </c>
      <c r="E71" s="9" t="s">
        <v>247</v>
      </c>
      <c r="F71" s="120" t="s">
        <v>248</v>
      </c>
      <c r="G71" s="80" t="s">
        <v>249</v>
      </c>
      <c r="H71" s="14">
        <v>2</v>
      </c>
      <c r="I71" s="14">
        <v>6</v>
      </c>
      <c r="J71" s="18">
        <v>73</v>
      </c>
      <c r="K71" s="18">
        <v>1470</v>
      </c>
      <c r="L71" s="18">
        <f t="shared" si="0"/>
        <v>643.86</v>
      </c>
      <c r="M71" s="18">
        <f t="shared" si="1"/>
        <v>15666.401520000001</v>
      </c>
      <c r="N71" s="11"/>
      <c r="O71" s="23">
        <f t="shared" si="2"/>
        <v>6</v>
      </c>
      <c r="P71" s="11"/>
      <c r="Q71" s="23">
        <f t="shared" si="3"/>
        <v>1470</v>
      </c>
      <c r="R71" s="23">
        <f t="shared" si="4"/>
        <v>0</v>
      </c>
      <c r="S71" s="9">
        <f t="shared" si="5"/>
        <v>0</v>
      </c>
      <c r="T71" s="23">
        <f t="shared" si="6"/>
        <v>643.86</v>
      </c>
      <c r="U71" s="23">
        <f t="shared" si="7"/>
        <v>15666.401520000001</v>
      </c>
      <c r="V71" s="37"/>
      <c r="W71" s="26">
        <f t="shared" si="8"/>
        <v>0</v>
      </c>
      <c r="X71" s="37"/>
      <c r="Y71" s="28">
        <f t="shared" si="9"/>
        <v>0</v>
      </c>
    </row>
    <row r="72" spans="1:25" ht="18" customHeight="1">
      <c r="A72" s="224"/>
      <c r="B72" s="9" t="s">
        <v>18</v>
      </c>
      <c r="C72" s="120" t="s">
        <v>79</v>
      </c>
      <c r="D72" s="9" t="s">
        <v>250</v>
      </c>
      <c r="E72" s="9" t="s">
        <v>247</v>
      </c>
      <c r="F72" s="120"/>
      <c r="G72" s="80" t="s">
        <v>249</v>
      </c>
      <c r="H72" s="14">
        <v>2</v>
      </c>
      <c r="I72" s="14">
        <v>3</v>
      </c>
      <c r="J72" s="18">
        <v>73</v>
      </c>
      <c r="K72" s="18">
        <v>210</v>
      </c>
      <c r="L72" s="18">
        <f t="shared" si="0"/>
        <v>45.99</v>
      </c>
      <c r="M72" s="18">
        <f t="shared" si="1"/>
        <v>1119.0286800000001</v>
      </c>
      <c r="N72" s="11"/>
      <c r="O72" s="23">
        <f t="shared" si="2"/>
        <v>3</v>
      </c>
      <c r="P72" s="11"/>
      <c r="Q72" s="23">
        <f t="shared" si="3"/>
        <v>210</v>
      </c>
      <c r="R72" s="23">
        <f t="shared" si="4"/>
        <v>0</v>
      </c>
      <c r="S72" s="9">
        <f t="shared" si="5"/>
        <v>0</v>
      </c>
      <c r="T72" s="23">
        <f t="shared" si="6"/>
        <v>45.99</v>
      </c>
      <c r="U72" s="23">
        <f t="shared" si="7"/>
        <v>1119.0286800000001</v>
      </c>
      <c r="V72" s="37"/>
      <c r="W72" s="26">
        <f t="shared" si="8"/>
        <v>0</v>
      </c>
      <c r="X72" s="37"/>
      <c r="Y72" s="28">
        <f t="shared" si="9"/>
        <v>0</v>
      </c>
    </row>
    <row r="73" spans="1:25" ht="18" customHeight="1">
      <c r="A73" s="224"/>
      <c r="B73" s="9" t="s">
        <v>24</v>
      </c>
      <c r="C73" s="120" t="s">
        <v>136</v>
      </c>
      <c r="D73" s="9" t="s">
        <v>250</v>
      </c>
      <c r="E73" s="9" t="s">
        <v>247</v>
      </c>
      <c r="F73" s="120"/>
      <c r="G73" s="80" t="s">
        <v>249</v>
      </c>
      <c r="H73" s="14">
        <v>1</v>
      </c>
      <c r="I73" s="14">
        <v>6</v>
      </c>
      <c r="J73" s="18">
        <v>73</v>
      </c>
      <c r="K73" s="18">
        <v>240</v>
      </c>
      <c r="L73" s="18">
        <f t="shared" si="0"/>
        <v>105.12</v>
      </c>
      <c r="M73" s="18">
        <f t="shared" si="1"/>
        <v>2557.7798400000001</v>
      </c>
      <c r="N73" s="11"/>
      <c r="O73" s="23">
        <f t="shared" si="2"/>
        <v>6</v>
      </c>
      <c r="P73" s="11"/>
      <c r="Q73" s="23">
        <f t="shared" si="3"/>
        <v>240</v>
      </c>
      <c r="R73" s="23">
        <f t="shared" si="4"/>
        <v>0</v>
      </c>
      <c r="S73" s="9">
        <f t="shared" si="5"/>
        <v>0</v>
      </c>
      <c r="T73" s="23">
        <f t="shared" si="6"/>
        <v>105.12</v>
      </c>
      <c r="U73" s="23">
        <f t="shared" si="7"/>
        <v>2557.7798400000001</v>
      </c>
      <c r="V73" s="37"/>
      <c r="W73" s="26">
        <f t="shared" si="8"/>
        <v>0</v>
      </c>
      <c r="X73" s="37"/>
      <c r="Y73" s="28">
        <f t="shared" si="9"/>
        <v>0</v>
      </c>
    </row>
    <row r="74" spans="1:25" ht="18" customHeight="1">
      <c r="A74" s="224"/>
      <c r="B74" s="9" t="s">
        <v>26</v>
      </c>
      <c r="C74" s="120" t="s">
        <v>136</v>
      </c>
      <c r="D74" s="9" t="s">
        <v>250</v>
      </c>
      <c r="E74" s="9" t="s">
        <v>247</v>
      </c>
      <c r="F74" s="120"/>
      <c r="G74" s="80" t="s">
        <v>249</v>
      </c>
      <c r="H74" s="14">
        <v>1</v>
      </c>
      <c r="I74" s="14">
        <v>2</v>
      </c>
      <c r="J74" s="18">
        <v>73</v>
      </c>
      <c r="K74" s="18">
        <v>240</v>
      </c>
      <c r="L74" s="18">
        <f t="shared" si="0"/>
        <v>35.04</v>
      </c>
      <c r="M74" s="18">
        <f t="shared" si="1"/>
        <v>852.59328000000005</v>
      </c>
      <c r="N74" s="11"/>
      <c r="O74" s="23">
        <f t="shared" si="2"/>
        <v>2</v>
      </c>
      <c r="P74" s="11"/>
      <c r="Q74" s="23">
        <f t="shared" si="3"/>
        <v>240</v>
      </c>
      <c r="R74" s="23">
        <f t="shared" si="4"/>
        <v>0</v>
      </c>
      <c r="S74" s="9">
        <f t="shared" si="5"/>
        <v>0</v>
      </c>
      <c r="T74" s="23">
        <f t="shared" si="6"/>
        <v>35.04</v>
      </c>
      <c r="U74" s="23">
        <f t="shared" si="7"/>
        <v>852.59328000000005</v>
      </c>
      <c r="V74" s="37"/>
      <c r="W74" s="26">
        <f t="shared" si="8"/>
        <v>0</v>
      </c>
      <c r="X74" s="37"/>
      <c r="Y74" s="28">
        <f t="shared" si="9"/>
        <v>0</v>
      </c>
    </row>
    <row r="75" spans="1:25" ht="18" customHeight="1">
      <c r="A75" s="224"/>
      <c r="B75" s="9"/>
      <c r="C75" s="120" t="s">
        <v>79</v>
      </c>
      <c r="D75" s="9" t="s">
        <v>246</v>
      </c>
      <c r="E75" s="9" t="s">
        <v>247</v>
      </c>
      <c r="F75" s="120" t="s">
        <v>248</v>
      </c>
      <c r="G75" s="80" t="s">
        <v>249</v>
      </c>
      <c r="H75" s="14">
        <v>2</v>
      </c>
      <c r="I75" s="14">
        <v>2</v>
      </c>
      <c r="J75" s="18">
        <v>73</v>
      </c>
      <c r="K75" s="18">
        <v>240</v>
      </c>
      <c r="L75" s="18">
        <f t="shared" ref="L75:L138" si="10">(I75*J75*K75)/1000</f>
        <v>35.04</v>
      </c>
      <c r="M75" s="18">
        <f t="shared" ref="M75:M138" si="11">L75*$D$3</f>
        <v>852.59328000000005</v>
      </c>
      <c r="N75" s="11"/>
      <c r="O75" s="23">
        <f t="shared" si="2"/>
        <v>2</v>
      </c>
      <c r="P75" s="11"/>
      <c r="Q75" s="23">
        <f t="shared" si="3"/>
        <v>240</v>
      </c>
      <c r="R75" s="23">
        <f t="shared" si="4"/>
        <v>0</v>
      </c>
      <c r="S75" s="9">
        <f t="shared" si="5"/>
        <v>0</v>
      </c>
      <c r="T75" s="23">
        <f t="shared" si="6"/>
        <v>35.04</v>
      </c>
      <c r="U75" s="23">
        <f t="shared" si="7"/>
        <v>852.59328000000005</v>
      </c>
      <c r="V75" s="37"/>
      <c r="W75" s="26">
        <f t="shared" si="8"/>
        <v>0</v>
      </c>
      <c r="X75" s="37"/>
      <c r="Y75" s="28">
        <f t="shared" si="9"/>
        <v>0</v>
      </c>
    </row>
    <row r="76" spans="1:25" ht="18" customHeight="1">
      <c r="A76" s="224"/>
      <c r="B76" s="9" t="s">
        <v>19</v>
      </c>
      <c r="C76" s="120" t="s">
        <v>147</v>
      </c>
      <c r="D76" s="9" t="s">
        <v>250</v>
      </c>
      <c r="E76" s="9" t="s">
        <v>247</v>
      </c>
      <c r="F76" s="120"/>
      <c r="G76" s="80" t="s">
        <v>249</v>
      </c>
      <c r="H76" s="14">
        <v>2</v>
      </c>
      <c r="I76" s="14">
        <v>18</v>
      </c>
      <c r="J76" s="18">
        <v>73</v>
      </c>
      <c r="K76" s="18">
        <v>2880</v>
      </c>
      <c r="L76" s="18">
        <f t="shared" si="10"/>
        <v>3784.32</v>
      </c>
      <c r="M76" s="18">
        <f t="shared" si="11"/>
        <v>92080.074240000002</v>
      </c>
      <c r="N76" s="11"/>
      <c r="O76" s="23">
        <f t="shared" si="2"/>
        <v>18</v>
      </c>
      <c r="P76" s="11"/>
      <c r="Q76" s="23">
        <f t="shared" ref="Q76:Q138" si="12">K76</f>
        <v>2880</v>
      </c>
      <c r="R76" s="23">
        <f t="shared" ref="R76:R138" si="13">O76*P76*Q76</f>
        <v>0</v>
      </c>
      <c r="S76" s="9">
        <f t="shared" ref="S76:S138" si="14">$D$3*R76</f>
        <v>0</v>
      </c>
      <c r="T76" s="23">
        <f t="shared" ref="T76:T138" si="15">L76-R76</f>
        <v>3784.32</v>
      </c>
      <c r="U76" s="23">
        <f t="shared" ref="U76:U138" si="16">M76-S76</f>
        <v>92080.074240000002</v>
      </c>
      <c r="V76" s="37"/>
      <c r="W76" s="26">
        <f t="shared" ref="W76:W138" si="17">O76*V76</f>
        <v>0</v>
      </c>
      <c r="X76" s="37"/>
      <c r="Y76" s="28">
        <f t="shared" ref="Y76:Y138" si="18">W76+X76</f>
        <v>0</v>
      </c>
    </row>
    <row r="77" spans="1:25" ht="18" customHeight="1">
      <c r="A77" s="224"/>
      <c r="B77" s="9"/>
      <c r="C77" s="120" t="s">
        <v>112</v>
      </c>
      <c r="D77" s="9" t="s">
        <v>250</v>
      </c>
      <c r="E77" s="9" t="s">
        <v>247</v>
      </c>
      <c r="F77" s="120"/>
      <c r="G77" s="80" t="s">
        <v>249</v>
      </c>
      <c r="H77" s="14">
        <v>1</v>
      </c>
      <c r="I77" s="14">
        <v>6</v>
      </c>
      <c r="J77" s="18">
        <v>73</v>
      </c>
      <c r="K77" s="18">
        <v>2880</v>
      </c>
      <c r="L77" s="18">
        <f t="shared" si="10"/>
        <v>1261.44</v>
      </c>
      <c r="M77" s="18">
        <f t="shared" si="11"/>
        <v>30693.358080000002</v>
      </c>
      <c r="N77" s="11"/>
      <c r="O77" s="23">
        <f t="shared" si="2"/>
        <v>6</v>
      </c>
      <c r="P77" s="11"/>
      <c r="Q77" s="23">
        <f t="shared" si="12"/>
        <v>2880</v>
      </c>
      <c r="R77" s="23">
        <f t="shared" si="13"/>
        <v>0</v>
      </c>
      <c r="S77" s="9">
        <f t="shared" si="14"/>
        <v>0</v>
      </c>
      <c r="T77" s="23">
        <f t="shared" si="15"/>
        <v>1261.44</v>
      </c>
      <c r="U77" s="23">
        <f t="shared" si="16"/>
        <v>30693.358080000002</v>
      </c>
      <c r="V77" s="37"/>
      <c r="W77" s="26">
        <f t="shared" si="17"/>
        <v>0</v>
      </c>
      <c r="X77" s="37"/>
      <c r="Y77" s="28">
        <f t="shared" si="18"/>
        <v>0</v>
      </c>
    </row>
    <row r="78" spans="1:25" ht="18" customHeight="1">
      <c r="A78" s="224"/>
      <c r="B78" s="9" t="s">
        <v>20</v>
      </c>
      <c r="C78" s="120" t="s">
        <v>137</v>
      </c>
      <c r="D78" s="9" t="s">
        <v>246</v>
      </c>
      <c r="E78" s="9" t="s">
        <v>247</v>
      </c>
      <c r="F78" s="120" t="s">
        <v>248</v>
      </c>
      <c r="G78" s="14" t="s">
        <v>285</v>
      </c>
      <c r="H78" s="14">
        <v>2</v>
      </c>
      <c r="I78" s="14">
        <v>4</v>
      </c>
      <c r="J78" s="18">
        <v>48</v>
      </c>
      <c r="K78" s="18">
        <v>240</v>
      </c>
      <c r="L78" s="18">
        <f t="shared" si="10"/>
        <v>46.08</v>
      </c>
      <c r="M78" s="18">
        <f t="shared" si="11"/>
        <v>1121.21856</v>
      </c>
      <c r="N78" s="11"/>
      <c r="O78" s="23">
        <f t="shared" si="2"/>
        <v>4</v>
      </c>
      <c r="P78" s="11"/>
      <c r="Q78" s="23">
        <f t="shared" si="12"/>
        <v>240</v>
      </c>
      <c r="R78" s="23">
        <f t="shared" si="13"/>
        <v>0</v>
      </c>
      <c r="S78" s="9">
        <f t="shared" si="14"/>
        <v>0</v>
      </c>
      <c r="T78" s="23">
        <f t="shared" si="15"/>
        <v>46.08</v>
      </c>
      <c r="U78" s="23">
        <f t="shared" si="16"/>
        <v>1121.21856</v>
      </c>
      <c r="V78" s="37"/>
      <c r="W78" s="26">
        <f t="shared" si="17"/>
        <v>0</v>
      </c>
      <c r="X78" s="37"/>
      <c r="Y78" s="28">
        <f t="shared" si="18"/>
        <v>0</v>
      </c>
    </row>
    <row r="79" spans="1:25" ht="18" customHeight="1">
      <c r="A79" s="224"/>
      <c r="B79" s="9"/>
      <c r="C79" s="120"/>
      <c r="D79" s="9" t="s">
        <v>250</v>
      </c>
      <c r="E79" s="9" t="s">
        <v>247</v>
      </c>
      <c r="F79" s="120"/>
      <c r="G79" s="80" t="s">
        <v>249</v>
      </c>
      <c r="H79" s="14">
        <v>1</v>
      </c>
      <c r="I79" s="14">
        <v>2</v>
      </c>
      <c r="J79" s="18">
        <v>73</v>
      </c>
      <c r="K79" s="18">
        <v>240</v>
      </c>
      <c r="L79" s="18">
        <f t="shared" si="10"/>
        <v>35.04</v>
      </c>
      <c r="M79" s="18">
        <f t="shared" si="11"/>
        <v>852.59328000000005</v>
      </c>
      <c r="N79" s="11"/>
      <c r="O79" s="23">
        <f t="shared" si="2"/>
        <v>2</v>
      </c>
      <c r="P79" s="11"/>
      <c r="Q79" s="23">
        <f t="shared" si="12"/>
        <v>240</v>
      </c>
      <c r="R79" s="23">
        <f t="shared" si="13"/>
        <v>0</v>
      </c>
      <c r="S79" s="9">
        <f t="shared" si="14"/>
        <v>0</v>
      </c>
      <c r="T79" s="23">
        <f t="shared" si="15"/>
        <v>35.04</v>
      </c>
      <c r="U79" s="23">
        <f t="shared" si="16"/>
        <v>852.59328000000005</v>
      </c>
      <c r="V79" s="37"/>
      <c r="W79" s="26">
        <f t="shared" si="17"/>
        <v>0</v>
      </c>
      <c r="X79" s="37"/>
      <c r="Y79" s="28">
        <f t="shared" si="18"/>
        <v>0</v>
      </c>
    </row>
    <row r="80" spans="1:25" ht="18" customHeight="1">
      <c r="A80" s="224"/>
      <c r="B80" s="9"/>
      <c r="C80" s="120"/>
      <c r="D80" s="9"/>
      <c r="E80" s="9"/>
      <c r="F80" s="107" t="s">
        <v>404</v>
      </c>
      <c r="G80" s="92" t="s">
        <v>493</v>
      </c>
      <c r="H80" s="14">
        <v>1</v>
      </c>
      <c r="I80" s="14">
        <v>8</v>
      </c>
      <c r="J80" s="18">
        <v>150</v>
      </c>
      <c r="K80" s="18">
        <v>240</v>
      </c>
      <c r="L80" s="18">
        <f t="shared" si="10"/>
        <v>288</v>
      </c>
      <c r="M80" s="18">
        <f t="shared" si="11"/>
        <v>7007.616</v>
      </c>
      <c r="N80" s="11"/>
      <c r="O80" s="23">
        <f t="shared" si="2"/>
        <v>8</v>
      </c>
      <c r="P80" s="11"/>
      <c r="Q80" s="23">
        <f t="shared" si="12"/>
        <v>240</v>
      </c>
      <c r="R80" s="23">
        <f t="shared" si="13"/>
        <v>0</v>
      </c>
      <c r="S80" s="9">
        <f t="shared" si="14"/>
        <v>0</v>
      </c>
      <c r="T80" s="23">
        <f t="shared" si="15"/>
        <v>288</v>
      </c>
      <c r="U80" s="23">
        <f t="shared" si="16"/>
        <v>7007.616</v>
      </c>
      <c r="V80" s="37"/>
      <c r="W80" s="26">
        <f t="shared" si="17"/>
        <v>0</v>
      </c>
      <c r="X80" s="37"/>
      <c r="Y80" s="28">
        <f t="shared" si="18"/>
        <v>0</v>
      </c>
    </row>
    <row r="81" spans="1:25" ht="18" customHeight="1">
      <c r="A81" s="224"/>
      <c r="B81" s="9"/>
      <c r="C81" s="120"/>
      <c r="D81" s="9"/>
      <c r="E81" s="9"/>
      <c r="F81" s="107" t="s">
        <v>405</v>
      </c>
      <c r="G81" s="92" t="s">
        <v>406</v>
      </c>
      <c r="H81" s="14">
        <v>1</v>
      </c>
      <c r="I81" s="14">
        <v>6</v>
      </c>
      <c r="J81" s="18">
        <v>100</v>
      </c>
      <c r="K81" s="18">
        <v>240</v>
      </c>
      <c r="L81" s="18">
        <f t="shared" si="10"/>
        <v>144</v>
      </c>
      <c r="M81" s="18">
        <f t="shared" si="11"/>
        <v>3503.808</v>
      </c>
      <c r="N81" s="11"/>
      <c r="O81" s="23">
        <f t="shared" si="2"/>
        <v>6</v>
      </c>
      <c r="P81" s="11"/>
      <c r="Q81" s="23">
        <f t="shared" si="12"/>
        <v>240</v>
      </c>
      <c r="R81" s="23">
        <f t="shared" si="13"/>
        <v>0</v>
      </c>
      <c r="S81" s="9">
        <f t="shared" si="14"/>
        <v>0</v>
      </c>
      <c r="T81" s="23">
        <f t="shared" si="15"/>
        <v>144</v>
      </c>
      <c r="U81" s="23">
        <f t="shared" si="16"/>
        <v>3503.808</v>
      </c>
      <c r="V81" s="37"/>
      <c r="W81" s="26">
        <f t="shared" si="17"/>
        <v>0</v>
      </c>
      <c r="X81" s="37"/>
      <c r="Y81" s="28">
        <f t="shared" si="18"/>
        <v>0</v>
      </c>
    </row>
    <row r="82" spans="1:25" ht="18" customHeight="1">
      <c r="A82" s="224"/>
      <c r="B82" s="9"/>
      <c r="C82" s="146" t="s">
        <v>110</v>
      </c>
      <c r="D82" s="9" t="s">
        <v>250</v>
      </c>
      <c r="E82" s="9" t="s">
        <v>247</v>
      </c>
      <c r="F82" s="146" t="s">
        <v>407</v>
      </c>
      <c r="G82" s="14" t="s">
        <v>258</v>
      </c>
      <c r="H82" s="14">
        <v>1</v>
      </c>
      <c r="I82" s="14">
        <v>2</v>
      </c>
      <c r="J82" s="18">
        <v>41</v>
      </c>
      <c r="K82" s="18">
        <v>240</v>
      </c>
      <c r="L82" s="18">
        <f t="shared" si="10"/>
        <v>19.68</v>
      </c>
      <c r="M82" s="18">
        <f t="shared" si="11"/>
        <v>478.85376000000002</v>
      </c>
      <c r="N82" s="11"/>
      <c r="O82" s="23">
        <f t="shared" si="2"/>
        <v>2</v>
      </c>
      <c r="P82" s="11"/>
      <c r="Q82" s="23">
        <f t="shared" si="12"/>
        <v>240</v>
      </c>
      <c r="R82" s="23">
        <f t="shared" si="13"/>
        <v>0</v>
      </c>
      <c r="S82" s="9">
        <f t="shared" si="14"/>
        <v>0</v>
      </c>
      <c r="T82" s="23">
        <f t="shared" si="15"/>
        <v>19.68</v>
      </c>
      <c r="U82" s="23">
        <f t="shared" si="16"/>
        <v>478.85376000000002</v>
      </c>
      <c r="V82" s="37"/>
      <c r="W82" s="26">
        <f t="shared" si="17"/>
        <v>0</v>
      </c>
      <c r="X82" s="37"/>
      <c r="Y82" s="28">
        <f t="shared" si="18"/>
        <v>0</v>
      </c>
    </row>
    <row r="83" spans="1:25" ht="18" customHeight="1">
      <c r="A83" s="224"/>
      <c r="B83" s="148" t="s">
        <v>21</v>
      </c>
      <c r="C83" s="149" t="s">
        <v>135</v>
      </c>
      <c r="D83" s="148" t="s">
        <v>250</v>
      </c>
      <c r="E83" s="148" t="s">
        <v>247</v>
      </c>
      <c r="F83" s="149" t="s">
        <v>273</v>
      </c>
      <c r="G83" s="150"/>
      <c r="H83" s="150">
        <v>3</v>
      </c>
      <c r="I83" s="150">
        <v>3</v>
      </c>
      <c r="J83" s="151"/>
      <c r="K83" s="151"/>
      <c r="L83" s="151"/>
      <c r="M83" s="151"/>
      <c r="N83" s="148"/>
      <c r="O83" s="152"/>
      <c r="P83" s="148"/>
      <c r="Q83" s="152"/>
      <c r="R83" s="152"/>
      <c r="S83" s="148"/>
      <c r="T83" s="152"/>
      <c r="U83" s="152"/>
      <c r="V83" s="153"/>
      <c r="W83" s="153"/>
      <c r="X83" s="153"/>
      <c r="Y83" s="154"/>
    </row>
    <row r="84" spans="1:25" ht="18" customHeight="1">
      <c r="A84" s="224"/>
      <c r="B84" s="94" t="s">
        <v>408</v>
      </c>
      <c r="C84" s="120" t="s">
        <v>130</v>
      </c>
      <c r="D84" s="9" t="s">
        <v>246</v>
      </c>
      <c r="E84" s="9" t="s">
        <v>247</v>
      </c>
      <c r="F84" s="120" t="s">
        <v>251</v>
      </c>
      <c r="G84" s="80" t="s">
        <v>249</v>
      </c>
      <c r="H84" s="14">
        <v>1</v>
      </c>
      <c r="I84" s="14">
        <v>2</v>
      </c>
      <c r="J84" s="18">
        <v>73</v>
      </c>
      <c r="K84" s="18">
        <v>240</v>
      </c>
      <c r="L84" s="18">
        <f t="shared" si="10"/>
        <v>35.04</v>
      </c>
      <c r="M84" s="18">
        <f t="shared" si="11"/>
        <v>852.59328000000005</v>
      </c>
      <c r="N84" s="11"/>
      <c r="O84" s="23">
        <f t="shared" si="2"/>
        <v>2</v>
      </c>
      <c r="P84" s="11"/>
      <c r="Q84" s="23">
        <f t="shared" si="12"/>
        <v>240</v>
      </c>
      <c r="R84" s="23">
        <f t="shared" si="13"/>
        <v>0</v>
      </c>
      <c r="S84" s="9">
        <f t="shared" si="14"/>
        <v>0</v>
      </c>
      <c r="T84" s="23">
        <f t="shared" si="15"/>
        <v>35.04</v>
      </c>
      <c r="U84" s="23">
        <f t="shared" si="16"/>
        <v>852.59328000000005</v>
      </c>
      <c r="V84" s="37"/>
      <c r="W84" s="26">
        <f t="shared" si="17"/>
        <v>0</v>
      </c>
      <c r="X84" s="37"/>
      <c r="Y84" s="28">
        <f t="shared" si="18"/>
        <v>0</v>
      </c>
    </row>
    <row r="85" spans="1:25" ht="18" customHeight="1">
      <c r="A85" s="224"/>
      <c r="B85" s="9"/>
      <c r="C85" s="120" t="s">
        <v>112</v>
      </c>
      <c r="D85" s="9" t="s">
        <v>246</v>
      </c>
      <c r="E85" s="9" t="s">
        <v>247</v>
      </c>
      <c r="F85" s="120" t="s">
        <v>248</v>
      </c>
      <c r="G85" s="80" t="s">
        <v>249</v>
      </c>
      <c r="H85" s="14">
        <v>2</v>
      </c>
      <c r="I85" s="14">
        <v>6</v>
      </c>
      <c r="J85" s="18">
        <v>73</v>
      </c>
      <c r="K85" s="18">
        <v>240</v>
      </c>
      <c r="L85" s="18">
        <f t="shared" si="10"/>
        <v>105.12</v>
      </c>
      <c r="M85" s="18">
        <f t="shared" si="11"/>
        <v>2557.7798400000001</v>
      </c>
      <c r="N85" s="11"/>
      <c r="O85" s="23">
        <f t="shared" si="2"/>
        <v>6</v>
      </c>
      <c r="P85" s="11"/>
      <c r="Q85" s="23">
        <f t="shared" si="12"/>
        <v>240</v>
      </c>
      <c r="R85" s="23">
        <f t="shared" si="13"/>
        <v>0</v>
      </c>
      <c r="S85" s="9">
        <f t="shared" si="14"/>
        <v>0</v>
      </c>
      <c r="T85" s="23">
        <f t="shared" si="15"/>
        <v>105.12</v>
      </c>
      <c r="U85" s="23">
        <f t="shared" si="16"/>
        <v>2557.7798400000001</v>
      </c>
      <c r="V85" s="37"/>
      <c r="W85" s="26">
        <f t="shared" si="17"/>
        <v>0</v>
      </c>
      <c r="X85" s="37"/>
      <c r="Y85" s="28">
        <f t="shared" si="18"/>
        <v>0</v>
      </c>
    </row>
    <row r="86" spans="1:25" ht="18" customHeight="1">
      <c r="A86" s="224"/>
      <c r="B86" s="9" t="s">
        <v>7</v>
      </c>
      <c r="C86" s="120" t="s">
        <v>130</v>
      </c>
      <c r="D86" s="9" t="s">
        <v>246</v>
      </c>
      <c r="E86" s="9" t="s">
        <v>247</v>
      </c>
      <c r="F86" s="120" t="s">
        <v>251</v>
      </c>
      <c r="G86" s="80" t="s">
        <v>249</v>
      </c>
      <c r="H86" s="14">
        <v>1</v>
      </c>
      <c r="I86" s="14">
        <v>2</v>
      </c>
      <c r="J86" s="18">
        <v>73</v>
      </c>
      <c r="K86" s="18">
        <v>1470</v>
      </c>
      <c r="L86" s="18">
        <f t="shared" si="10"/>
        <v>214.62</v>
      </c>
      <c r="M86" s="18">
        <f t="shared" si="11"/>
        <v>5222.1338400000004</v>
      </c>
      <c r="N86" s="11"/>
      <c r="O86" s="23">
        <f t="shared" si="2"/>
        <v>2</v>
      </c>
      <c r="P86" s="11"/>
      <c r="Q86" s="23">
        <f t="shared" si="12"/>
        <v>1470</v>
      </c>
      <c r="R86" s="23">
        <f t="shared" si="13"/>
        <v>0</v>
      </c>
      <c r="S86" s="9">
        <f t="shared" si="14"/>
        <v>0</v>
      </c>
      <c r="T86" s="23">
        <f t="shared" si="15"/>
        <v>214.62</v>
      </c>
      <c r="U86" s="23">
        <f t="shared" si="16"/>
        <v>5222.1338400000004</v>
      </c>
      <c r="V86" s="37"/>
      <c r="W86" s="26">
        <f t="shared" si="17"/>
        <v>0</v>
      </c>
      <c r="X86" s="37"/>
      <c r="Y86" s="28">
        <f t="shared" si="18"/>
        <v>0</v>
      </c>
    </row>
    <row r="87" spans="1:25" ht="18" customHeight="1">
      <c r="A87" s="224"/>
      <c r="B87" s="9"/>
      <c r="C87" s="120"/>
      <c r="D87" s="9" t="s">
        <v>246</v>
      </c>
      <c r="E87" s="9" t="s">
        <v>247</v>
      </c>
      <c r="F87" s="120" t="s">
        <v>248</v>
      </c>
      <c r="G87" s="80" t="s">
        <v>249</v>
      </c>
      <c r="H87" s="14">
        <v>2</v>
      </c>
      <c r="I87" s="14">
        <v>5</v>
      </c>
      <c r="J87" s="18">
        <v>73</v>
      </c>
      <c r="K87" s="18">
        <v>1470</v>
      </c>
      <c r="L87" s="18">
        <f t="shared" si="10"/>
        <v>536.54999999999995</v>
      </c>
      <c r="M87" s="18">
        <f t="shared" si="11"/>
        <v>13055.3346</v>
      </c>
      <c r="N87" s="11"/>
      <c r="O87" s="23">
        <f t="shared" si="2"/>
        <v>5</v>
      </c>
      <c r="P87" s="11"/>
      <c r="Q87" s="23">
        <f t="shared" si="12"/>
        <v>1470</v>
      </c>
      <c r="R87" s="23">
        <f t="shared" si="13"/>
        <v>0</v>
      </c>
      <c r="S87" s="9">
        <f t="shared" si="14"/>
        <v>0</v>
      </c>
      <c r="T87" s="23">
        <f t="shared" si="15"/>
        <v>536.54999999999995</v>
      </c>
      <c r="U87" s="23">
        <f t="shared" si="16"/>
        <v>13055.3346</v>
      </c>
      <c r="V87" s="37"/>
      <c r="W87" s="26">
        <f t="shared" si="17"/>
        <v>0</v>
      </c>
      <c r="X87" s="37"/>
      <c r="Y87" s="28">
        <f t="shared" si="18"/>
        <v>0</v>
      </c>
    </row>
    <row r="88" spans="1:25" ht="18" customHeight="1">
      <c r="A88" s="224"/>
      <c r="B88" s="9"/>
      <c r="C88" s="120" t="s">
        <v>112</v>
      </c>
      <c r="D88" s="9" t="s">
        <v>246</v>
      </c>
      <c r="E88" s="9" t="s">
        <v>247</v>
      </c>
      <c r="F88" s="120" t="s">
        <v>248</v>
      </c>
      <c r="G88" s="14" t="s">
        <v>285</v>
      </c>
      <c r="H88" s="14">
        <v>2</v>
      </c>
      <c r="I88" s="14">
        <v>1</v>
      </c>
      <c r="J88" s="18">
        <v>48</v>
      </c>
      <c r="K88" s="18">
        <v>1470</v>
      </c>
      <c r="L88" s="18">
        <f t="shared" si="10"/>
        <v>70.56</v>
      </c>
      <c r="M88" s="18">
        <f t="shared" si="11"/>
        <v>1716.8659200000002</v>
      </c>
      <c r="N88" s="11"/>
      <c r="O88" s="23">
        <f t="shared" si="2"/>
        <v>1</v>
      </c>
      <c r="P88" s="11"/>
      <c r="Q88" s="23">
        <f t="shared" si="12"/>
        <v>1470</v>
      </c>
      <c r="R88" s="23">
        <f t="shared" si="13"/>
        <v>0</v>
      </c>
      <c r="S88" s="9">
        <f t="shared" si="14"/>
        <v>0</v>
      </c>
      <c r="T88" s="23">
        <f t="shared" si="15"/>
        <v>70.56</v>
      </c>
      <c r="U88" s="23">
        <f t="shared" si="16"/>
        <v>1716.8659200000002</v>
      </c>
      <c r="V88" s="37"/>
      <c r="W88" s="26">
        <f t="shared" si="17"/>
        <v>0</v>
      </c>
      <c r="X88" s="37"/>
      <c r="Y88" s="28">
        <f t="shared" si="18"/>
        <v>0</v>
      </c>
    </row>
    <row r="89" spans="1:25" ht="18" customHeight="1">
      <c r="A89" s="224"/>
      <c r="B89" s="9" t="s">
        <v>8</v>
      </c>
      <c r="C89" s="120" t="s">
        <v>130</v>
      </c>
      <c r="D89" s="9" t="s">
        <v>246</v>
      </c>
      <c r="E89" s="9" t="s">
        <v>247</v>
      </c>
      <c r="F89" s="120" t="s">
        <v>251</v>
      </c>
      <c r="G89" s="80" t="s">
        <v>249</v>
      </c>
      <c r="H89" s="14">
        <v>1</v>
      </c>
      <c r="I89" s="14">
        <v>2</v>
      </c>
      <c r="J89" s="18">
        <v>73</v>
      </c>
      <c r="K89" s="18">
        <v>1470</v>
      </c>
      <c r="L89" s="18">
        <f t="shared" si="10"/>
        <v>214.62</v>
      </c>
      <c r="M89" s="18">
        <f t="shared" si="11"/>
        <v>5222.1338400000004</v>
      </c>
      <c r="N89" s="11"/>
      <c r="O89" s="23">
        <f t="shared" si="2"/>
        <v>2</v>
      </c>
      <c r="P89" s="11"/>
      <c r="Q89" s="23">
        <f t="shared" si="12"/>
        <v>1470</v>
      </c>
      <c r="R89" s="23">
        <f t="shared" si="13"/>
        <v>0</v>
      </c>
      <c r="S89" s="9">
        <f t="shared" si="14"/>
        <v>0</v>
      </c>
      <c r="T89" s="23">
        <f t="shared" si="15"/>
        <v>214.62</v>
      </c>
      <c r="U89" s="23">
        <f t="shared" si="16"/>
        <v>5222.1338400000004</v>
      </c>
      <c r="V89" s="37"/>
      <c r="W89" s="26">
        <f t="shared" si="17"/>
        <v>0</v>
      </c>
      <c r="X89" s="37"/>
      <c r="Y89" s="28">
        <f t="shared" si="18"/>
        <v>0</v>
      </c>
    </row>
    <row r="90" spans="1:25" ht="18" customHeight="1">
      <c r="A90" s="224"/>
      <c r="B90" s="9"/>
      <c r="C90" s="120" t="s">
        <v>112</v>
      </c>
      <c r="D90" s="9" t="s">
        <v>246</v>
      </c>
      <c r="E90" s="9" t="s">
        <v>247</v>
      </c>
      <c r="F90" s="120" t="s">
        <v>248</v>
      </c>
      <c r="G90" s="80" t="s">
        <v>249</v>
      </c>
      <c r="H90" s="14">
        <v>2</v>
      </c>
      <c r="I90" s="14">
        <v>6</v>
      </c>
      <c r="J90" s="18">
        <v>73</v>
      </c>
      <c r="K90" s="18">
        <v>1470</v>
      </c>
      <c r="L90" s="18">
        <f t="shared" si="10"/>
        <v>643.86</v>
      </c>
      <c r="M90" s="18">
        <f t="shared" si="11"/>
        <v>15666.401520000001</v>
      </c>
      <c r="N90" s="11"/>
      <c r="O90" s="23">
        <f t="shared" si="2"/>
        <v>6</v>
      </c>
      <c r="P90" s="11"/>
      <c r="Q90" s="23">
        <f t="shared" si="12"/>
        <v>1470</v>
      </c>
      <c r="R90" s="23">
        <f t="shared" si="13"/>
        <v>0</v>
      </c>
      <c r="S90" s="9">
        <f t="shared" si="14"/>
        <v>0</v>
      </c>
      <c r="T90" s="23">
        <f t="shared" si="15"/>
        <v>643.86</v>
      </c>
      <c r="U90" s="23">
        <f t="shared" si="16"/>
        <v>15666.401520000001</v>
      </c>
      <c r="V90" s="37"/>
      <c r="W90" s="26">
        <f t="shared" si="17"/>
        <v>0</v>
      </c>
      <c r="X90" s="37"/>
      <c r="Y90" s="28">
        <f t="shared" si="18"/>
        <v>0</v>
      </c>
    </row>
    <row r="91" spans="1:25" ht="18" customHeight="1">
      <c r="A91" s="224"/>
      <c r="B91" s="94" t="s">
        <v>409</v>
      </c>
      <c r="C91" s="120" t="s">
        <v>130</v>
      </c>
      <c r="D91" s="9" t="s">
        <v>246</v>
      </c>
      <c r="E91" s="9" t="s">
        <v>247</v>
      </c>
      <c r="F91" s="120" t="s">
        <v>248</v>
      </c>
      <c r="G91" s="80" t="s">
        <v>249</v>
      </c>
      <c r="H91" s="14">
        <v>2</v>
      </c>
      <c r="I91" s="14">
        <v>3</v>
      </c>
      <c r="J91" s="18">
        <v>73</v>
      </c>
      <c r="K91" s="18">
        <v>210</v>
      </c>
      <c r="L91" s="18">
        <f t="shared" si="10"/>
        <v>45.99</v>
      </c>
      <c r="M91" s="18">
        <f t="shared" si="11"/>
        <v>1119.0286800000001</v>
      </c>
      <c r="N91" s="11"/>
      <c r="O91" s="23">
        <f t="shared" si="2"/>
        <v>3</v>
      </c>
      <c r="P91" s="11"/>
      <c r="Q91" s="23">
        <f t="shared" si="12"/>
        <v>210</v>
      </c>
      <c r="R91" s="23">
        <f t="shared" si="13"/>
        <v>0</v>
      </c>
      <c r="S91" s="9">
        <f t="shared" si="14"/>
        <v>0</v>
      </c>
      <c r="T91" s="23">
        <f t="shared" si="15"/>
        <v>45.99</v>
      </c>
      <c r="U91" s="23">
        <f t="shared" si="16"/>
        <v>1119.0286800000001</v>
      </c>
      <c r="V91" s="37"/>
      <c r="W91" s="26">
        <f t="shared" si="17"/>
        <v>0</v>
      </c>
      <c r="X91" s="37"/>
      <c r="Y91" s="28">
        <f t="shared" si="18"/>
        <v>0</v>
      </c>
    </row>
    <row r="92" spans="1:25" ht="18" customHeight="1">
      <c r="A92" s="224"/>
      <c r="B92" s="9" t="s">
        <v>40</v>
      </c>
      <c r="C92" s="120" t="s">
        <v>138</v>
      </c>
      <c r="D92" s="9" t="s">
        <v>246</v>
      </c>
      <c r="E92" s="9" t="s">
        <v>247</v>
      </c>
      <c r="F92" s="120" t="s">
        <v>248</v>
      </c>
      <c r="G92" s="80" t="s">
        <v>249</v>
      </c>
      <c r="H92" s="14">
        <v>2</v>
      </c>
      <c r="I92" s="14">
        <v>18</v>
      </c>
      <c r="J92" s="18">
        <v>73</v>
      </c>
      <c r="K92" s="18">
        <v>630</v>
      </c>
      <c r="L92" s="18">
        <f t="shared" si="10"/>
        <v>827.82</v>
      </c>
      <c r="M92" s="18">
        <f t="shared" si="11"/>
        <v>20142.516240000001</v>
      </c>
      <c r="N92" s="11"/>
      <c r="O92" s="23">
        <f t="shared" si="2"/>
        <v>18</v>
      </c>
      <c r="P92" s="11"/>
      <c r="Q92" s="23">
        <f t="shared" si="12"/>
        <v>630</v>
      </c>
      <c r="R92" s="23">
        <f t="shared" si="13"/>
        <v>0</v>
      </c>
      <c r="S92" s="9">
        <f t="shared" si="14"/>
        <v>0</v>
      </c>
      <c r="T92" s="23">
        <f t="shared" si="15"/>
        <v>827.82</v>
      </c>
      <c r="U92" s="23">
        <f t="shared" si="16"/>
        <v>20142.516240000001</v>
      </c>
      <c r="V92" s="37"/>
      <c r="W92" s="26">
        <f t="shared" si="17"/>
        <v>0</v>
      </c>
      <c r="X92" s="37"/>
      <c r="Y92" s="28">
        <f t="shared" si="18"/>
        <v>0</v>
      </c>
    </row>
    <row r="93" spans="1:25" ht="18" customHeight="1">
      <c r="A93" s="224"/>
      <c r="B93" s="9" t="s">
        <v>301</v>
      </c>
      <c r="C93" s="120" t="s">
        <v>79</v>
      </c>
      <c r="D93" s="9" t="s">
        <v>246</v>
      </c>
      <c r="E93" s="9" t="s">
        <v>247</v>
      </c>
      <c r="F93" s="120" t="s">
        <v>248</v>
      </c>
      <c r="G93" s="80" t="s">
        <v>249</v>
      </c>
      <c r="H93" s="14">
        <v>2</v>
      </c>
      <c r="I93" s="14">
        <v>3</v>
      </c>
      <c r="J93" s="18">
        <v>73</v>
      </c>
      <c r="K93" s="18">
        <v>210</v>
      </c>
      <c r="L93" s="18">
        <f t="shared" si="10"/>
        <v>45.99</v>
      </c>
      <c r="M93" s="18">
        <f t="shared" si="11"/>
        <v>1119.0286800000001</v>
      </c>
      <c r="N93" s="11"/>
      <c r="O93" s="23">
        <f t="shared" ref="O93:O100" si="19">I93</f>
        <v>3</v>
      </c>
      <c r="P93" s="11"/>
      <c r="Q93" s="23">
        <f t="shared" si="12"/>
        <v>210</v>
      </c>
      <c r="R93" s="23">
        <f t="shared" si="13"/>
        <v>0</v>
      </c>
      <c r="S93" s="9">
        <f t="shared" si="14"/>
        <v>0</v>
      </c>
      <c r="T93" s="23">
        <f t="shared" si="15"/>
        <v>45.99</v>
      </c>
      <c r="U93" s="23">
        <f t="shared" si="16"/>
        <v>1119.0286800000001</v>
      </c>
      <c r="V93" s="37"/>
      <c r="W93" s="26">
        <f t="shared" si="17"/>
        <v>0</v>
      </c>
      <c r="X93" s="37"/>
      <c r="Y93" s="28">
        <f t="shared" si="18"/>
        <v>0</v>
      </c>
    </row>
    <row r="94" spans="1:25" ht="18" customHeight="1">
      <c r="A94" s="224"/>
      <c r="B94" s="9" t="s">
        <v>217</v>
      </c>
      <c r="C94" s="120" t="s">
        <v>127</v>
      </c>
      <c r="D94" s="9" t="s">
        <v>246</v>
      </c>
      <c r="E94" s="9" t="s">
        <v>247</v>
      </c>
      <c r="F94" s="120" t="s">
        <v>251</v>
      </c>
      <c r="G94" s="80" t="s">
        <v>249</v>
      </c>
      <c r="H94" s="14">
        <v>1</v>
      </c>
      <c r="I94" s="14">
        <v>2</v>
      </c>
      <c r="J94" s="18">
        <v>73</v>
      </c>
      <c r="K94" s="18">
        <v>630</v>
      </c>
      <c r="L94" s="18">
        <f t="shared" si="10"/>
        <v>91.98</v>
      </c>
      <c r="M94" s="18">
        <f t="shared" si="11"/>
        <v>2238.0573600000002</v>
      </c>
      <c r="N94" s="11"/>
      <c r="O94" s="23">
        <f t="shared" si="19"/>
        <v>2</v>
      </c>
      <c r="P94" s="11"/>
      <c r="Q94" s="23">
        <f t="shared" si="12"/>
        <v>630</v>
      </c>
      <c r="R94" s="23">
        <f t="shared" si="13"/>
        <v>0</v>
      </c>
      <c r="S94" s="9">
        <f t="shared" si="14"/>
        <v>0</v>
      </c>
      <c r="T94" s="23">
        <f t="shared" si="15"/>
        <v>91.98</v>
      </c>
      <c r="U94" s="23">
        <f t="shared" si="16"/>
        <v>2238.0573600000002</v>
      </c>
      <c r="V94" s="37"/>
      <c r="W94" s="26">
        <f t="shared" si="17"/>
        <v>0</v>
      </c>
      <c r="X94" s="37"/>
      <c r="Y94" s="28">
        <f t="shared" si="18"/>
        <v>0</v>
      </c>
    </row>
    <row r="95" spans="1:25" ht="18" customHeight="1">
      <c r="A95" s="224"/>
      <c r="B95" s="9"/>
      <c r="C95" s="120"/>
      <c r="D95" s="9" t="s">
        <v>246</v>
      </c>
      <c r="E95" s="9" t="s">
        <v>247</v>
      </c>
      <c r="F95" s="120" t="s">
        <v>248</v>
      </c>
      <c r="G95" s="80" t="s">
        <v>249</v>
      </c>
      <c r="H95" s="14">
        <v>2</v>
      </c>
      <c r="I95" s="14">
        <v>12</v>
      </c>
      <c r="J95" s="18">
        <v>73</v>
      </c>
      <c r="K95" s="18">
        <v>630</v>
      </c>
      <c r="L95" s="18">
        <f t="shared" si="10"/>
        <v>551.88</v>
      </c>
      <c r="M95" s="18">
        <f t="shared" si="11"/>
        <v>13428.344160000001</v>
      </c>
      <c r="N95" s="11"/>
      <c r="O95" s="23">
        <f t="shared" si="19"/>
        <v>12</v>
      </c>
      <c r="P95" s="11"/>
      <c r="Q95" s="23">
        <f t="shared" si="12"/>
        <v>630</v>
      </c>
      <c r="R95" s="23">
        <f t="shared" si="13"/>
        <v>0</v>
      </c>
      <c r="S95" s="9">
        <f t="shared" si="14"/>
        <v>0</v>
      </c>
      <c r="T95" s="23">
        <f t="shared" si="15"/>
        <v>551.88</v>
      </c>
      <c r="U95" s="23">
        <f t="shared" si="16"/>
        <v>13428.344160000001</v>
      </c>
      <c r="V95" s="37"/>
      <c r="W95" s="26">
        <f t="shared" si="17"/>
        <v>0</v>
      </c>
      <c r="X95" s="37"/>
      <c r="Y95" s="28">
        <f t="shared" si="18"/>
        <v>0</v>
      </c>
    </row>
    <row r="96" spans="1:25" ht="18" customHeight="1">
      <c r="A96" s="224"/>
      <c r="B96" s="9"/>
      <c r="C96" s="120"/>
      <c r="D96" s="9" t="s">
        <v>246</v>
      </c>
      <c r="E96" s="9" t="s">
        <v>247</v>
      </c>
      <c r="F96" s="120" t="s">
        <v>248</v>
      </c>
      <c r="G96" s="14" t="s">
        <v>285</v>
      </c>
      <c r="H96" s="14">
        <v>1</v>
      </c>
      <c r="I96" s="14">
        <v>3</v>
      </c>
      <c r="J96" s="18">
        <v>48</v>
      </c>
      <c r="K96" s="18">
        <v>630</v>
      </c>
      <c r="L96" s="18">
        <f t="shared" si="10"/>
        <v>90.72</v>
      </c>
      <c r="M96" s="18">
        <f t="shared" si="11"/>
        <v>2207.3990400000002</v>
      </c>
      <c r="N96" s="11"/>
      <c r="O96" s="23">
        <f t="shared" si="19"/>
        <v>3</v>
      </c>
      <c r="P96" s="11"/>
      <c r="Q96" s="23">
        <f t="shared" si="12"/>
        <v>630</v>
      </c>
      <c r="R96" s="23">
        <f t="shared" si="13"/>
        <v>0</v>
      </c>
      <c r="S96" s="9">
        <f t="shared" si="14"/>
        <v>0</v>
      </c>
      <c r="T96" s="23">
        <f t="shared" si="15"/>
        <v>90.72</v>
      </c>
      <c r="U96" s="23">
        <f t="shared" si="16"/>
        <v>2207.3990400000002</v>
      </c>
      <c r="V96" s="37"/>
      <c r="W96" s="26">
        <f t="shared" si="17"/>
        <v>0</v>
      </c>
      <c r="X96" s="37"/>
      <c r="Y96" s="28">
        <f t="shared" si="18"/>
        <v>0</v>
      </c>
    </row>
    <row r="97" spans="1:25" ht="18" customHeight="1">
      <c r="A97" s="224"/>
      <c r="B97" s="9" t="s">
        <v>13</v>
      </c>
      <c r="C97" s="120"/>
      <c r="D97" s="9" t="s">
        <v>250</v>
      </c>
      <c r="E97" s="9" t="s">
        <v>247</v>
      </c>
      <c r="F97" s="120"/>
      <c r="G97" s="14" t="s">
        <v>258</v>
      </c>
      <c r="H97" s="14">
        <v>2</v>
      </c>
      <c r="I97" s="14">
        <v>8</v>
      </c>
      <c r="J97" s="18">
        <v>41</v>
      </c>
      <c r="K97" s="18">
        <v>1680</v>
      </c>
      <c r="L97" s="18">
        <f t="shared" si="10"/>
        <v>551.04</v>
      </c>
      <c r="M97" s="18">
        <f t="shared" si="11"/>
        <v>13407.905279999999</v>
      </c>
      <c r="N97" s="11"/>
      <c r="O97" s="23">
        <f t="shared" si="19"/>
        <v>8</v>
      </c>
      <c r="P97" s="11"/>
      <c r="Q97" s="23">
        <f t="shared" si="12"/>
        <v>1680</v>
      </c>
      <c r="R97" s="23">
        <f t="shared" si="13"/>
        <v>0</v>
      </c>
      <c r="S97" s="9">
        <f t="shared" si="14"/>
        <v>0</v>
      </c>
      <c r="T97" s="23">
        <f t="shared" si="15"/>
        <v>551.04</v>
      </c>
      <c r="U97" s="23">
        <f t="shared" si="16"/>
        <v>13407.905279999999</v>
      </c>
      <c r="V97" s="37"/>
      <c r="W97" s="26">
        <f t="shared" si="17"/>
        <v>0</v>
      </c>
      <c r="X97" s="37"/>
      <c r="Y97" s="28">
        <f t="shared" si="18"/>
        <v>0</v>
      </c>
    </row>
    <row r="98" spans="1:25" ht="18" customHeight="1">
      <c r="A98" s="224"/>
      <c r="B98" s="9"/>
      <c r="C98" s="120"/>
      <c r="D98" s="9" t="s">
        <v>250</v>
      </c>
      <c r="E98" s="9" t="s">
        <v>247</v>
      </c>
      <c r="F98" s="120"/>
      <c r="G98" s="14" t="s">
        <v>285</v>
      </c>
      <c r="H98" s="14">
        <v>2</v>
      </c>
      <c r="I98" s="14">
        <v>4</v>
      </c>
      <c r="J98" s="18">
        <v>48</v>
      </c>
      <c r="K98" s="18">
        <v>1680</v>
      </c>
      <c r="L98" s="18">
        <f t="shared" si="10"/>
        <v>322.56</v>
      </c>
      <c r="M98" s="18">
        <f t="shared" si="11"/>
        <v>7848.5299199999999</v>
      </c>
      <c r="N98" s="11"/>
      <c r="O98" s="23">
        <f t="shared" si="19"/>
        <v>4</v>
      </c>
      <c r="P98" s="11"/>
      <c r="Q98" s="23">
        <f t="shared" si="12"/>
        <v>1680</v>
      </c>
      <c r="R98" s="23">
        <f t="shared" si="13"/>
        <v>0</v>
      </c>
      <c r="S98" s="9">
        <f t="shared" si="14"/>
        <v>0</v>
      </c>
      <c r="T98" s="23">
        <f t="shared" si="15"/>
        <v>322.56</v>
      </c>
      <c r="U98" s="23">
        <f t="shared" si="16"/>
        <v>7848.5299199999999</v>
      </c>
      <c r="V98" s="37"/>
      <c r="W98" s="26">
        <f t="shared" si="17"/>
        <v>0</v>
      </c>
      <c r="X98" s="37"/>
      <c r="Y98" s="28">
        <f t="shared" si="18"/>
        <v>0</v>
      </c>
    </row>
    <row r="99" spans="1:25" ht="18" customHeight="1">
      <c r="A99" s="224"/>
      <c r="B99" s="9"/>
      <c r="C99" s="120"/>
      <c r="D99" s="9" t="s">
        <v>250</v>
      </c>
      <c r="E99" s="9" t="s">
        <v>247</v>
      </c>
      <c r="F99" s="120"/>
      <c r="G99" s="14" t="s">
        <v>285</v>
      </c>
      <c r="H99" s="14">
        <v>1</v>
      </c>
      <c r="I99" s="14">
        <v>1</v>
      </c>
      <c r="J99" s="18">
        <v>48</v>
      </c>
      <c r="K99" s="18">
        <v>1680</v>
      </c>
      <c r="L99" s="18">
        <f t="shared" si="10"/>
        <v>80.64</v>
      </c>
      <c r="M99" s="18">
        <f t="shared" si="11"/>
        <v>1962.13248</v>
      </c>
      <c r="N99" s="11"/>
      <c r="O99" s="23">
        <f t="shared" si="19"/>
        <v>1</v>
      </c>
      <c r="P99" s="11"/>
      <c r="Q99" s="23">
        <f t="shared" si="12"/>
        <v>1680</v>
      </c>
      <c r="R99" s="23">
        <f t="shared" si="13"/>
        <v>0</v>
      </c>
      <c r="S99" s="9">
        <f t="shared" si="14"/>
        <v>0</v>
      </c>
      <c r="T99" s="23">
        <f t="shared" si="15"/>
        <v>80.64</v>
      </c>
      <c r="U99" s="23">
        <f t="shared" si="16"/>
        <v>1962.13248</v>
      </c>
      <c r="V99" s="37"/>
      <c r="W99" s="26">
        <f t="shared" si="17"/>
        <v>0</v>
      </c>
      <c r="X99" s="37"/>
      <c r="Y99" s="28">
        <f t="shared" si="18"/>
        <v>0</v>
      </c>
    </row>
    <row r="100" spans="1:25" ht="18" customHeight="1">
      <c r="A100" s="224"/>
      <c r="B100" s="9"/>
      <c r="C100" s="120"/>
      <c r="D100" s="65" t="s">
        <v>246</v>
      </c>
      <c r="E100" s="65" t="s">
        <v>2</v>
      </c>
      <c r="F100" s="75" t="s">
        <v>478</v>
      </c>
      <c r="G100" s="80" t="s">
        <v>494</v>
      </c>
      <c r="H100" s="143">
        <v>1</v>
      </c>
      <c r="I100" s="143">
        <v>1</v>
      </c>
      <c r="J100" s="18">
        <v>15</v>
      </c>
      <c r="K100" s="18">
        <v>8760</v>
      </c>
      <c r="L100" s="18">
        <f t="shared" si="10"/>
        <v>131.4</v>
      </c>
      <c r="M100" s="18">
        <f t="shared" si="11"/>
        <v>3197.2248000000004</v>
      </c>
      <c r="N100" s="11"/>
      <c r="O100" s="23">
        <f t="shared" si="19"/>
        <v>1</v>
      </c>
      <c r="P100" s="11"/>
      <c r="Q100" s="23">
        <f t="shared" si="12"/>
        <v>8760</v>
      </c>
      <c r="R100" s="23">
        <f t="shared" si="13"/>
        <v>0</v>
      </c>
      <c r="S100" s="9">
        <f t="shared" si="14"/>
        <v>0</v>
      </c>
      <c r="T100" s="23">
        <f t="shared" si="15"/>
        <v>131.4</v>
      </c>
      <c r="U100" s="23">
        <f t="shared" si="16"/>
        <v>3197.2248000000004</v>
      </c>
      <c r="V100" s="37"/>
      <c r="W100" s="26">
        <f t="shared" si="17"/>
        <v>0</v>
      </c>
      <c r="X100" s="37"/>
      <c r="Y100" s="28">
        <f t="shared" si="18"/>
        <v>0</v>
      </c>
    </row>
    <row r="101" spans="1:25" ht="18" customHeight="1">
      <c r="A101" s="224"/>
      <c r="B101" s="148"/>
      <c r="C101" s="149" t="s">
        <v>130</v>
      </c>
      <c r="D101" s="148" t="s">
        <v>246</v>
      </c>
      <c r="E101" s="148" t="s">
        <v>2</v>
      </c>
      <c r="F101" s="149" t="s">
        <v>384</v>
      </c>
      <c r="G101" s="150"/>
      <c r="H101" s="159">
        <v>1</v>
      </c>
      <c r="I101" s="159">
        <v>2</v>
      </c>
      <c r="J101" s="151"/>
      <c r="K101" s="151"/>
      <c r="L101" s="151"/>
      <c r="M101" s="151"/>
      <c r="N101" s="148"/>
      <c r="O101" s="152"/>
      <c r="P101" s="148"/>
      <c r="Q101" s="152"/>
      <c r="R101" s="152"/>
      <c r="S101" s="148"/>
      <c r="T101" s="152"/>
      <c r="U101" s="152"/>
      <c r="V101" s="153"/>
      <c r="W101" s="153"/>
      <c r="X101" s="153"/>
      <c r="Y101" s="154"/>
    </row>
    <row r="102" spans="1:25" ht="18" customHeight="1">
      <c r="A102" s="224"/>
      <c r="B102" s="148"/>
      <c r="C102" s="149"/>
      <c r="D102" s="148" t="s">
        <v>246</v>
      </c>
      <c r="E102" s="148" t="s">
        <v>2</v>
      </c>
      <c r="F102" s="149" t="s">
        <v>384</v>
      </c>
      <c r="G102" s="150"/>
      <c r="H102" s="159">
        <v>2</v>
      </c>
      <c r="I102" s="159">
        <v>2</v>
      </c>
      <c r="J102" s="151"/>
      <c r="K102" s="151"/>
      <c r="L102" s="151"/>
      <c r="M102" s="151"/>
      <c r="N102" s="148"/>
      <c r="O102" s="152"/>
      <c r="P102" s="148"/>
      <c r="Q102" s="152"/>
      <c r="R102" s="152"/>
      <c r="S102" s="148"/>
      <c r="T102" s="152"/>
      <c r="U102" s="152"/>
      <c r="V102" s="153"/>
      <c r="W102" s="153"/>
      <c r="X102" s="153"/>
      <c r="Y102" s="154"/>
    </row>
    <row r="103" spans="1:25" ht="18" customHeight="1">
      <c r="A103" s="224"/>
      <c r="B103" s="148" t="s">
        <v>211</v>
      </c>
      <c r="C103" s="149" t="s">
        <v>112</v>
      </c>
      <c r="D103" s="148" t="s">
        <v>250</v>
      </c>
      <c r="E103" s="148" t="s">
        <v>247</v>
      </c>
      <c r="F103" s="149" t="s">
        <v>273</v>
      </c>
      <c r="G103" s="150"/>
      <c r="H103" s="159">
        <v>1</v>
      </c>
      <c r="I103" s="159">
        <v>2</v>
      </c>
      <c r="J103" s="151"/>
      <c r="K103" s="151"/>
      <c r="L103" s="151"/>
      <c r="M103" s="151"/>
      <c r="N103" s="148"/>
      <c r="O103" s="152"/>
      <c r="P103" s="148"/>
      <c r="Q103" s="152"/>
      <c r="R103" s="152"/>
      <c r="S103" s="148"/>
      <c r="T103" s="152"/>
      <c r="U103" s="152"/>
      <c r="V103" s="153"/>
      <c r="W103" s="153"/>
      <c r="X103" s="153"/>
      <c r="Y103" s="154"/>
    </row>
    <row r="104" spans="1:25" ht="18" customHeight="1">
      <c r="A104" s="224"/>
      <c r="B104" s="148"/>
      <c r="C104" s="149"/>
      <c r="D104" s="148" t="s">
        <v>250</v>
      </c>
      <c r="E104" s="148" t="s">
        <v>247</v>
      </c>
      <c r="F104" s="149" t="s">
        <v>389</v>
      </c>
      <c r="G104" s="150"/>
      <c r="H104" s="159">
        <v>1</v>
      </c>
      <c r="I104" s="159">
        <v>9</v>
      </c>
      <c r="J104" s="151"/>
      <c r="K104" s="151"/>
      <c r="L104" s="151"/>
      <c r="M104" s="151"/>
      <c r="N104" s="148"/>
      <c r="O104" s="152"/>
      <c r="P104" s="148"/>
      <c r="Q104" s="152"/>
      <c r="R104" s="152"/>
      <c r="S104" s="148"/>
      <c r="T104" s="152"/>
      <c r="U104" s="152"/>
      <c r="V104" s="153"/>
      <c r="W104" s="153"/>
      <c r="X104" s="153"/>
      <c r="Y104" s="154"/>
    </row>
    <row r="105" spans="1:25" ht="18" customHeight="1">
      <c r="A105" s="224"/>
      <c r="B105" s="148" t="s">
        <v>212</v>
      </c>
      <c r="C105" s="149" t="s">
        <v>130</v>
      </c>
      <c r="D105" s="148" t="s">
        <v>250</v>
      </c>
      <c r="E105" s="148" t="s">
        <v>247</v>
      </c>
      <c r="F105" s="149" t="s">
        <v>273</v>
      </c>
      <c r="G105" s="150"/>
      <c r="H105" s="159">
        <v>1</v>
      </c>
      <c r="I105" s="159">
        <v>2</v>
      </c>
      <c r="J105" s="151"/>
      <c r="K105" s="151"/>
      <c r="L105" s="151"/>
      <c r="M105" s="151"/>
      <c r="N105" s="148"/>
      <c r="O105" s="152"/>
      <c r="P105" s="148"/>
      <c r="Q105" s="152"/>
      <c r="R105" s="152"/>
      <c r="S105" s="148"/>
      <c r="T105" s="152"/>
      <c r="U105" s="152"/>
      <c r="V105" s="153"/>
      <c r="W105" s="153"/>
      <c r="X105" s="153"/>
      <c r="Y105" s="154"/>
    </row>
    <row r="106" spans="1:25" ht="18" customHeight="1">
      <c r="A106" s="224"/>
      <c r="B106" s="148"/>
      <c r="C106" s="149" t="s">
        <v>112</v>
      </c>
      <c r="D106" s="148" t="s">
        <v>250</v>
      </c>
      <c r="E106" s="148" t="s">
        <v>247</v>
      </c>
      <c r="F106" s="149" t="s">
        <v>389</v>
      </c>
      <c r="G106" s="150"/>
      <c r="H106" s="159">
        <v>1</v>
      </c>
      <c r="I106" s="159">
        <v>5</v>
      </c>
      <c r="J106" s="151"/>
      <c r="K106" s="151"/>
      <c r="L106" s="151"/>
      <c r="M106" s="151"/>
      <c r="N106" s="148"/>
      <c r="O106" s="152"/>
      <c r="P106" s="148"/>
      <c r="Q106" s="152"/>
      <c r="R106" s="152"/>
      <c r="S106" s="148"/>
      <c r="T106" s="152"/>
      <c r="U106" s="152"/>
      <c r="V106" s="153"/>
      <c r="W106" s="153"/>
      <c r="X106" s="153"/>
      <c r="Y106" s="154"/>
    </row>
    <row r="107" spans="1:25" ht="18" customHeight="1">
      <c r="A107" s="224"/>
      <c r="B107" s="148" t="s">
        <v>321</v>
      </c>
      <c r="C107" s="149"/>
      <c r="D107" s="148" t="s">
        <v>250</v>
      </c>
      <c r="E107" s="148" t="s">
        <v>247</v>
      </c>
      <c r="F107" s="149" t="s">
        <v>389</v>
      </c>
      <c r="G107" s="150"/>
      <c r="H107" s="159">
        <v>1</v>
      </c>
      <c r="I107" s="159">
        <v>10</v>
      </c>
      <c r="J107" s="151"/>
      <c r="K107" s="151"/>
      <c r="L107" s="151"/>
      <c r="M107" s="151"/>
      <c r="N107" s="148"/>
      <c r="O107" s="152"/>
      <c r="P107" s="148"/>
      <c r="Q107" s="152"/>
      <c r="R107" s="152"/>
      <c r="S107" s="148"/>
      <c r="T107" s="152"/>
      <c r="U107" s="152"/>
      <c r="V107" s="153"/>
      <c r="W107" s="153"/>
      <c r="X107" s="153"/>
      <c r="Y107" s="154"/>
    </row>
    <row r="108" spans="1:25" ht="18" customHeight="1">
      <c r="A108" s="224"/>
      <c r="B108" s="148" t="s">
        <v>322</v>
      </c>
      <c r="C108" s="149"/>
      <c r="D108" s="148" t="s">
        <v>250</v>
      </c>
      <c r="E108" s="148" t="s">
        <v>247</v>
      </c>
      <c r="F108" s="149" t="s">
        <v>273</v>
      </c>
      <c r="G108" s="150"/>
      <c r="H108" s="159">
        <v>1</v>
      </c>
      <c r="I108" s="159">
        <v>1</v>
      </c>
      <c r="J108" s="151"/>
      <c r="K108" s="151"/>
      <c r="L108" s="151"/>
      <c r="M108" s="151"/>
      <c r="N108" s="148"/>
      <c r="O108" s="152"/>
      <c r="P108" s="148"/>
      <c r="Q108" s="152"/>
      <c r="R108" s="152"/>
      <c r="S108" s="148"/>
      <c r="T108" s="152"/>
      <c r="U108" s="152"/>
      <c r="V108" s="153"/>
      <c r="W108" s="153"/>
      <c r="X108" s="153"/>
      <c r="Y108" s="154"/>
    </row>
    <row r="109" spans="1:25" ht="18" customHeight="1">
      <c r="A109" s="224"/>
      <c r="B109" s="148"/>
      <c r="C109" s="149"/>
      <c r="D109" s="148" t="s">
        <v>250</v>
      </c>
      <c r="E109" s="148" t="s">
        <v>247</v>
      </c>
      <c r="F109" s="149" t="s">
        <v>389</v>
      </c>
      <c r="G109" s="150"/>
      <c r="H109" s="159">
        <v>1</v>
      </c>
      <c r="I109" s="159">
        <v>5</v>
      </c>
      <c r="J109" s="151"/>
      <c r="K109" s="151"/>
      <c r="L109" s="151"/>
      <c r="M109" s="151"/>
      <c r="N109" s="148"/>
      <c r="O109" s="152"/>
      <c r="P109" s="148"/>
      <c r="Q109" s="152"/>
      <c r="R109" s="152"/>
      <c r="S109" s="148"/>
      <c r="T109" s="152"/>
      <c r="U109" s="152"/>
      <c r="V109" s="153"/>
      <c r="W109" s="153"/>
      <c r="X109" s="153"/>
      <c r="Y109" s="154"/>
    </row>
    <row r="110" spans="1:25" ht="18" customHeight="1">
      <c r="A110" s="224"/>
      <c r="B110" s="148" t="s">
        <v>213</v>
      </c>
      <c r="C110" s="149" t="s">
        <v>112</v>
      </c>
      <c r="D110" s="148" t="s">
        <v>250</v>
      </c>
      <c r="E110" s="148" t="s">
        <v>247</v>
      </c>
      <c r="F110" s="149" t="s">
        <v>273</v>
      </c>
      <c r="G110" s="150"/>
      <c r="H110" s="159">
        <v>1</v>
      </c>
      <c r="I110" s="159">
        <v>2</v>
      </c>
      <c r="J110" s="151"/>
      <c r="K110" s="151"/>
      <c r="L110" s="151"/>
      <c r="M110" s="151"/>
      <c r="N110" s="148"/>
      <c r="O110" s="152"/>
      <c r="P110" s="148"/>
      <c r="Q110" s="152"/>
      <c r="R110" s="152"/>
      <c r="S110" s="148"/>
      <c r="T110" s="152"/>
      <c r="U110" s="152"/>
      <c r="V110" s="153"/>
      <c r="W110" s="153"/>
      <c r="X110" s="153"/>
      <c r="Y110" s="154"/>
    </row>
    <row r="111" spans="1:25" ht="18" customHeight="1">
      <c r="A111" s="224"/>
      <c r="B111" s="148"/>
      <c r="C111" s="149"/>
      <c r="D111" s="148" t="s">
        <v>250</v>
      </c>
      <c r="E111" s="148" t="s">
        <v>247</v>
      </c>
      <c r="F111" s="149" t="s">
        <v>389</v>
      </c>
      <c r="G111" s="150"/>
      <c r="H111" s="159">
        <v>1</v>
      </c>
      <c r="I111" s="159">
        <v>9</v>
      </c>
      <c r="J111" s="151"/>
      <c r="K111" s="151"/>
      <c r="L111" s="151"/>
      <c r="M111" s="151"/>
      <c r="N111" s="148"/>
      <c r="O111" s="152"/>
      <c r="P111" s="148"/>
      <c r="Q111" s="152"/>
      <c r="R111" s="152"/>
      <c r="S111" s="148"/>
      <c r="T111" s="152"/>
      <c r="U111" s="152"/>
      <c r="V111" s="153"/>
      <c r="W111" s="153"/>
      <c r="X111" s="153"/>
      <c r="Y111" s="154"/>
    </row>
    <row r="112" spans="1:25" ht="18" customHeight="1">
      <c r="A112" s="224"/>
      <c r="B112" s="148" t="s">
        <v>214</v>
      </c>
      <c r="C112" s="149" t="s">
        <v>130</v>
      </c>
      <c r="D112" s="148" t="s">
        <v>250</v>
      </c>
      <c r="E112" s="148" t="s">
        <v>247</v>
      </c>
      <c r="F112" s="149" t="s">
        <v>273</v>
      </c>
      <c r="G112" s="150"/>
      <c r="H112" s="159">
        <v>1</v>
      </c>
      <c r="I112" s="159">
        <v>2</v>
      </c>
      <c r="J112" s="151"/>
      <c r="K112" s="151"/>
      <c r="L112" s="151"/>
      <c r="M112" s="151"/>
      <c r="N112" s="148"/>
      <c r="O112" s="152"/>
      <c r="P112" s="148"/>
      <c r="Q112" s="152"/>
      <c r="R112" s="152"/>
      <c r="S112" s="148"/>
      <c r="T112" s="152"/>
      <c r="U112" s="152"/>
      <c r="V112" s="153"/>
      <c r="W112" s="153"/>
      <c r="X112" s="153"/>
      <c r="Y112" s="154"/>
    </row>
    <row r="113" spans="1:25" ht="18" customHeight="1">
      <c r="A113" s="224"/>
      <c r="B113" s="148"/>
      <c r="C113" s="149" t="s">
        <v>112</v>
      </c>
      <c r="D113" s="148" t="s">
        <v>250</v>
      </c>
      <c r="E113" s="148" t="s">
        <v>247</v>
      </c>
      <c r="F113" s="149" t="s">
        <v>389</v>
      </c>
      <c r="G113" s="150"/>
      <c r="H113" s="159">
        <v>1</v>
      </c>
      <c r="I113" s="159">
        <v>5</v>
      </c>
      <c r="J113" s="151"/>
      <c r="K113" s="151"/>
      <c r="L113" s="151"/>
      <c r="M113" s="151"/>
      <c r="N113" s="148"/>
      <c r="O113" s="152"/>
      <c r="P113" s="148"/>
      <c r="Q113" s="152"/>
      <c r="R113" s="152"/>
      <c r="S113" s="148"/>
      <c r="T113" s="152"/>
      <c r="U113" s="152"/>
      <c r="V113" s="153"/>
      <c r="W113" s="153"/>
      <c r="X113" s="153"/>
      <c r="Y113" s="154"/>
    </row>
    <row r="114" spans="1:25" ht="18" customHeight="1">
      <c r="A114" s="224"/>
      <c r="B114" s="9" t="s">
        <v>347</v>
      </c>
      <c r="C114" s="120"/>
      <c r="D114" s="9" t="s">
        <v>250</v>
      </c>
      <c r="E114" s="9" t="s">
        <v>247</v>
      </c>
      <c r="F114" s="120"/>
      <c r="G114" s="80" t="s">
        <v>249</v>
      </c>
      <c r="H114" s="14">
        <v>2</v>
      </c>
      <c r="I114" s="14">
        <v>2</v>
      </c>
      <c r="J114" s="18">
        <v>73</v>
      </c>
      <c r="K114" s="18">
        <v>1680</v>
      </c>
      <c r="L114" s="18">
        <f t="shared" si="10"/>
        <v>245.28</v>
      </c>
      <c r="M114" s="18">
        <f t="shared" si="11"/>
        <v>5968.1529600000003</v>
      </c>
      <c r="N114" s="11"/>
      <c r="O114" s="23">
        <f t="shared" ref="O114:O160" si="20">I114</f>
        <v>2</v>
      </c>
      <c r="P114" s="11"/>
      <c r="Q114" s="23">
        <f t="shared" si="12"/>
        <v>1680</v>
      </c>
      <c r="R114" s="23">
        <f t="shared" si="13"/>
        <v>0</v>
      </c>
      <c r="S114" s="9">
        <f t="shared" si="14"/>
        <v>0</v>
      </c>
      <c r="T114" s="23">
        <f t="shared" si="15"/>
        <v>245.28</v>
      </c>
      <c r="U114" s="23">
        <f t="shared" si="16"/>
        <v>5968.1529600000003</v>
      </c>
      <c r="V114" s="37"/>
      <c r="W114" s="26">
        <f t="shared" si="17"/>
        <v>0</v>
      </c>
      <c r="X114" s="37"/>
      <c r="Y114" s="28">
        <f t="shared" si="18"/>
        <v>0</v>
      </c>
    </row>
    <row r="115" spans="1:25" ht="18" customHeight="1">
      <c r="A115" s="224"/>
      <c r="B115" s="9" t="s">
        <v>410</v>
      </c>
      <c r="C115" s="120"/>
      <c r="D115" s="9" t="s">
        <v>250</v>
      </c>
      <c r="E115" s="9" t="s">
        <v>247</v>
      </c>
      <c r="F115" s="120"/>
      <c r="G115" s="80" t="s">
        <v>249</v>
      </c>
      <c r="H115" s="14">
        <v>2</v>
      </c>
      <c r="I115" s="14">
        <v>1</v>
      </c>
      <c r="J115" s="18">
        <v>73</v>
      </c>
      <c r="K115" s="18">
        <v>1680</v>
      </c>
      <c r="L115" s="18">
        <f t="shared" si="10"/>
        <v>122.64</v>
      </c>
      <c r="M115" s="18">
        <f t="shared" si="11"/>
        <v>2984.0764800000002</v>
      </c>
      <c r="N115" s="11"/>
      <c r="O115" s="23">
        <f t="shared" si="20"/>
        <v>1</v>
      </c>
      <c r="P115" s="11"/>
      <c r="Q115" s="23">
        <f t="shared" si="12"/>
        <v>1680</v>
      </c>
      <c r="R115" s="23">
        <f t="shared" si="13"/>
        <v>0</v>
      </c>
      <c r="S115" s="9">
        <f t="shared" si="14"/>
        <v>0</v>
      </c>
      <c r="T115" s="23">
        <f t="shared" si="15"/>
        <v>122.64</v>
      </c>
      <c r="U115" s="23">
        <f t="shared" si="16"/>
        <v>2984.0764800000002</v>
      </c>
      <c r="V115" s="37"/>
      <c r="W115" s="26">
        <f t="shared" si="17"/>
        <v>0</v>
      </c>
      <c r="X115" s="37"/>
      <c r="Y115" s="28">
        <f t="shared" si="18"/>
        <v>0</v>
      </c>
    </row>
    <row r="116" spans="1:25" ht="18" customHeight="1">
      <c r="A116" s="224"/>
      <c r="B116" s="9"/>
      <c r="C116" s="120"/>
      <c r="D116" s="9" t="s">
        <v>250</v>
      </c>
      <c r="E116" s="9" t="s">
        <v>247</v>
      </c>
      <c r="F116" s="120"/>
      <c r="G116" s="14" t="s">
        <v>285</v>
      </c>
      <c r="H116" s="14">
        <v>2</v>
      </c>
      <c r="I116" s="14">
        <v>1</v>
      </c>
      <c r="J116" s="18">
        <v>48</v>
      </c>
      <c r="K116" s="18">
        <v>1680</v>
      </c>
      <c r="L116" s="18">
        <f t="shared" si="10"/>
        <v>80.64</v>
      </c>
      <c r="M116" s="18">
        <f t="shared" si="11"/>
        <v>1962.13248</v>
      </c>
      <c r="N116" s="11"/>
      <c r="O116" s="23">
        <f t="shared" si="20"/>
        <v>1</v>
      </c>
      <c r="P116" s="11"/>
      <c r="Q116" s="23">
        <f t="shared" si="12"/>
        <v>1680</v>
      </c>
      <c r="R116" s="23">
        <f t="shared" si="13"/>
        <v>0</v>
      </c>
      <c r="S116" s="9">
        <f t="shared" si="14"/>
        <v>0</v>
      </c>
      <c r="T116" s="23">
        <f t="shared" si="15"/>
        <v>80.64</v>
      </c>
      <c r="U116" s="23">
        <f t="shared" si="16"/>
        <v>1962.13248</v>
      </c>
      <c r="V116" s="37"/>
      <c r="W116" s="26">
        <f t="shared" si="17"/>
        <v>0</v>
      </c>
      <c r="X116" s="37"/>
      <c r="Y116" s="28">
        <f t="shared" si="18"/>
        <v>0</v>
      </c>
    </row>
    <row r="117" spans="1:25" ht="18" customHeight="1">
      <c r="A117" s="224"/>
      <c r="B117" s="9" t="s">
        <v>181</v>
      </c>
      <c r="C117" s="120" t="s">
        <v>130</v>
      </c>
      <c r="D117" s="9" t="s">
        <v>246</v>
      </c>
      <c r="E117" s="9" t="s">
        <v>247</v>
      </c>
      <c r="F117" s="120" t="s">
        <v>248</v>
      </c>
      <c r="G117" s="80" t="s">
        <v>249</v>
      </c>
      <c r="H117" s="14">
        <v>2</v>
      </c>
      <c r="I117" s="14">
        <v>2</v>
      </c>
      <c r="J117" s="18">
        <v>73</v>
      </c>
      <c r="K117" s="18">
        <v>1050</v>
      </c>
      <c r="L117" s="18">
        <f t="shared" si="10"/>
        <v>153.30000000000001</v>
      </c>
      <c r="M117" s="18">
        <f t="shared" si="11"/>
        <v>3730.0956000000006</v>
      </c>
      <c r="N117" s="11"/>
      <c r="O117" s="23">
        <f t="shared" si="20"/>
        <v>2</v>
      </c>
      <c r="P117" s="11"/>
      <c r="Q117" s="23">
        <f t="shared" si="12"/>
        <v>1050</v>
      </c>
      <c r="R117" s="23">
        <f t="shared" si="13"/>
        <v>0</v>
      </c>
      <c r="S117" s="9">
        <f t="shared" si="14"/>
        <v>0</v>
      </c>
      <c r="T117" s="23">
        <f t="shared" si="15"/>
        <v>153.30000000000001</v>
      </c>
      <c r="U117" s="23">
        <f t="shared" si="16"/>
        <v>3730.0956000000006</v>
      </c>
      <c r="V117" s="37"/>
      <c r="W117" s="26">
        <f t="shared" si="17"/>
        <v>0</v>
      </c>
      <c r="X117" s="37"/>
      <c r="Y117" s="28">
        <f t="shared" si="18"/>
        <v>0</v>
      </c>
    </row>
    <row r="118" spans="1:25" ht="18" customHeight="1">
      <c r="A118" s="224"/>
      <c r="B118" s="9" t="s">
        <v>23</v>
      </c>
      <c r="C118" s="120" t="s">
        <v>132</v>
      </c>
      <c r="D118" s="9" t="s">
        <v>246</v>
      </c>
      <c r="E118" s="9" t="s">
        <v>247</v>
      </c>
      <c r="F118" s="120" t="s">
        <v>248</v>
      </c>
      <c r="G118" s="80" t="s">
        <v>249</v>
      </c>
      <c r="H118" s="14">
        <v>2</v>
      </c>
      <c r="I118" s="14">
        <v>1</v>
      </c>
      <c r="J118" s="18">
        <v>73</v>
      </c>
      <c r="K118" s="18">
        <v>1920</v>
      </c>
      <c r="L118" s="18">
        <f t="shared" si="10"/>
        <v>140.16</v>
      </c>
      <c r="M118" s="18">
        <f t="shared" si="11"/>
        <v>3410.3731200000002</v>
      </c>
      <c r="N118" s="11"/>
      <c r="O118" s="23">
        <f t="shared" si="20"/>
        <v>1</v>
      </c>
      <c r="P118" s="11"/>
      <c r="Q118" s="23">
        <f t="shared" si="12"/>
        <v>1920</v>
      </c>
      <c r="R118" s="23">
        <f t="shared" si="13"/>
        <v>0</v>
      </c>
      <c r="S118" s="9">
        <f t="shared" si="14"/>
        <v>0</v>
      </c>
      <c r="T118" s="23">
        <f t="shared" si="15"/>
        <v>140.16</v>
      </c>
      <c r="U118" s="23">
        <f t="shared" si="16"/>
        <v>3410.3731200000002</v>
      </c>
      <c r="V118" s="37"/>
      <c r="W118" s="26">
        <f t="shared" si="17"/>
        <v>0</v>
      </c>
      <c r="X118" s="37"/>
      <c r="Y118" s="28">
        <f t="shared" si="18"/>
        <v>0</v>
      </c>
    </row>
    <row r="119" spans="1:25" ht="18" customHeight="1">
      <c r="A119" s="224"/>
      <c r="B119" s="9"/>
      <c r="C119" s="120"/>
      <c r="D119" s="9" t="s">
        <v>250</v>
      </c>
      <c r="E119" s="9" t="s">
        <v>247</v>
      </c>
      <c r="F119" s="120"/>
      <c r="G119" s="14" t="s">
        <v>285</v>
      </c>
      <c r="H119" s="14">
        <v>2</v>
      </c>
      <c r="I119" s="14">
        <v>2</v>
      </c>
      <c r="J119" s="18">
        <v>48</v>
      </c>
      <c r="K119" s="18">
        <v>1920</v>
      </c>
      <c r="L119" s="18">
        <f t="shared" si="10"/>
        <v>184.32</v>
      </c>
      <c r="M119" s="18">
        <f t="shared" si="11"/>
        <v>4484.8742400000001</v>
      </c>
      <c r="N119" s="11"/>
      <c r="O119" s="23">
        <f t="shared" si="20"/>
        <v>2</v>
      </c>
      <c r="P119" s="11"/>
      <c r="Q119" s="23">
        <f t="shared" si="12"/>
        <v>1920</v>
      </c>
      <c r="R119" s="23">
        <f t="shared" si="13"/>
        <v>0</v>
      </c>
      <c r="S119" s="9">
        <f t="shared" si="14"/>
        <v>0</v>
      </c>
      <c r="T119" s="23">
        <f t="shared" si="15"/>
        <v>184.32</v>
      </c>
      <c r="U119" s="23">
        <f t="shared" si="16"/>
        <v>4484.8742400000001</v>
      </c>
      <c r="V119" s="37"/>
      <c r="W119" s="26">
        <f t="shared" si="17"/>
        <v>0</v>
      </c>
      <c r="X119" s="37"/>
      <c r="Y119" s="28">
        <f t="shared" si="18"/>
        <v>0</v>
      </c>
    </row>
    <row r="120" spans="1:25" ht="18" customHeight="1">
      <c r="A120" s="224"/>
      <c r="B120" s="9" t="s">
        <v>22</v>
      </c>
      <c r="C120" s="120" t="s">
        <v>129</v>
      </c>
      <c r="D120" s="9" t="s">
        <v>270</v>
      </c>
      <c r="E120" s="9" t="s">
        <v>247</v>
      </c>
      <c r="F120" s="120"/>
      <c r="G120" s="80" t="s">
        <v>249</v>
      </c>
      <c r="H120" s="14">
        <v>2</v>
      </c>
      <c r="I120" s="14">
        <v>2</v>
      </c>
      <c r="J120" s="18">
        <v>73</v>
      </c>
      <c r="K120" s="18">
        <v>1680</v>
      </c>
      <c r="L120" s="18">
        <f t="shared" si="10"/>
        <v>245.28</v>
      </c>
      <c r="M120" s="18">
        <f t="shared" si="11"/>
        <v>5968.1529600000003</v>
      </c>
      <c r="N120" s="11"/>
      <c r="O120" s="23">
        <f t="shared" si="20"/>
        <v>2</v>
      </c>
      <c r="P120" s="11"/>
      <c r="Q120" s="23">
        <f t="shared" si="12"/>
        <v>1680</v>
      </c>
      <c r="R120" s="23">
        <f t="shared" si="13"/>
        <v>0</v>
      </c>
      <c r="S120" s="9">
        <f t="shared" si="14"/>
        <v>0</v>
      </c>
      <c r="T120" s="23">
        <f t="shared" si="15"/>
        <v>245.28</v>
      </c>
      <c r="U120" s="23">
        <f t="shared" si="16"/>
        <v>5968.1529600000003</v>
      </c>
      <c r="V120" s="37"/>
      <c r="W120" s="26">
        <f t="shared" si="17"/>
        <v>0</v>
      </c>
      <c r="X120" s="37"/>
      <c r="Y120" s="28">
        <f t="shared" si="18"/>
        <v>0</v>
      </c>
    </row>
    <row r="121" spans="1:25" ht="18" customHeight="1">
      <c r="A121" s="223" t="s">
        <v>39</v>
      </c>
      <c r="B121" s="226"/>
      <c r="C121" s="227"/>
      <c r="D121" s="228"/>
      <c r="E121" s="229"/>
      <c r="F121" s="227"/>
      <c r="G121" s="229"/>
      <c r="H121" s="229"/>
      <c r="I121" s="229"/>
      <c r="J121" s="231"/>
      <c r="K121" s="231"/>
      <c r="L121" s="231"/>
      <c r="M121" s="231"/>
      <c r="N121" s="228"/>
      <c r="O121" s="232"/>
      <c r="P121" s="228"/>
      <c r="Q121" s="232"/>
      <c r="R121" s="232"/>
      <c r="S121" s="228"/>
      <c r="T121" s="232"/>
      <c r="U121" s="232"/>
      <c r="V121" s="233"/>
      <c r="W121" s="233"/>
      <c r="X121" s="233"/>
      <c r="Y121" s="234"/>
    </row>
    <row r="122" spans="1:25" ht="18" customHeight="1">
      <c r="A122" s="223"/>
      <c r="B122" s="94" t="s">
        <v>411</v>
      </c>
      <c r="C122" s="120" t="s">
        <v>112</v>
      </c>
      <c r="D122" s="9" t="s">
        <v>250</v>
      </c>
      <c r="E122" s="9" t="s">
        <v>247</v>
      </c>
      <c r="F122" s="120"/>
      <c r="G122" s="80" t="s">
        <v>249</v>
      </c>
      <c r="H122" s="14">
        <v>1</v>
      </c>
      <c r="I122" s="14">
        <v>5</v>
      </c>
      <c r="J122" s="18">
        <v>73</v>
      </c>
      <c r="K122" s="18">
        <v>210</v>
      </c>
      <c r="L122" s="18">
        <f t="shared" si="10"/>
        <v>76.650000000000006</v>
      </c>
      <c r="M122" s="18">
        <f t="shared" si="11"/>
        <v>1865.0478000000003</v>
      </c>
      <c r="N122" s="11"/>
      <c r="O122" s="23">
        <f t="shared" si="20"/>
        <v>5</v>
      </c>
      <c r="P122" s="11"/>
      <c r="Q122" s="23">
        <f t="shared" si="12"/>
        <v>210</v>
      </c>
      <c r="R122" s="23">
        <f t="shared" si="13"/>
        <v>0</v>
      </c>
      <c r="S122" s="9">
        <f t="shared" si="14"/>
        <v>0</v>
      </c>
      <c r="T122" s="23">
        <f t="shared" si="15"/>
        <v>76.650000000000006</v>
      </c>
      <c r="U122" s="23">
        <f t="shared" si="16"/>
        <v>1865.0478000000003</v>
      </c>
      <c r="V122" s="37"/>
      <c r="W122" s="26">
        <f t="shared" si="17"/>
        <v>0</v>
      </c>
      <c r="X122" s="37"/>
      <c r="Y122" s="28">
        <f t="shared" si="18"/>
        <v>0</v>
      </c>
    </row>
    <row r="123" spans="1:25" ht="18" customHeight="1">
      <c r="A123" s="223"/>
      <c r="B123" s="9"/>
      <c r="C123" s="120"/>
      <c r="D123" s="9" t="s">
        <v>250</v>
      </c>
      <c r="E123" s="9" t="s">
        <v>2</v>
      </c>
      <c r="F123" s="120"/>
      <c r="G123" s="14" t="s">
        <v>287</v>
      </c>
      <c r="H123" s="32">
        <v>1</v>
      </c>
      <c r="I123" s="32">
        <v>2</v>
      </c>
      <c r="J123" s="18">
        <v>7</v>
      </c>
      <c r="K123" s="18">
        <v>8760</v>
      </c>
      <c r="L123" s="18">
        <f t="shared" si="10"/>
        <v>122.64</v>
      </c>
      <c r="M123" s="18">
        <f t="shared" si="11"/>
        <v>2984.0764800000002</v>
      </c>
      <c r="N123" s="11"/>
      <c r="O123" s="23">
        <f t="shared" si="20"/>
        <v>2</v>
      </c>
      <c r="P123" s="11"/>
      <c r="Q123" s="23">
        <f t="shared" si="12"/>
        <v>8760</v>
      </c>
      <c r="R123" s="23">
        <f t="shared" si="13"/>
        <v>0</v>
      </c>
      <c r="S123" s="9">
        <f t="shared" si="14"/>
        <v>0</v>
      </c>
      <c r="T123" s="23">
        <f t="shared" si="15"/>
        <v>122.64</v>
      </c>
      <c r="U123" s="23">
        <f t="shared" si="16"/>
        <v>2984.0764800000002</v>
      </c>
      <c r="V123" s="37"/>
      <c r="W123" s="26">
        <f t="shared" si="17"/>
        <v>0</v>
      </c>
      <c r="X123" s="37"/>
      <c r="Y123" s="28">
        <f t="shared" si="18"/>
        <v>0</v>
      </c>
    </row>
    <row r="124" spans="1:25" ht="18" customHeight="1">
      <c r="A124" s="223"/>
      <c r="B124" s="9"/>
      <c r="C124" s="146" t="s">
        <v>130</v>
      </c>
      <c r="D124" s="9" t="s">
        <v>250</v>
      </c>
      <c r="E124" s="9" t="s">
        <v>358</v>
      </c>
      <c r="F124" s="146" t="s">
        <v>359</v>
      </c>
      <c r="G124" s="14" t="s">
        <v>495</v>
      </c>
      <c r="H124" s="14">
        <v>1</v>
      </c>
      <c r="I124" s="14">
        <v>1</v>
      </c>
      <c r="J124" s="18">
        <v>13</v>
      </c>
      <c r="K124" s="18">
        <v>210</v>
      </c>
      <c r="L124" s="18">
        <f t="shared" si="10"/>
        <v>2.73</v>
      </c>
      <c r="M124" s="18">
        <f t="shared" si="11"/>
        <v>66.426360000000003</v>
      </c>
      <c r="N124" s="11"/>
      <c r="O124" s="23">
        <f t="shared" si="20"/>
        <v>1</v>
      </c>
      <c r="P124" s="11"/>
      <c r="Q124" s="23">
        <f t="shared" si="12"/>
        <v>210</v>
      </c>
      <c r="R124" s="23">
        <f t="shared" si="13"/>
        <v>0</v>
      </c>
      <c r="S124" s="9">
        <f t="shared" si="14"/>
        <v>0</v>
      </c>
      <c r="T124" s="23">
        <f t="shared" si="15"/>
        <v>2.73</v>
      </c>
      <c r="U124" s="23">
        <f t="shared" si="16"/>
        <v>66.426360000000003</v>
      </c>
      <c r="V124" s="37"/>
      <c r="W124" s="26">
        <f t="shared" si="17"/>
        <v>0</v>
      </c>
      <c r="X124" s="37"/>
      <c r="Y124" s="28">
        <f t="shared" si="18"/>
        <v>0</v>
      </c>
    </row>
    <row r="125" spans="1:25" ht="18" customHeight="1">
      <c r="A125" s="223"/>
      <c r="B125" s="94" t="s">
        <v>412</v>
      </c>
      <c r="C125" s="120" t="s">
        <v>112</v>
      </c>
      <c r="D125" s="9" t="s">
        <v>250</v>
      </c>
      <c r="E125" s="9" t="s">
        <v>247</v>
      </c>
      <c r="F125" s="120"/>
      <c r="G125" s="80" t="s">
        <v>249</v>
      </c>
      <c r="H125" s="14">
        <v>1</v>
      </c>
      <c r="I125" s="14">
        <v>5</v>
      </c>
      <c r="J125" s="18">
        <v>73</v>
      </c>
      <c r="K125" s="18">
        <v>210</v>
      </c>
      <c r="L125" s="18">
        <f t="shared" si="10"/>
        <v>76.650000000000006</v>
      </c>
      <c r="M125" s="18">
        <f t="shared" si="11"/>
        <v>1865.0478000000003</v>
      </c>
      <c r="N125" s="11"/>
      <c r="O125" s="23">
        <f t="shared" si="20"/>
        <v>5</v>
      </c>
      <c r="P125" s="11"/>
      <c r="Q125" s="23">
        <f t="shared" si="12"/>
        <v>210</v>
      </c>
      <c r="R125" s="23">
        <f t="shared" si="13"/>
        <v>0</v>
      </c>
      <c r="S125" s="9">
        <f t="shared" si="14"/>
        <v>0</v>
      </c>
      <c r="T125" s="23">
        <f t="shared" si="15"/>
        <v>76.650000000000006</v>
      </c>
      <c r="U125" s="23">
        <f t="shared" si="16"/>
        <v>1865.0478000000003</v>
      </c>
      <c r="V125" s="37"/>
      <c r="W125" s="26">
        <f t="shared" si="17"/>
        <v>0</v>
      </c>
      <c r="X125" s="37"/>
      <c r="Y125" s="28">
        <f t="shared" si="18"/>
        <v>0</v>
      </c>
    </row>
    <row r="126" spans="1:25" ht="18" customHeight="1">
      <c r="A126" s="223"/>
      <c r="B126" s="9"/>
      <c r="C126" s="120"/>
      <c r="D126" s="9" t="s">
        <v>250</v>
      </c>
      <c r="E126" s="9" t="s">
        <v>2</v>
      </c>
      <c r="F126" s="120" t="s">
        <v>479</v>
      </c>
      <c r="G126" s="14" t="s">
        <v>494</v>
      </c>
      <c r="H126" s="32">
        <v>1</v>
      </c>
      <c r="I126" s="32">
        <v>2</v>
      </c>
      <c r="J126" s="18">
        <v>15</v>
      </c>
      <c r="K126" s="18">
        <v>8760</v>
      </c>
      <c r="L126" s="18">
        <f t="shared" si="10"/>
        <v>262.8</v>
      </c>
      <c r="M126" s="18">
        <f t="shared" si="11"/>
        <v>6394.4496000000008</v>
      </c>
      <c r="N126" s="11"/>
      <c r="O126" s="23">
        <f t="shared" si="20"/>
        <v>2</v>
      </c>
      <c r="P126" s="11"/>
      <c r="Q126" s="23">
        <f t="shared" si="12"/>
        <v>8760</v>
      </c>
      <c r="R126" s="23">
        <f t="shared" si="13"/>
        <v>0</v>
      </c>
      <c r="S126" s="9">
        <f t="shared" si="14"/>
        <v>0</v>
      </c>
      <c r="T126" s="23">
        <f t="shared" si="15"/>
        <v>262.8</v>
      </c>
      <c r="U126" s="23">
        <f t="shared" si="16"/>
        <v>6394.4496000000008</v>
      </c>
      <c r="V126" s="37"/>
      <c r="W126" s="26">
        <f t="shared" si="17"/>
        <v>0</v>
      </c>
      <c r="X126" s="37"/>
      <c r="Y126" s="28">
        <f t="shared" si="18"/>
        <v>0</v>
      </c>
    </row>
    <row r="127" spans="1:25" ht="18" customHeight="1">
      <c r="A127" s="223"/>
      <c r="B127" s="9"/>
      <c r="C127" s="146" t="s">
        <v>130</v>
      </c>
      <c r="D127" s="9" t="s">
        <v>250</v>
      </c>
      <c r="E127" s="9" t="s">
        <v>358</v>
      </c>
      <c r="F127" s="146" t="s">
        <v>359</v>
      </c>
      <c r="G127" s="14" t="s">
        <v>495</v>
      </c>
      <c r="H127" s="14">
        <v>1</v>
      </c>
      <c r="I127" s="14">
        <v>1</v>
      </c>
      <c r="J127" s="18">
        <v>13</v>
      </c>
      <c r="K127" s="18">
        <v>210</v>
      </c>
      <c r="L127" s="18">
        <f t="shared" si="10"/>
        <v>2.73</v>
      </c>
      <c r="M127" s="18">
        <f t="shared" si="11"/>
        <v>66.426360000000003</v>
      </c>
      <c r="N127" s="11"/>
      <c r="O127" s="23">
        <f t="shared" si="20"/>
        <v>1</v>
      </c>
      <c r="P127" s="11"/>
      <c r="Q127" s="23">
        <f t="shared" si="12"/>
        <v>210</v>
      </c>
      <c r="R127" s="23">
        <f t="shared" si="13"/>
        <v>0</v>
      </c>
      <c r="S127" s="9">
        <f t="shared" si="14"/>
        <v>0</v>
      </c>
      <c r="T127" s="23">
        <f t="shared" si="15"/>
        <v>2.73</v>
      </c>
      <c r="U127" s="23">
        <f t="shared" si="16"/>
        <v>66.426360000000003</v>
      </c>
      <c r="V127" s="37"/>
      <c r="W127" s="26">
        <f t="shared" si="17"/>
        <v>0</v>
      </c>
      <c r="X127" s="37"/>
      <c r="Y127" s="28">
        <f t="shared" si="18"/>
        <v>0</v>
      </c>
    </row>
    <row r="128" spans="1:25" ht="18" customHeight="1">
      <c r="A128" s="223"/>
      <c r="B128" s="94" t="s">
        <v>413</v>
      </c>
      <c r="C128" s="120" t="s">
        <v>79</v>
      </c>
      <c r="D128" s="9" t="s">
        <v>250</v>
      </c>
      <c r="E128" s="9" t="s">
        <v>247</v>
      </c>
      <c r="F128" s="120"/>
      <c r="G128" s="80" t="s">
        <v>249</v>
      </c>
      <c r="H128" s="14">
        <v>1</v>
      </c>
      <c r="I128" s="14">
        <v>5</v>
      </c>
      <c r="J128" s="18">
        <v>73</v>
      </c>
      <c r="K128" s="18">
        <v>210</v>
      </c>
      <c r="L128" s="18">
        <f t="shared" si="10"/>
        <v>76.650000000000006</v>
      </c>
      <c r="M128" s="18">
        <f t="shared" si="11"/>
        <v>1865.0478000000003</v>
      </c>
      <c r="N128" s="11"/>
      <c r="O128" s="23">
        <f t="shared" si="20"/>
        <v>5</v>
      </c>
      <c r="P128" s="11"/>
      <c r="Q128" s="23">
        <f t="shared" si="12"/>
        <v>210</v>
      </c>
      <c r="R128" s="23">
        <f t="shared" si="13"/>
        <v>0</v>
      </c>
      <c r="S128" s="9">
        <f t="shared" si="14"/>
        <v>0</v>
      </c>
      <c r="T128" s="23">
        <f t="shared" si="15"/>
        <v>76.650000000000006</v>
      </c>
      <c r="U128" s="23">
        <f t="shared" si="16"/>
        <v>1865.0478000000003</v>
      </c>
      <c r="V128" s="37"/>
      <c r="W128" s="26">
        <f t="shared" si="17"/>
        <v>0</v>
      </c>
      <c r="X128" s="37"/>
      <c r="Y128" s="28">
        <f t="shared" si="18"/>
        <v>0</v>
      </c>
    </row>
    <row r="129" spans="1:25" ht="18" customHeight="1">
      <c r="A129" s="223"/>
      <c r="B129" s="9"/>
      <c r="C129" s="120"/>
      <c r="D129" s="9" t="s">
        <v>250</v>
      </c>
      <c r="E129" s="9" t="s">
        <v>2</v>
      </c>
      <c r="F129" s="120" t="s">
        <v>479</v>
      </c>
      <c r="G129" s="14" t="s">
        <v>494</v>
      </c>
      <c r="H129" s="32">
        <v>1</v>
      </c>
      <c r="I129" s="32">
        <v>2</v>
      </c>
      <c r="J129" s="18">
        <v>15</v>
      </c>
      <c r="K129" s="18">
        <v>8760</v>
      </c>
      <c r="L129" s="18">
        <f t="shared" si="10"/>
        <v>262.8</v>
      </c>
      <c r="M129" s="18">
        <f t="shared" si="11"/>
        <v>6394.4496000000008</v>
      </c>
      <c r="N129" s="11"/>
      <c r="O129" s="23">
        <f t="shared" si="20"/>
        <v>2</v>
      </c>
      <c r="P129" s="11"/>
      <c r="Q129" s="23">
        <f t="shared" si="12"/>
        <v>8760</v>
      </c>
      <c r="R129" s="23">
        <f t="shared" si="13"/>
        <v>0</v>
      </c>
      <c r="S129" s="9">
        <f t="shared" si="14"/>
        <v>0</v>
      </c>
      <c r="T129" s="23">
        <f t="shared" si="15"/>
        <v>262.8</v>
      </c>
      <c r="U129" s="23">
        <f t="shared" si="16"/>
        <v>6394.4496000000008</v>
      </c>
      <c r="V129" s="37"/>
      <c r="W129" s="26">
        <f t="shared" si="17"/>
        <v>0</v>
      </c>
      <c r="X129" s="37"/>
      <c r="Y129" s="28">
        <f t="shared" si="18"/>
        <v>0</v>
      </c>
    </row>
    <row r="130" spans="1:25" ht="18" customHeight="1">
      <c r="A130" s="223"/>
      <c r="B130" s="9"/>
      <c r="C130" s="146" t="s">
        <v>79</v>
      </c>
      <c r="D130" s="9" t="s">
        <v>250</v>
      </c>
      <c r="E130" s="9" t="s">
        <v>358</v>
      </c>
      <c r="F130" s="146" t="s">
        <v>359</v>
      </c>
      <c r="G130" s="14" t="s">
        <v>495</v>
      </c>
      <c r="H130" s="14">
        <v>1</v>
      </c>
      <c r="I130" s="14">
        <v>1</v>
      </c>
      <c r="J130" s="18">
        <v>13</v>
      </c>
      <c r="K130" s="18">
        <v>210</v>
      </c>
      <c r="L130" s="18">
        <f t="shared" si="10"/>
        <v>2.73</v>
      </c>
      <c r="M130" s="18">
        <f t="shared" si="11"/>
        <v>66.426360000000003</v>
      </c>
      <c r="N130" s="11"/>
      <c r="O130" s="23">
        <f t="shared" si="20"/>
        <v>1</v>
      </c>
      <c r="P130" s="11"/>
      <c r="Q130" s="23">
        <f t="shared" si="12"/>
        <v>210</v>
      </c>
      <c r="R130" s="23">
        <f t="shared" si="13"/>
        <v>0</v>
      </c>
      <c r="S130" s="9">
        <f t="shared" si="14"/>
        <v>0</v>
      </c>
      <c r="T130" s="23">
        <f t="shared" si="15"/>
        <v>2.73</v>
      </c>
      <c r="U130" s="23">
        <f t="shared" si="16"/>
        <v>66.426360000000003</v>
      </c>
      <c r="V130" s="37"/>
      <c r="W130" s="26">
        <f t="shared" si="17"/>
        <v>0</v>
      </c>
      <c r="X130" s="37"/>
      <c r="Y130" s="28">
        <f t="shared" si="18"/>
        <v>0</v>
      </c>
    </row>
    <row r="131" spans="1:25" ht="18" customHeight="1">
      <c r="A131" s="223"/>
      <c r="B131" s="9" t="s">
        <v>218</v>
      </c>
      <c r="C131" s="120" t="s">
        <v>112</v>
      </c>
      <c r="D131" s="9" t="s">
        <v>250</v>
      </c>
      <c r="E131" s="9" t="s">
        <v>247</v>
      </c>
      <c r="F131" s="120"/>
      <c r="G131" s="80" t="s">
        <v>249</v>
      </c>
      <c r="H131" s="14">
        <v>1</v>
      </c>
      <c r="I131" s="14">
        <v>8</v>
      </c>
      <c r="J131" s="18">
        <v>73</v>
      </c>
      <c r="K131" s="18">
        <v>1470</v>
      </c>
      <c r="L131" s="18">
        <f t="shared" si="10"/>
        <v>858.48</v>
      </c>
      <c r="M131" s="18">
        <f t="shared" si="11"/>
        <v>20888.535360000002</v>
      </c>
      <c r="N131" s="11"/>
      <c r="O131" s="23">
        <f t="shared" si="20"/>
        <v>8</v>
      </c>
      <c r="P131" s="11"/>
      <c r="Q131" s="23">
        <f t="shared" si="12"/>
        <v>1470</v>
      </c>
      <c r="R131" s="23">
        <f t="shared" si="13"/>
        <v>0</v>
      </c>
      <c r="S131" s="9">
        <f t="shared" si="14"/>
        <v>0</v>
      </c>
      <c r="T131" s="23">
        <f t="shared" si="15"/>
        <v>858.48</v>
      </c>
      <c r="U131" s="23">
        <f t="shared" si="16"/>
        <v>20888.535360000002</v>
      </c>
      <c r="V131" s="37"/>
      <c r="W131" s="26">
        <f t="shared" si="17"/>
        <v>0</v>
      </c>
      <c r="X131" s="37"/>
      <c r="Y131" s="28">
        <f t="shared" si="18"/>
        <v>0</v>
      </c>
    </row>
    <row r="132" spans="1:25" ht="18" customHeight="1">
      <c r="A132" s="223"/>
      <c r="B132" s="94" t="s">
        <v>414</v>
      </c>
      <c r="C132" s="120"/>
      <c r="D132" s="9" t="s">
        <v>250</v>
      </c>
      <c r="E132" s="9" t="s">
        <v>247</v>
      </c>
      <c r="F132" s="136" t="s">
        <v>475</v>
      </c>
      <c r="G132" s="80" t="s">
        <v>249</v>
      </c>
      <c r="H132" s="14">
        <v>1</v>
      </c>
      <c r="I132" s="14">
        <v>2</v>
      </c>
      <c r="J132" s="18">
        <v>73</v>
      </c>
      <c r="K132" s="18">
        <v>210</v>
      </c>
      <c r="L132" s="18">
        <f t="shared" si="10"/>
        <v>30.66</v>
      </c>
      <c r="M132" s="18">
        <f t="shared" si="11"/>
        <v>746.01912000000004</v>
      </c>
      <c r="N132" s="11"/>
      <c r="O132" s="23">
        <f t="shared" si="20"/>
        <v>2</v>
      </c>
      <c r="P132" s="11"/>
      <c r="Q132" s="23">
        <f t="shared" si="12"/>
        <v>210</v>
      </c>
      <c r="R132" s="23">
        <f t="shared" si="13"/>
        <v>0</v>
      </c>
      <c r="S132" s="9">
        <f t="shared" si="14"/>
        <v>0</v>
      </c>
      <c r="T132" s="23">
        <f t="shared" si="15"/>
        <v>30.66</v>
      </c>
      <c r="U132" s="23">
        <f t="shared" si="16"/>
        <v>746.01912000000004</v>
      </c>
      <c r="V132" s="37"/>
      <c r="W132" s="26">
        <f t="shared" si="17"/>
        <v>0</v>
      </c>
      <c r="X132" s="37"/>
      <c r="Y132" s="28">
        <f t="shared" si="18"/>
        <v>0</v>
      </c>
    </row>
    <row r="133" spans="1:25" ht="18" customHeight="1">
      <c r="A133" s="223"/>
      <c r="B133" s="9"/>
      <c r="C133" s="120" t="s">
        <v>112</v>
      </c>
      <c r="D133" s="9" t="s">
        <v>250</v>
      </c>
      <c r="E133" s="9" t="s">
        <v>247</v>
      </c>
      <c r="F133" s="136" t="s">
        <v>475</v>
      </c>
      <c r="G133" s="80" t="s">
        <v>249</v>
      </c>
      <c r="H133" s="14">
        <v>2</v>
      </c>
      <c r="I133" s="14">
        <v>6</v>
      </c>
      <c r="J133" s="18">
        <v>73</v>
      </c>
      <c r="K133" s="18">
        <v>210</v>
      </c>
      <c r="L133" s="18">
        <f t="shared" si="10"/>
        <v>91.98</v>
      </c>
      <c r="M133" s="18">
        <f t="shared" si="11"/>
        <v>2238.0573600000002</v>
      </c>
      <c r="N133" s="11"/>
      <c r="O133" s="23">
        <f t="shared" si="20"/>
        <v>6</v>
      </c>
      <c r="P133" s="11"/>
      <c r="Q133" s="23">
        <f t="shared" si="12"/>
        <v>210</v>
      </c>
      <c r="R133" s="23">
        <f t="shared" si="13"/>
        <v>0</v>
      </c>
      <c r="S133" s="9">
        <f t="shared" si="14"/>
        <v>0</v>
      </c>
      <c r="T133" s="23">
        <f t="shared" si="15"/>
        <v>91.98</v>
      </c>
      <c r="U133" s="23">
        <f t="shared" si="16"/>
        <v>2238.0573600000002</v>
      </c>
      <c r="V133" s="37"/>
      <c r="W133" s="26">
        <f t="shared" si="17"/>
        <v>0</v>
      </c>
      <c r="X133" s="37"/>
      <c r="Y133" s="28">
        <f t="shared" si="18"/>
        <v>0</v>
      </c>
    </row>
    <row r="134" spans="1:25" ht="18" customHeight="1">
      <c r="A134" s="223"/>
      <c r="B134" s="94" t="s">
        <v>415</v>
      </c>
      <c r="C134" s="120" t="s">
        <v>130</v>
      </c>
      <c r="D134" s="9" t="s">
        <v>250</v>
      </c>
      <c r="E134" s="9" t="s">
        <v>247</v>
      </c>
      <c r="F134" s="136" t="s">
        <v>475</v>
      </c>
      <c r="G134" s="80" t="s">
        <v>249</v>
      </c>
      <c r="H134" s="14">
        <v>1</v>
      </c>
      <c r="I134" s="14">
        <v>2</v>
      </c>
      <c r="J134" s="18">
        <v>73</v>
      </c>
      <c r="K134" s="18">
        <v>210</v>
      </c>
      <c r="L134" s="18">
        <f t="shared" si="10"/>
        <v>30.66</v>
      </c>
      <c r="M134" s="18">
        <f t="shared" si="11"/>
        <v>746.01912000000004</v>
      </c>
      <c r="N134" s="11"/>
      <c r="O134" s="23">
        <f t="shared" si="20"/>
        <v>2</v>
      </c>
      <c r="P134" s="11"/>
      <c r="Q134" s="23">
        <f t="shared" si="12"/>
        <v>210</v>
      </c>
      <c r="R134" s="23">
        <f t="shared" si="13"/>
        <v>0</v>
      </c>
      <c r="S134" s="9">
        <f t="shared" si="14"/>
        <v>0</v>
      </c>
      <c r="T134" s="23">
        <f t="shared" si="15"/>
        <v>30.66</v>
      </c>
      <c r="U134" s="23">
        <f t="shared" si="16"/>
        <v>746.01912000000004</v>
      </c>
      <c r="V134" s="37"/>
      <c r="W134" s="26">
        <f t="shared" si="17"/>
        <v>0</v>
      </c>
      <c r="X134" s="37"/>
      <c r="Y134" s="28">
        <f t="shared" si="18"/>
        <v>0</v>
      </c>
    </row>
    <row r="135" spans="1:25" ht="18" customHeight="1">
      <c r="A135" s="223"/>
      <c r="B135" s="9"/>
      <c r="C135" s="120" t="s">
        <v>112</v>
      </c>
      <c r="D135" s="9" t="s">
        <v>250</v>
      </c>
      <c r="E135" s="9" t="s">
        <v>247</v>
      </c>
      <c r="F135" s="136" t="s">
        <v>475</v>
      </c>
      <c r="G135" s="80" t="s">
        <v>249</v>
      </c>
      <c r="H135" s="14">
        <v>2</v>
      </c>
      <c r="I135" s="14">
        <v>4</v>
      </c>
      <c r="J135" s="18">
        <v>73</v>
      </c>
      <c r="K135" s="18">
        <v>210</v>
      </c>
      <c r="L135" s="18">
        <f t="shared" si="10"/>
        <v>61.32</v>
      </c>
      <c r="M135" s="18">
        <f t="shared" si="11"/>
        <v>1492.0382400000001</v>
      </c>
      <c r="N135" s="11"/>
      <c r="O135" s="23">
        <f t="shared" si="20"/>
        <v>4</v>
      </c>
      <c r="P135" s="11"/>
      <c r="Q135" s="23">
        <f t="shared" si="12"/>
        <v>210</v>
      </c>
      <c r="R135" s="23">
        <f t="shared" si="13"/>
        <v>0</v>
      </c>
      <c r="S135" s="9">
        <f t="shared" si="14"/>
        <v>0</v>
      </c>
      <c r="T135" s="23">
        <f t="shared" si="15"/>
        <v>61.32</v>
      </c>
      <c r="U135" s="23">
        <f t="shared" si="16"/>
        <v>1492.0382400000001</v>
      </c>
      <c r="V135" s="37"/>
      <c r="W135" s="26">
        <f t="shared" si="17"/>
        <v>0</v>
      </c>
      <c r="X135" s="37"/>
      <c r="Y135" s="28">
        <f t="shared" si="18"/>
        <v>0</v>
      </c>
    </row>
    <row r="136" spans="1:25" ht="18" customHeight="1">
      <c r="A136" s="223"/>
      <c r="B136" s="9" t="s">
        <v>219</v>
      </c>
      <c r="C136" s="120" t="s">
        <v>130</v>
      </c>
      <c r="D136" s="9" t="s">
        <v>250</v>
      </c>
      <c r="E136" s="9" t="s">
        <v>247</v>
      </c>
      <c r="F136" s="120" t="s">
        <v>475</v>
      </c>
      <c r="G136" s="80" t="s">
        <v>249</v>
      </c>
      <c r="H136" s="14">
        <v>2</v>
      </c>
      <c r="I136" s="14">
        <v>3</v>
      </c>
      <c r="J136" s="18">
        <v>73</v>
      </c>
      <c r="K136" s="18">
        <v>210</v>
      </c>
      <c r="L136" s="18">
        <f t="shared" si="10"/>
        <v>45.99</v>
      </c>
      <c r="M136" s="18">
        <f t="shared" si="11"/>
        <v>1119.0286800000001</v>
      </c>
      <c r="N136" s="11"/>
      <c r="O136" s="23">
        <f t="shared" si="20"/>
        <v>3</v>
      </c>
      <c r="P136" s="11"/>
      <c r="Q136" s="23">
        <f t="shared" si="12"/>
        <v>210</v>
      </c>
      <c r="R136" s="23">
        <f t="shared" si="13"/>
        <v>0</v>
      </c>
      <c r="S136" s="9">
        <f t="shared" si="14"/>
        <v>0</v>
      </c>
      <c r="T136" s="23">
        <f t="shared" si="15"/>
        <v>45.99</v>
      </c>
      <c r="U136" s="23">
        <f t="shared" si="16"/>
        <v>1119.0286800000001</v>
      </c>
      <c r="V136" s="37"/>
      <c r="W136" s="26">
        <f t="shared" si="17"/>
        <v>0</v>
      </c>
      <c r="X136" s="37"/>
      <c r="Y136" s="28">
        <f t="shared" si="18"/>
        <v>0</v>
      </c>
    </row>
    <row r="137" spans="1:25" ht="18" customHeight="1">
      <c r="A137" s="223"/>
      <c r="B137" s="9" t="s">
        <v>323</v>
      </c>
      <c r="C137" s="120" t="s">
        <v>112</v>
      </c>
      <c r="D137" s="9" t="s">
        <v>246</v>
      </c>
      <c r="E137" s="9" t="s">
        <v>247</v>
      </c>
      <c r="F137" s="120" t="s">
        <v>251</v>
      </c>
      <c r="G137" s="80" t="s">
        <v>249</v>
      </c>
      <c r="H137" s="14">
        <v>1</v>
      </c>
      <c r="I137" s="14">
        <v>2</v>
      </c>
      <c r="J137" s="18">
        <v>73</v>
      </c>
      <c r="K137" s="18">
        <v>1470</v>
      </c>
      <c r="L137" s="18">
        <f t="shared" si="10"/>
        <v>214.62</v>
      </c>
      <c r="M137" s="18">
        <f t="shared" si="11"/>
        <v>5222.1338400000004</v>
      </c>
      <c r="N137" s="11"/>
      <c r="O137" s="23">
        <f t="shared" si="20"/>
        <v>2</v>
      </c>
      <c r="P137" s="11"/>
      <c r="Q137" s="23">
        <f t="shared" si="12"/>
        <v>1470</v>
      </c>
      <c r="R137" s="23">
        <f t="shared" si="13"/>
        <v>0</v>
      </c>
      <c r="S137" s="9">
        <f t="shared" si="14"/>
        <v>0</v>
      </c>
      <c r="T137" s="23">
        <f t="shared" si="15"/>
        <v>214.62</v>
      </c>
      <c r="U137" s="23">
        <f t="shared" si="16"/>
        <v>5222.1338400000004</v>
      </c>
      <c r="V137" s="37"/>
      <c r="W137" s="26">
        <f t="shared" si="17"/>
        <v>0</v>
      </c>
      <c r="X137" s="37"/>
      <c r="Y137" s="28">
        <f t="shared" si="18"/>
        <v>0</v>
      </c>
    </row>
    <row r="138" spans="1:25" ht="18" customHeight="1">
      <c r="A138" s="223"/>
      <c r="B138" s="9"/>
      <c r="C138" s="120"/>
      <c r="D138" s="9" t="s">
        <v>246</v>
      </c>
      <c r="E138" s="9" t="s">
        <v>247</v>
      </c>
      <c r="F138" s="120" t="s">
        <v>248</v>
      </c>
      <c r="G138" s="80" t="s">
        <v>249</v>
      </c>
      <c r="H138" s="14">
        <v>2</v>
      </c>
      <c r="I138" s="14">
        <v>2</v>
      </c>
      <c r="J138" s="18">
        <v>73</v>
      </c>
      <c r="K138" s="18">
        <v>1470</v>
      </c>
      <c r="L138" s="18">
        <f t="shared" si="10"/>
        <v>214.62</v>
      </c>
      <c r="M138" s="18">
        <f t="shared" si="11"/>
        <v>5222.1338400000004</v>
      </c>
      <c r="N138" s="11"/>
      <c r="O138" s="23">
        <f t="shared" si="20"/>
        <v>2</v>
      </c>
      <c r="P138" s="11"/>
      <c r="Q138" s="23">
        <f t="shared" si="12"/>
        <v>1470</v>
      </c>
      <c r="R138" s="23">
        <f t="shared" si="13"/>
        <v>0</v>
      </c>
      <c r="S138" s="9">
        <f t="shared" si="14"/>
        <v>0</v>
      </c>
      <c r="T138" s="23">
        <f t="shared" si="15"/>
        <v>214.62</v>
      </c>
      <c r="U138" s="23">
        <f t="shared" si="16"/>
        <v>5222.1338400000004</v>
      </c>
      <c r="V138" s="37"/>
      <c r="W138" s="26">
        <f t="shared" si="17"/>
        <v>0</v>
      </c>
      <c r="X138" s="37"/>
      <c r="Y138" s="28">
        <f t="shared" si="18"/>
        <v>0</v>
      </c>
    </row>
    <row r="139" spans="1:25" ht="18" customHeight="1">
      <c r="A139" s="223"/>
      <c r="B139" s="148"/>
      <c r="C139" s="149" t="s">
        <v>130</v>
      </c>
      <c r="D139" s="148"/>
      <c r="E139" s="148"/>
      <c r="F139" s="149" t="s">
        <v>273</v>
      </c>
      <c r="G139" s="150"/>
      <c r="H139" s="150">
        <v>1</v>
      </c>
      <c r="I139" s="150">
        <v>6</v>
      </c>
      <c r="J139" s="151"/>
      <c r="K139" s="151"/>
      <c r="L139" s="151"/>
      <c r="M139" s="151"/>
      <c r="N139" s="148"/>
      <c r="O139" s="152"/>
      <c r="P139" s="148"/>
      <c r="Q139" s="152"/>
      <c r="R139" s="152"/>
      <c r="S139" s="148"/>
      <c r="T139" s="152"/>
      <c r="U139" s="152"/>
      <c r="V139" s="153"/>
      <c r="W139" s="153"/>
      <c r="X139" s="153"/>
      <c r="Y139" s="154"/>
    </row>
    <row r="140" spans="1:25" ht="18" customHeight="1">
      <c r="A140" s="223"/>
      <c r="B140" s="9" t="s">
        <v>15</v>
      </c>
      <c r="C140" s="120" t="s">
        <v>130</v>
      </c>
      <c r="D140" s="9" t="s">
        <v>246</v>
      </c>
      <c r="E140" s="9" t="s">
        <v>247</v>
      </c>
      <c r="F140" s="120" t="s">
        <v>251</v>
      </c>
      <c r="G140" s="80" t="s">
        <v>249</v>
      </c>
      <c r="H140" s="14">
        <v>1</v>
      </c>
      <c r="I140" s="14">
        <v>2</v>
      </c>
      <c r="J140" s="18">
        <v>73</v>
      </c>
      <c r="K140" s="18">
        <v>1470</v>
      </c>
      <c r="L140" s="18">
        <f t="shared" ref="L140:L202" si="21">(I140*J140*K140)/1000</f>
        <v>214.62</v>
      </c>
      <c r="M140" s="18">
        <f t="shared" ref="M140:M202" si="22">L140*$D$3</f>
        <v>5222.1338400000004</v>
      </c>
      <c r="N140" s="11"/>
      <c r="O140" s="23">
        <f t="shared" si="20"/>
        <v>2</v>
      </c>
      <c r="P140" s="11"/>
      <c r="Q140" s="23">
        <f t="shared" ref="Q140:Q203" si="23">K140</f>
        <v>1470</v>
      </c>
      <c r="R140" s="23">
        <f t="shared" ref="R140:R203" si="24">O140*P140*Q140</f>
        <v>0</v>
      </c>
      <c r="S140" s="9">
        <f t="shared" ref="S140:S203" si="25">$D$3*R140</f>
        <v>0</v>
      </c>
      <c r="T140" s="23">
        <f t="shared" ref="T140:T203" si="26">L140-R140</f>
        <v>214.62</v>
      </c>
      <c r="U140" s="23">
        <f t="shared" ref="U140:U203" si="27">M140-S140</f>
        <v>5222.1338400000004</v>
      </c>
      <c r="V140" s="37"/>
      <c r="W140" s="26">
        <f t="shared" ref="W140:W203" si="28">O140*V140</f>
        <v>0</v>
      </c>
      <c r="X140" s="37"/>
      <c r="Y140" s="28">
        <f t="shared" ref="Y140:Y203" si="29">W140+X140</f>
        <v>0</v>
      </c>
    </row>
    <row r="141" spans="1:25" ht="18" customHeight="1">
      <c r="A141" s="223"/>
      <c r="B141" s="9"/>
      <c r="C141" s="120"/>
      <c r="D141" s="9" t="s">
        <v>246</v>
      </c>
      <c r="E141" s="9" t="s">
        <v>247</v>
      </c>
      <c r="F141" s="120" t="s">
        <v>248</v>
      </c>
      <c r="G141" s="80" t="s">
        <v>249</v>
      </c>
      <c r="H141" s="14">
        <v>2</v>
      </c>
      <c r="I141" s="14">
        <v>5</v>
      </c>
      <c r="J141" s="18">
        <v>73</v>
      </c>
      <c r="K141" s="18">
        <v>1470</v>
      </c>
      <c r="L141" s="18">
        <f t="shared" si="21"/>
        <v>536.54999999999995</v>
      </c>
      <c r="M141" s="18">
        <f t="shared" si="22"/>
        <v>13055.3346</v>
      </c>
      <c r="N141" s="11"/>
      <c r="O141" s="23">
        <f t="shared" si="20"/>
        <v>5</v>
      </c>
      <c r="P141" s="11"/>
      <c r="Q141" s="23">
        <f t="shared" si="23"/>
        <v>1470</v>
      </c>
      <c r="R141" s="23">
        <f t="shared" si="24"/>
        <v>0</v>
      </c>
      <c r="S141" s="9">
        <f t="shared" si="25"/>
        <v>0</v>
      </c>
      <c r="T141" s="23">
        <f t="shared" si="26"/>
        <v>536.54999999999995</v>
      </c>
      <c r="U141" s="23">
        <f t="shared" si="27"/>
        <v>13055.3346</v>
      </c>
      <c r="V141" s="37"/>
      <c r="W141" s="26">
        <f t="shared" si="28"/>
        <v>0</v>
      </c>
      <c r="X141" s="37"/>
      <c r="Y141" s="28">
        <f t="shared" si="29"/>
        <v>0</v>
      </c>
    </row>
    <row r="142" spans="1:25" ht="18" customHeight="1">
      <c r="A142" s="223"/>
      <c r="B142" s="9"/>
      <c r="C142" s="120" t="s">
        <v>112</v>
      </c>
      <c r="D142" s="9" t="s">
        <v>246</v>
      </c>
      <c r="E142" s="9" t="s">
        <v>247</v>
      </c>
      <c r="F142" s="120" t="s">
        <v>248</v>
      </c>
      <c r="G142" s="14" t="s">
        <v>285</v>
      </c>
      <c r="H142" s="14">
        <v>2</v>
      </c>
      <c r="I142" s="14">
        <v>1</v>
      </c>
      <c r="J142" s="18">
        <v>48</v>
      </c>
      <c r="K142" s="18">
        <v>1470</v>
      </c>
      <c r="L142" s="18">
        <f t="shared" si="21"/>
        <v>70.56</v>
      </c>
      <c r="M142" s="18">
        <f t="shared" si="22"/>
        <v>1716.8659200000002</v>
      </c>
      <c r="N142" s="11"/>
      <c r="O142" s="23">
        <f t="shared" si="20"/>
        <v>1</v>
      </c>
      <c r="P142" s="11"/>
      <c r="Q142" s="23">
        <f t="shared" si="23"/>
        <v>1470</v>
      </c>
      <c r="R142" s="23">
        <f t="shared" si="24"/>
        <v>0</v>
      </c>
      <c r="S142" s="9">
        <f t="shared" si="25"/>
        <v>0</v>
      </c>
      <c r="T142" s="23">
        <f t="shared" si="26"/>
        <v>70.56</v>
      </c>
      <c r="U142" s="23">
        <f t="shared" si="27"/>
        <v>1716.8659200000002</v>
      </c>
      <c r="V142" s="37"/>
      <c r="W142" s="26">
        <f t="shared" si="28"/>
        <v>0</v>
      </c>
      <c r="X142" s="37"/>
      <c r="Y142" s="28">
        <f t="shared" si="29"/>
        <v>0</v>
      </c>
    </row>
    <row r="143" spans="1:25" ht="18" customHeight="1">
      <c r="A143" s="223"/>
      <c r="B143" s="9" t="s">
        <v>16</v>
      </c>
      <c r="C143" s="120" t="s">
        <v>130</v>
      </c>
      <c r="D143" s="9" t="s">
        <v>246</v>
      </c>
      <c r="E143" s="9" t="s">
        <v>247</v>
      </c>
      <c r="F143" s="120" t="s">
        <v>251</v>
      </c>
      <c r="G143" s="80" t="s">
        <v>249</v>
      </c>
      <c r="H143" s="14">
        <v>1</v>
      </c>
      <c r="I143" s="14">
        <v>2</v>
      </c>
      <c r="J143" s="18">
        <v>73</v>
      </c>
      <c r="K143" s="18">
        <v>1470</v>
      </c>
      <c r="L143" s="18">
        <f t="shared" si="21"/>
        <v>214.62</v>
      </c>
      <c r="M143" s="18">
        <f t="shared" si="22"/>
        <v>5222.1338400000004</v>
      </c>
      <c r="N143" s="11"/>
      <c r="O143" s="23">
        <f t="shared" si="20"/>
        <v>2</v>
      </c>
      <c r="P143" s="11"/>
      <c r="Q143" s="23">
        <f t="shared" si="23"/>
        <v>1470</v>
      </c>
      <c r="R143" s="23">
        <f t="shared" si="24"/>
        <v>0</v>
      </c>
      <c r="S143" s="9">
        <f t="shared" si="25"/>
        <v>0</v>
      </c>
      <c r="T143" s="23">
        <f t="shared" si="26"/>
        <v>214.62</v>
      </c>
      <c r="U143" s="23">
        <f t="shared" si="27"/>
        <v>5222.1338400000004</v>
      </c>
      <c r="V143" s="37"/>
      <c r="W143" s="26">
        <f t="shared" si="28"/>
        <v>0</v>
      </c>
      <c r="X143" s="37"/>
      <c r="Y143" s="28">
        <f t="shared" si="29"/>
        <v>0</v>
      </c>
    </row>
    <row r="144" spans="1:25" ht="18" customHeight="1">
      <c r="A144" s="223"/>
      <c r="B144" s="9"/>
      <c r="C144" s="120" t="s">
        <v>112</v>
      </c>
      <c r="D144" s="9" t="s">
        <v>246</v>
      </c>
      <c r="E144" s="9" t="s">
        <v>247</v>
      </c>
      <c r="F144" s="120" t="s">
        <v>248</v>
      </c>
      <c r="G144" s="80" t="s">
        <v>249</v>
      </c>
      <c r="H144" s="14">
        <v>2</v>
      </c>
      <c r="I144" s="14">
        <v>6</v>
      </c>
      <c r="J144" s="18">
        <v>73</v>
      </c>
      <c r="K144" s="18">
        <v>1470</v>
      </c>
      <c r="L144" s="18">
        <f t="shared" si="21"/>
        <v>643.86</v>
      </c>
      <c r="M144" s="18">
        <f t="shared" si="22"/>
        <v>15666.401520000001</v>
      </c>
      <c r="N144" s="11"/>
      <c r="O144" s="23">
        <f t="shared" si="20"/>
        <v>6</v>
      </c>
      <c r="P144" s="11"/>
      <c r="Q144" s="23">
        <f t="shared" si="23"/>
        <v>1470</v>
      </c>
      <c r="R144" s="23">
        <f t="shared" si="24"/>
        <v>0</v>
      </c>
      <c r="S144" s="9">
        <f t="shared" si="25"/>
        <v>0</v>
      </c>
      <c r="T144" s="23">
        <f t="shared" si="26"/>
        <v>643.86</v>
      </c>
      <c r="U144" s="23">
        <f t="shared" si="27"/>
        <v>15666.401520000001</v>
      </c>
      <c r="V144" s="37"/>
      <c r="W144" s="26">
        <f t="shared" si="28"/>
        <v>0</v>
      </c>
      <c r="X144" s="37"/>
      <c r="Y144" s="28">
        <f t="shared" si="29"/>
        <v>0</v>
      </c>
    </row>
    <row r="145" spans="1:25" ht="18" customHeight="1">
      <c r="A145" s="223"/>
      <c r="B145" s="9" t="s">
        <v>17</v>
      </c>
      <c r="C145" s="120" t="s">
        <v>130</v>
      </c>
      <c r="D145" s="9" t="s">
        <v>246</v>
      </c>
      <c r="E145" s="9" t="s">
        <v>247</v>
      </c>
      <c r="F145" s="120" t="s">
        <v>251</v>
      </c>
      <c r="G145" s="80" t="s">
        <v>249</v>
      </c>
      <c r="H145" s="14">
        <v>1</v>
      </c>
      <c r="I145" s="14">
        <v>2</v>
      </c>
      <c r="J145" s="18">
        <v>73</v>
      </c>
      <c r="K145" s="18">
        <v>1470</v>
      </c>
      <c r="L145" s="18">
        <f t="shared" si="21"/>
        <v>214.62</v>
      </c>
      <c r="M145" s="18">
        <f t="shared" si="22"/>
        <v>5222.1338400000004</v>
      </c>
      <c r="N145" s="11"/>
      <c r="O145" s="23">
        <f t="shared" si="20"/>
        <v>2</v>
      </c>
      <c r="P145" s="11"/>
      <c r="Q145" s="23">
        <f t="shared" si="23"/>
        <v>1470</v>
      </c>
      <c r="R145" s="23">
        <f t="shared" si="24"/>
        <v>0</v>
      </c>
      <c r="S145" s="9">
        <f t="shared" si="25"/>
        <v>0</v>
      </c>
      <c r="T145" s="23">
        <f t="shared" si="26"/>
        <v>214.62</v>
      </c>
      <c r="U145" s="23">
        <f t="shared" si="27"/>
        <v>5222.1338400000004</v>
      </c>
      <c r="V145" s="37"/>
      <c r="W145" s="26">
        <f t="shared" si="28"/>
        <v>0</v>
      </c>
      <c r="X145" s="37"/>
      <c r="Y145" s="28">
        <f t="shared" si="29"/>
        <v>0</v>
      </c>
    </row>
    <row r="146" spans="1:25" ht="18" customHeight="1">
      <c r="A146" s="223"/>
      <c r="B146" s="9"/>
      <c r="C146" s="120" t="s">
        <v>112</v>
      </c>
      <c r="D146" s="9" t="s">
        <v>246</v>
      </c>
      <c r="E146" s="9" t="s">
        <v>247</v>
      </c>
      <c r="F146" s="120" t="s">
        <v>248</v>
      </c>
      <c r="G146" s="80" t="s">
        <v>249</v>
      </c>
      <c r="H146" s="14">
        <v>2</v>
      </c>
      <c r="I146" s="14">
        <v>6</v>
      </c>
      <c r="J146" s="18">
        <v>73</v>
      </c>
      <c r="K146" s="18">
        <v>1470</v>
      </c>
      <c r="L146" s="18">
        <f t="shared" si="21"/>
        <v>643.86</v>
      </c>
      <c r="M146" s="18">
        <f t="shared" si="22"/>
        <v>15666.401520000001</v>
      </c>
      <c r="N146" s="11"/>
      <c r="O146" s="23">
        <f t="shared" si="20"/>
        <v>6</v>
      </c>
      <c r="P146" s="11"/>
      <c r="Q146" s="23">
        <f t="shared" si="23"/>
        <v>1470</v>
      </c>
      <c r="R146" s="23">
        <f t="shared" si="24"/>
        <v>0</v>
      </c>
      <c r="S146" s="9">
        <f t="shared" si="25"/>
        <v>0</v>
      </c>
      <c r="T146" s="23">
        <f t="shared" si="26"/>
        <v>643.86</v>
      </c>
      <c r="U146" s="23">
        <f t="shared" si="27"/>
        <v>15666.401520000001</v>
      </c>
      <c r="V146" s="37"/>
      <c r="W146" s="26">
        <f t="shared" si="28"/>
        <v>0</v>
      </c>
      <c r="X146" s="37"/>
      <c r="Y146" s="28">
        <f t="shared" si="29"/>
        <v>0</v>
      </c>
    </row>
    <row r="147" spans="1:25" ht="18" customHeight="1">
      <c r="A147" s="223"/>
      <c r="B147" s="9" t="s">
        <v>220</v>
      </c>
      <c r="C147" s="120" t="s">
        <v>130</v>
      </c>
      <c r="D147" s="9" t="s">
        <v>246</v>
      </c>
      <c r="E147" s="9" t="s">
        <v>247</v>
      </c>
      <c r="F147" s="120" t="s">
        <v>251</v>
      </c>
      <c r="G147" s="80" t="s">
        <v>249</v>
      </c>
      <c r="H147" s="14">
        <v>1</v>
      </c>
      <c r="I147" s="14">
        <v>2</v>
      </c>
      <c r="J147" s="18">
        <v>73</v>
      </c>
      <c r="K147" s="18">
        <v>1470</v>
      </c>
      <c r="L147" s="18">
        <f t="shared" si="21"/>
        <v>214.62</v>
      </c>
      <c r="M147" s="18">
        <f t="shared" si="22"/>
        <v>5222.1338400000004</v>
      </c>
      <c r="N147" s="11"/>
      <c r="O147" s="23">
        <f t="shared" si="20"/>
        <v>2</v>
      </c>
      <c r="P147" s="11"/>
      <c r="Q147" s="23">
        <f t="shared" si="23"/>
        <v>1470</v>
      </c>
      <c r="R147" s="23">
        <f t="shared" si="24"/>
        <v>0</v>
      </c>
      <c r="S147" s="9">
        <f t="shared" si="25"/>
        <v>0</v>
      </c>
      <c r="T147" s="23">
        <f t="shared" si="26"/>
        <v>214.62</v>
      </c>
      <c r="U147" s="23">
        <f t="shared" si="27"/>
        <v>5222.1338400000004</v>
      </c>
      <c r="V147" s="37"/>
      <c r="W147" s="26">
        <f t="shared" si="28"/>
        <v>0</v>
      </c>
      <c r="X147" s="37"/>
      <c r="Y147" s="28">
        <f t="shared" si="29"/>
        <v>0</v>
      </c>
    </row>
    <row r="148" spans="1:25" ht="18" customHeight="1">
      <c r="A148" s="223"/>
      <c r="B148" s="9"/>
      <c r="C148" s="120" t="s">
        <v>112</v>
      </c>
      <c r="D148" s="9" t="s">
        <v>246</v>
      </c>
      <c r="E148" s="9" t="s">
        <v>247</v>
      </c>
      <c r="F148" s="120" t="s">
        <v>248</v>
      </c>
      <c r="G148" s="80" t="s">
        <v>249</v>
      </c>
      <c r="H148" s="14">
        <v>2</v>
      </c>
      <c r="I148" s="14">
        <v>6</v>
      </c>
      <c r="J148" s="18">
        <v>73</v>
      </c>
      <c r="K148" s="18">
        <v>1470</v>
      </c>
      <c r="L148" s="18">
        <f t="shared" si="21"/>
        <v>643.86</v>
      </c>
      <c r="M148" s="18">
        <f t="shared" si="22"/>
        <v>15666.401520000001</v>
      </c>
      <c r="N148" s="11"/>
      <c r="O148" s="23">
        <f t="shared" si="20"/>
        <v>6</v>
      </c>
      <c r="P148" s="11"/>
      <c r="Q148" s="23">
        <f t="shared" si="23"/>
        <v>1470</v>
      </c>
      <c r="R148" s="23">
        <f t="shared" si="24"/>
        <v>0</v>
      </c>
      <c r="S148" s="9">
        <f t="shared" si="25"/>
        <v>0</v>
      </c>
      <c r="T148" s="23">
        <f t="shared" si="26"/>
        <v>643.86</v>
      </c>
      <c r="U148" s="23">
        <f t="shared" si="27"/>
        <v>15666.401520000001</v>
      </c>
      <c r="V148" s="37"/>
      <c r="W148" s="26">
        <f t="shared" si="28"/>
        <v>0</v>
      </c>
      <c r="X148" s="37"/>
      <c r="Y148" s="28">
        <f t="shared" si="29"/>
        <v>0</v>
      </c>
    </row>
    <row r="149" spans="1:25" ht="18" customHeight="1">
      <c r="A149" s="223"/>
      <c r="B149" s="9" t="s">
        <v>482</v>
      </c>
      <c r="C149" s="120"/>
      <c r="D149" s="9"/>
      <c r="E149" s="9"/>
      <c r="F149" s="120" t="s">
        <v>416</v>
      </c>
      <c r="G149" s="104" t="s">
        <v>266</v>
      </c>
      <c r="H149" s="14">
        <v>1</v>
      </c>
      <c r="I149" s="14">
        <v>1</v>
      </c>
      <c r="J149" s="18">
        <v>54</v>
      </c>
      <c r="K149" s="18">
        <v>1</v>
      </c>
      <c r="L149" s="18">
        <f t="shared" si="21"/>
        <v>5.3999999999999999E-2</v>
      </c>
      <c r="M149" s="18">
        <f t="shared" si="22"/>
        <v>1.313928</v>
      </c>
      <c r="N149" s="11"/>
      <c r="O149" s="23">
        <f t="shared" si="20"/>
        <v>1</v>
      </c>
      <c r="P149" s="11"/>
      <c r="Q149" s="23">
        <f t="shared" si="23"/>
        <v>1</v>
      </c>
      <c r="R149" s="23">
        <f t="shared" si="24"/>
        <v>0</v>
      </c>
      <c r="S149" s="9">
        <f t="shared" si="25"/>
        <v>0</v>
      </c>
      <c r="T149" s="23">
        <f t="shared" si="26"/>
        <v>5.3999999999999999E-2</v>
      </c>
      <c r="U149" s="23">
        <f t="shared" si="27"/>
        <v>1.313928</v>
      </c>
      <c r="V149" s="37"/>
      <c r="W149" s="26">
        <f t="shared" si="28"/>
        <v>0</v>
      </c>
      <c r="X149" s="37"/>
      <c r="Y149" s="28">
        <f t="shared" si="29"/>
        <v>0</v>
      </c>
    </row>
    <row r="150" spans="1:25" ht="18" customHeight="1">
      <c r="A150" s="223"/>
      <c r="B150" s="9" t="s">
        <v>481</v>
      </c>
      <c r="C150" s="120"/>
      <c r="D150" s="9" t="s">
        <v>270</v>
      </c>
      <c r="E150" s="9" t="s">
        <v>247</v>
      </c>
      <c r="F150" s="120"/>
      <c r="G150" s="80" t="s">
        <v>249</v>
      </c>
      <c r="H150" s="14">
        <v>2</v>
      </c>
      <c r="I150" s="14">
        <v>4</v>
      </c>
      <c r="J150" s="18">
        <v>73</v>
      </c>
      <c r="K150" s="18">
        <v>210</v>
      </c>
      <c r="L150" s="18">
        <f t="shared" si="21"/>
        <v>61.32</v>
      </c>
      <c r="M150" s="18">
        <f t="shared" si="22"/>
        <v>1492.0382400000001</v>
      </c>
      <c r="N150" s="11"/>
      <c r="O150" s="23">
        <f t="shared" si="20"/>
        <v>4</v>
      </c>
      <c r="P150" s="11"/>
      <c r="Q150" s="23">
        <f t="shared" si="23"/>
        <v>210</v>
      </c>
      <c r="R150" s="23">
        <f t="shared" si="24"/>
        <v>0</v>
      </c>
      <c r="S150" s="9">
        <f t="shared" si="25"/>
        <v>0</v>
      </c>
      <c r="T150" s="23">
        <f t="shared" si="26"/>
        <v>61.32</v>
      </c>
      <c r="U150" s="23">
        <f t="shared" si="27"/>
        <v>1492.0382400000001</v>
      </c>
      <c r="V150" s="37"/>
      <c r="W150" s="26">
        <f t="shared" si="28"/>
        <v>0</v>
      </c>
      <c r="X150" s="37"/>
      <c r="Y150" s="28">
        <f t="shared" si="29"/>
        <v>0</v>
      </c>
    </row>
    <row r="151" spans="1:25" ht="18" customHeight="1">
      <c r="A151" s="223"/>
      <c r="B151" s="9"/>
      <c r="C151" s="146"/>
      <c r="D151" s="9" t="s">
        <v>250</v>
      </c>
      <c r="E151" s="9" t="s">
        <v>358</v>
      </c>
      <c r="F151" s="146" t="s">
        <v>359</v>
      </c>
      <c r="G151" s="14" t="s">
        <v>495</v>
      </c>
      <c r="H151" s="14">
        <v>1</v>
      </c>
      <c r="I151" s="14">
        <v>1</v>
      </c>
      <c r="J151" s="18">
        <v>13</v>
      </c>
      <c r="K151" s="18">
        <v>210</v>
      </c>
      <c r="L151" s="18">
        <f t="shared" si="21"/>
        <v>2.73</v>
      </c>
      <c r="M151" s="18">
        <f t="shared" si="22"/>
        <v>66.426360000000003</v>
      </c>
      <c r="N151" s="11"/>
      <c r="O151" s="23">
        <f t="shared" si="20"/>
        <v>1</v>
      </c>
      <c r="P151" s="11"/>
      <c r="Q151" s="23">
        <f t="shared" si="23"/>
        <v>210</v>
      </c>
      <c r="R151" s="23">
        <f t="shared" si="24"/>
        <v>0</v>
      </c>
      <c r="S151" s="9">
        <f t="shared" si="25"/>
        <v>0</v>
      </c>
      <c r="T151" s="23">
        <f t="shared" si="26"/>
        <v>2.73</v>
      </c>
      <c r="U151" s="23">
        <f t="shared" si="27"/>
        <v>66.426360000000003</v>
      </c>
      <c r="V151" s="37"/>
      <c r="W151" s="26">
        <f t="shared" si="28"/>
        <v>0</v>
      </c>
      <c r="X151" s="37"/>
      <c r="Y151" s="28">
        <f t="shared" si="29"/>
        <v>0</v>
      </c>
    </row>
    <row r="152" spans="1:25" ht="18" customHeight="1">
      <c r="A152" s="223"/>
      <c r="B152" s="9"/>
      <c r="C152" s="120"/>
      <c r="D152" s="9"/>
      <c r="E152" s="75" t="s">
        <v>518</v>
      </c>
      <c r="F152" s="75" t="s">
        <v>417</v>
      </c>
      <c r="G152" s="80"/>
      <c r="H152" s="20">
        <v>1</v>
      </c>
      <c r="I152" s="20">
        <v>1</v>
      </c>
      <c r="J152" s="18"/>
      <c r="K152" s="18"/>
      <c r="L152" s="18"/>
      <c r="M152" s="18"/>
      <c r="N152" s="11"/>
      <c r="O152" s="23">
        <f t="shared" si="20"/>
        <v>1</v>
      </c>
      <c r="P152" s="11"/>
      <c r="Q152" s="23">
        <f t="shared" si="23"/>
        <v>0</v>
      </c>
      <c r="R152" s="23">
        <f t="shared" si="24"/>
        <v>0</v>
      </c>
      <c r="S152" s="9">
        <f t="shared" si="25"/>
        <v>0</v>
      </c>
      <c r="T152" s="23">
        <f t="shared" si="26"/>
        <v>0</v>
      </c>
      <c r="U152" s="23">
        <f t="shared" si="27"/>
        <v>0</v>
      </c>
      <c r="V152" s="37"/>
      <c r="W152" s="26">
        <f t="shared" si="28"/>
        <v>0</v>
      </c>
      <c r="X152" s="37"/>
      <c r="Y152" s="28">
        <f t="shared" si="29"/>
        <v>0</v>
      </c>
    </row>
    <row r="153" spans="1:25" ht="18" customHeight="1">
      <c r="A153" s="223"/>
      <c r="B153" s="9" t="s">
        <v>480</v>
      </c>
      <c r="C153" s="120" t="s">
        <v>79</v>
      </c>
      <c r="D153" s="9" t="s">
        <v>270</v>
      </c>
      <c r="E153" s="9" t="s">
        <v>247</v>
      </c>
      <c r="F153" s="120"/>
      <c r="G153" s="80" t="s">
        <v>249</v>
      </c>
      <c r="H153" s="14">
        <v>2</v>
      </c>
      <c r="I153" s="14">
        <v>12</v>
      </c>
      <c r="J153" s="18">
        <v>73</v>
      </c>
      <c r="K153" s="18">
        <v>240</v>
      </c>
      <c r="L153" s="18">
        <f t="shared" si="21"/>
        <v>210.24</v>
      </c>
      <c r="M153" s="18">
        <f t="shared" si="22"/>
        <v>5115.5596800000003</v>
      </c>
      <c r="N153" s="11"/>
      <c r="O153" s="23">
        <f t="shared" si="20"/>
        <v>12</v>
      </c>
      <c r="P153" s="11"/>
      <c r="Q153" s="23">
        <f t="shared" si="23"/>
        <v>240</v>
      </c>
      <c r="R153" s="23">
        <f t="shared" si="24"/>
        <v>0</v>
      </c>
      <c r="S153" s="9">
        <f t="shared" si="25"/>
        <v>0</v>
      </c>
      <c r="T153" s="23">
        <f t="shared" si="26"/>
        <v>210.24</v>
      </c>
      <c r="U153" s="23">
        <f t="shared" si="27"/>
        <v>5115.5596800000003</v>
      </c>
      <c r="V153" s="37"/>
      <c r="W153" s="26">
        <f t="shared" si="28"/>
        <v>0</v>
      </c>
      <c r="X153" s="37"/>
      <c r="Y153" s="28">
        <f t="shared" si="29"/>
        <v>0</v>
      </c>
    </row>
    <row r="154" spans="1:25" ht="18" customHeight="1">
      <c r="A154" s="223"/>
      <c r="B154" s="9"/>
      <c r="C154" s="146"/>
      <c r="D154" s="9" t="s">
        <v>250</v>
      </c>
      <c r="E154" s="9" t="s">
        <v>358</v>
      </c>
      <c r="F154" s="146" t="s">
        <v>359</v>
      </c>
      <c r="G154" s="14" t="s">
        <v>495</v>
      </c>
      <c r="H154" s="14">
        <v>1</v>
      </c>
      <c r="I154" s="14">
        <v>1</v>
      </c>
      <c r="J154" s="18">
        <v>13</v>
      </c>
      <c r="K154" s="18">
        <v>240</v>
      </c>
      <c r="L154" s="18">
        <f t="shared" si="21"/>
        <v>3.12</v>
      </c>
      <c r="M154" s="18">
        <f t="shared" si="22"/>
        <v>75.915840000000003</v>
      </c>
      <c r="N154" s="11"/>
      <c r="O154" s="23">
        <f t="shared" si="20"/>
        <v>1</v>
      </c>
      <c r="P154" s="11"/>
      <c r="Q154" s="23">
        <f t="shared" si="23"/>
        <v>240</v>
      </c>
      <c r="R154" s="23">
        <f t="shared" si="24"/>
        <v>0</v>
      </c>
      <c r="S154" s="9">
        <f t="shared" si="25"/>
        <v>0</v>
      </c>
      <c r="T154" s="23">
        <f t="shared" si="26"/>
        <v>3.12</v>
      </c>
      <c r="U154" s="23">
        <f t="shared" si="27"/>
        <v>75.915840000000003</v>
      </c>
      <c r="V154" s="37"/>
      <c r="W154" s="26">
        <f t="shared" si="28"/>
        <v>0</v>
      </c>
      <c r="X154" s="37"/>
      <c r="Y154" s="28">
        <f t="shared" si="29"/>
        <v>0</v>
      </c>
    </row>
    <row r="155" spans="1:25" ht="18" customHeight="1">
      <c r="A155" s="223"/>
      <c r="B155" s="9"/>
      <c r="C155" s="120"/>
      <c r="D155" s="9" t="s">
        <v>250</v>
      </c>
      <c r="E155" s="9" t="s">
        <v>247</v>
      </c>
      <c r="F155" s="120" t="s">
        <v>291</v>
      </c>
      <c r="G155" s="92" t="s">
        <v>406</v>
      </c>
      <c r="H155" s="14">
        <v>1</v>
      </c>
      <c r="I155" s="14">
        <v>3</v>
      </c>
      <c r="J155" s="18">
        <v>100</v>
      </c>
      <c r="K155" s="18">
        <v>240</v>
      </c>
      <c r="L155" s="18">
        <f t="shared" si="21"/>
        <v>72</v>
      </c>
      <c r="M155" s="18">
        <f t="shared" si="22"/>
        <v>1751.904</v>
      </c>
      <c r="N155" s="11"/>
      <c r="O155" s="23">
        <f t="shared" si="20"/>
        <v>3</v>
      </c>
      <c r="P155" s="11"/>
      <c r="Q155" s="23">
        <f t="shared" si="23"/>
        <v>240</v>
      </c>
      <c r="R155" s="23">
        <f t="shared" si="24"/>
        <v>0</v>
      </c>
      <c r="S155" s="9">
        <f t="shared" si="25"/>
        <v>0</v>
      </c>
      <c r="T155" s="23">
        <f t="shared" si="26"/>
        <v>72</v>
      </c>
      <c r="U155" s="23">
        <f t="shared" si="27"/>
        <v>1751.904</v>
      </c>
      <c r="V155" s="37"/>
      <c r="W155" s="26">
        <f t="shared" si="28"/>
        <v>0</v>
      </c>
      <c r="X155" s="37"/>
      <c r="Y155" s="28">
        <f t="shared" si="29"/>
        <v>0</v>
      </c>
    </row>
    <row r="156" spans="1:25" ht="18" customHeight="1">
      <c r="A156" s="223"/>
      <c r="B156" s="9"/>
      <c r="C156" s="120"/>
      <c r="D156" s="9" t="s">
        <v>250</v>
      </c>
      <c r="E156" s="9" t="s">
        <v>247</v>
      </c>
      <c r="F156" s="120" t="s">
        <v>291</v>
      </c>
      <c r="G156" s="92" t="s">
        <v>266</v>
      </c>
      <c r="H156" s="14">
        <v>1</v>
      </c>
      <c r="I156" s="14">
        <v>9</v>
      </c>
      <c r="J156" s="18">
        <v>54</v>
      </c>
      <c r="K156" s="18">
        <v>240</v>
      </c>
      <c r="L156" s="18">
        <f t="shared" si="21"/>
        <v>116.64</v>
      </c>
      <c r="M156" s="18">
        <f t="shared" si="22"/>
        <v>2838.08448</v>
      </c>
      <c r="N156" s="11"/>
      <c r="O156" s="23">
        <f t="shared" si="20"/>
        <v>9</v>
      </c>
      <c r="P156" s="11"/>
      <c r="Q156" s="23">
        <f t="shared" si="23"/>
        <v>240</v>
      </c>
      <c r="R156" s="23">
        <f t="shared" si="24"/>
        <v>0</v>
      </c>
      <c r="S156" s="9">
        <f t="shared" si="25"/>
        <v>0</v>
      </c>
      <c r="T156" s="23">
        <f t="shared" si="26"/>
        <v>116.64</v>
      </c>
      <c r="U156" s="23">
        <f t="shared" si="27"/>
        <v>2838.08448</v>
      </c>
      <c r="V156" s="37"/>
      <c r="W156" s="26">
        <f t="shared" si="28"/>
        <v>0</v>
      </c>
      <c r="X156" s="37"/>
      <c r="Y156" s="28">
        <f t="shared" si="29"/>
        <v>0</v>
      </c>
    </row>
    <row r="157" spans="1:25" ht="18" customHeight="1">
      <c r="A157" s="223"/>
      <c r="B157" s="9"/>
      <c r="C157" s="120"/>
      <c r="D157" s="9"/>
      <c r="E157" s="75" t="s">
        <v>518</v>
      </c>
      <c r="F157" s="75" t="s">
        <v>369</v>
      </c>
      <c r="G157" s="80"/>
      <c r="H157" s="20">
        <v>1</v>
      </c>
      <c r="I157" s="20">
        <v>1</v>
      </c>
      <c r="J157" s="18"/>
      <c r="K157" s="18"/>
      <c r="L157" s="18"/>
      <c r="M157" s="18"/>
      <c r="N157" s="11"/>
      <c r="O157" s="23">
        <f t="shared" si="20"/>
        <v>1</v>
      </c>
      <c r="P157" s="11"/>
      <c r="Q157" s="23">
        <f t="shared" si="23"/>
        <v>0</v>
      </c>
      <c r="R157" s="23">
        <f t="shared" si="24"/>
        <v>0</v>
      </c>
      <c r="S157" s="9">
        <f t="shared" si="25"/>
        <v>0</v>
      </c>
      <c r="T157" s="23">
        <f t="shared" si="26"/>
        <v>0</v>
      </c>
      <c r="U157" s="23">
        <f t="shared" si="27"/>
        <v>0</v>
      </c>
      <c r="V157" s="37"/>
      <c r="W157" s="26">
        <f t="shared" si="28"/>
        <v>0</v>
      </c>
      <c r="X157" s="37"/>
      <c r="Y157" s="28">
        <f t="shared" si="29"/>
        <v>0</v>
      </c>
    </row>
    <row r="158" spans="1:25" ht="18" customHeight="1">
      <c r="A158" s="223"/>
      <c r="B158" s="9"/>
      <c r="C158" s="120" t="s">
        <v>79</v>
      </c>
      <c r="D158" s="9"/>
      <c r="E158" s="75" t="s">
        <v>518</v>
      </c>
      <c r="F158" s="75" t="s">
        <v>417</v>
      </c>
      <c r="G158" s="80"/>
      <c r="H158" s="20">
        <v>1</v>
      </c>
      <c r="I158" s="20">
        <v>1</v>
      </c>
      <c r="J158" s="18"/>
      <c r="K158" s="18"/>
      <c r="L158" s="18"/>
      <c r="M158" s="18"/>
      <c r="N158" s="11"/>
      <c r="O158" s="23">
        <f t="shared" si="20"/>
        <v>1</v>
      </c>
      <c r="P158" s="11"/>
      <c r="Q158" s="23">
        <f t="shared" si="23"/>
        <v>0</v>
      </c>
      <c r="R158" s="23">
        <f t="shared" si="24"/>
        <v>0</v>
      </c>
      <c r="S158" s="9">
        <f t="shared" si="25"/>
        <v>0</v>
      </c>
      <c r="T158" s="23">
        <f t="shared" si="26"/>
        <v>0</v>
      </c>
      <c r="U158" s="23">
        <f t="shared" si="27"/>
        <v>0</v>
      </c>
      <c r="V158" s="37"/>
      <c r="W158" s="26">
        <f t="shared" si="28"/>
        <v>0</v>
      </c>
      <c r="X158" s="37"/>
      <c r="Y158" s="28">
        <f t="shared" si="29"/>
        <v>0</v>
      </c>
    </row>
    <row r="159" spans="1:25" ht="18" customHeight="1">
      <c r="A159" s="223"/>
      <c r="B159" s="9" t="s">
        <v>286</v>
      </c>
      <c r="C159" s="120" t="s">
        <v>132</v>
      </c>
      <c r="D159" s="9" t="s">
        <v>246</v>
      </c>
      <c r="E159" s="9" t="s">
        <v>247</v>
      </c>
      <c r="F159" s="120" t="s">
        <v>248</v>
      </c>
      <c r="G159" s="80" t="s">
        <v>249</v>
      </c>
      <c r="H159" s="14">
        <v>2</v>
      </c>
      <c r="I159" s="14">
        <v>3</v>
      </c>
      <c r="J159" s="18">
        <v>73</v>
      </c>
      <c r="K159" s="18">
        <v>210</v>
      </c>
      <c r="L159" s="18">
        <f t="shared" si="21"/>
        <v>45.99</v>
      </c>
      <c r="M159" s="18">
        <f t="shared" si="22"/>
        <v>1119.0286800000001</v>
      </c>
      <c r="N159" s="11"/>
      <c r="O159" s="23">
        <f t="shared" si="20"/>
        <v>3</v>
      </c>
      <c r="P159" s="11"/>
      <c r="Q159" s="23">
        <f t="shared" si="23"/>
        <v>210</v>
      </c>
      <c r="R159" s="23">
        <f t="shared" si="24"/>
        <v>0</v>
      </c>
      <c r="S159" s="9">
        <f t="shared" si="25"/>
        <v>0</v>
      </c>
      <c r="T159" s="23">
        <f t="shared" si="26"/>
        <v>45.99</v>
      </c>
      <c r="U159" s="23">
        <f t="shared" si="27"/>
        <v>1119.0286800000001</v>
      </c>
      <c r="V159" s="37"/>
      <c r="W159" s="26">
        <f t="shared" si="28"/>
        <v>0</v>
      </c>
      <c r="X159" s="37"/>
      <c r="Y159" s="28">
        <f t="shared" si="29"/>
        <v>0</v>
      </c>
    </row>
    <row r="160" spans="1:25" ht="18" customHeight="1">
      <c r="A160" s="223"/>
      <c r="B160" s="9" t="s">
        <v>31</v>
      </c>
      <c r="C160" s="120" t="s">
        <v>128</v>
      </c>
      <c r="D160" s="9" t="s">
        <v>250</v>
      </c>
      <c r="E160" s="9" t="s">
        <v>247</v>
      </c>
      <c r="F160" s="120"/>
      <c r="G160" s="14" t="s">
        <v>285</v>
      </c>
      <c r="H160" s="14">
        <v>1</v>
      </c>
      <c r="I160" s="14">
        <v>2</v>
      </c>
      <c r="J160" s="18">
        <v>48</v>
      </c>
      <c r="K160" s="18">
        <v>630</v>
      </c>
      <c r="L160" s="18">
        <f t="shared" si="21"/>
        <v>60.48</v>
      </c>
      <c r="M160" s="18">
        <f t="shared" si="22"/>
        <v>1471.5993599999999</v>
      </c>
      <c r="N160" s="11"/>
      <c r="O160" s="23">
        <f t="shared" si="20"/>
        <v>2</v>
      </c>
      <c r="P160" s="11"/>
      <c r="Q160" s="23">
        <f t="shared" si="23"/>
        <v>630</v>
      </c>
      <c r="R160" s="23">
        <f t="shared" si="24"/>
        <v>0</v>
      </c>
      <c r="S160" s="9">
        <f t="shared" si="25"/>
        <v>0</v>
      </c>
      <c r="T160" s="23">
        <f t="shared" si="26"/>
        <v>60.48</v>
      </c>
      <c r="U160" s="23">
        <f t="shared" si="27"/>
        <v>1471.5993599999999</v>
      </c>
      <c r="V160" s="37"/>
      <c r="W160" s="26">
        <f t="shared" si="28"/>
        <v>0</v>
      </c>
      <c r="X160" s="37"/>
      <c r="Y160" s="28">
        <f t="shared" si="29"/>
        <v>0</v>
      </c>
    </row>
    <row r="161" spans="1:25" ht="18" customHeight="1">
      <c r="A161" s="223"/>
      <c r="B161" s="9"/>
      <c r="C161" s="120"/>
      <c r="D161" s="9" t="s">
        <v>250</v>
      </c>
      <c r="E161" s="9" t="s">
        <v>247</v>
      </c>
      <c r="F161" s="120"/>
      <c r="G161" s="80" t="s">
        <v>249</v>
      </c>
      <c r="H161" s="14">
        <v>2</v>
      </c>
      <c r="I161" s="14">
        <v>6</v>
      </c>
      <c r="J161" s="18">
        <v>73</v>
      </c>
      <c r="K161" s="18">
        <v>630</v>
      </c>
      <c r="L161" s="18">
        <f t="shared" si="21"/>
        <v>275.94</v>
      </c>
      <c r="M161" s="18">
        <f t="shared" si="22"/>
        <v>6714.1720800000003</v>
      </c>
      <c r="N161" s="11"/>
      <c r="O161" s="23">
        <f t="shared" ref="O161:O169" si="30">I161</f>
        <v>6</v>
      </c>
      <c r="P161" s="11"/>
      <c r="Q161" s="23">
        <f t="shared" si="23"/>
        <v>630</v>
      </c>
      <c r="R161" s="23">
        <f t="shared" si="24"/>
        <v>0</v>
      </c>
      <c r="S161" s="9">
        <f t="shared" si="25"/>
        <v>0</v>
      </c>
      <c r="T161" s="23">
        <f t="shared" si="26"/>
        <v>275.94</v>
      </c>
      <c r="U161" s="23">
        <f t="shared" si="27"/>
        <v>6714.1720800000003</v>
      </c>
      <c r="V161" s="37"/>
      <c r="W161" s="26">
        <f t="shared" si="28"/>
        <v>0</v>
      </c>
      <c r="X161" s="37"/>
      <c r="Y161" s="28">
        <f t="shared" si="29"/>
        <v>0</v>
      </c>
    </row>
    <row r="162" spans="1:25" ht="18" customHeight="1">
      <c r="A162" s="223"/>
      <c r="B162" s="9"/>
      <c r="C162" s="120"/>
      <c r="D162" s="9" t="s">
        <v>250</v>
      </c>
      <c r="E162" s="9" t="s">
        <v>247</v>
      </c>
      <c r="F162" s="120" t="s">
        <v>291</v>
      </c>
      <c r="G162" s="92" t="s">
        <v>418</v>
      </c>
      <c r="H162" s="14">
        <v>1</v>
      </c>
      <c r="I162" s="14">
        <v>2</v>
      </c>
      <c r="J162" s="18">
        <v>0</v>
      </c>
      <c r="K162" s="18">
        <v>630</v>
      </c>
      <c r="L162" s="18">
        <f t="shared" si="21"/>
        <v>0</v>
      </c>
      <c r="M162" s="18">
        <f t="shared" si="22"/>
        <v>0</v>
      </c>
      <c r="N162" s="11"/>
      <c r="O162" s="23">
        <f t="shared" si="30"/>
        <v>2</v>
      </c>
      <c r="P162" s="11"/>
      <c r="Q162" s="23">
        <f t="shared" si="23"/>
        <v>630</v>
      </c>
      <c r="R162" s="23">
        <f t="shared" si="24"/>
        <v>0</v>
      </c>
      <c r="S162" s="9">
        <f t="shared" si="25"/>
        <v>0</v>
      </c>
      <c r="T162" s="23">
        <f t="shared" si="26"/>
        <v>0</v>
      </c>
      <c r="U162" s="23">
        <f t="shared" si="27"/>
        <v>0</v>
      </c>
      <c r="V162" s="37"/>
      <c r="W162" s="26">
        <f t="shared" si="28"/>
        <v>0</v>
      </c>
      <c r="X162" s="37"/>
      <c r="Y162" s="28">
        <f t="shared" si="29"/>
        <v>0</v>
      </c>
    </row>
    <row r="163" spans="1:25" ht="18" customHeight="1">
      <c r="A163" s="223"/>
      <c r="B163" s="148"/>
      <c r="C163" s="149"/>
      <c r="D163" s="148" t="s">
        <v>250</v>
      </c>
      <c r="E163" s="148" t="s">
        <v>247</v>
      </c>
      <c r="F163" s="149" t="s">
        <v>389</v>
      </c>
      <c r="G163" s="150"/>
      <c r="H163" s="150">
        <v>1</v>
      </c>
      <c r="I163" s="150">
        <v>21</v>
      </c>
      <c r="J163" s="151"/>
      <c r="K163" s="151"/>
      <c r="L163" s="151"/>
      <c r="M163" s="151"/>
      <c r="N163" s="148"/>
      <c r="O163" s="152"/>
      <c r="P163" s="148"/>
      <c r="Q163" s="152"/>
      <c r="R163" s="152"/>
      <c r="S163" s="148"/>
      <c r="T163" s="152"/>
      <c r="U163" s="152"/>
      <c r="V163" s="153"/>
      <c r="W163" s="153"/>
      <c r="X163" s="153"/>
      <c r="Y163" s="154"/>
    </row>
    <row r="164" spans="1:25" ht="18" customHeight="1">
      <c r="A164" s="223"/>
      <c r="B164" s="9"/>
      <c r="C164" s="120"/>
      <c r="D164" s="9" t="s">
        <v>250</v>
      </c>
      <c r="E164" s="9" t="s">
        <v>247</v>
      </c>
      <c r="F164" s="120" t="s">
        <v>291</v>
      </c>
      <c r="G164" s="92" t="s">
        <v>419</v>
      </c>
      <c r="H164" s="14">
        <v>1</v>
      </c>
      <c r="I164" s="14">
        <v>3</v>
      </c>
      <c r="J164" s="18">
        <v>22</v>
      </c>
      <c r="K164" s="18">
        <v>630</v>
      </c>
      <c r="L164" s="18">
        <f t="shared" si="21"/>
        <v>41.58</v>
      </c>
      <c r="M164" s="18">
        <f t="shared" si="22"/>
        <v>1011.72456</v>
      </c>
      <c r="N164" s="11"/>
      <c r="O164" s="23">
        <f t="shared" si="30"/>
        <v>3</v>
      </c>
      <c r="P164" s="11"/>
      <c r="Q164" s="23">
        <f t="shared" si="23"/>
        <v>630</v>
      </c>
      <c r="R164" s="23">
        <f t="shared" si="24"/>
        <v>0</v>
      </c>
      <c r="S164" s="9">
        <f t="shared" si="25"/>
        <v>0</v>
      </c>
      <c r="T164" s="23">
        <f t="shared" si="26"/>
        <v>41.58</v>
      </c>
      <c r="U164" s="23">
        <f t="shared" si="27"/>
        <v>1011.72456</v>
      </c>
      <c r="V164" s="37"/>
      <c r="W164" s="26">
        <f t="shared" si="28"/>
        <v>0</v>
      </c>
      <c r="X164" s="37"/>
      <c r="Y164" s="28">
        <f t="shared" si="29"/>
        <v>0</v>
      </c>
    </row>
    <row r="165" spans="1:25" ht="18" customHeight="1">
      <c r="A165" s="223"/>
      <c r="B165" s="9"/>
      <c r="C165" s="120"/>
      <c r="D165" s="9" t="s">
        <v>250</v>
      </c>
      <c r="E165" s="9" t="s">
        <v>247</v>
      </c>
      <c r="F165" s="120" t="s">
        <v>420</v>
      </c>
      <c r="G165" s="92" t="s">
        <v>402</v>
      </c>
      <c r="H165" s="14">
        <v>1</v>
      </c>
      <c r="I165" s="14">
        <v>2</v>
      </c>
      <c r="J165" s="18">
        <v>90</v>
      </c>
      <c r="K165" s="18">
        <v>630</v>
      </c>
      <c r="L165" s="18">
        <f t="shared" si="21"/>
        <v>113.4</v>
      </c>
      <c r="M165" s="18">
        <f t="shared" si="22"/>
        <v>2759.2488000000003</v>
      </c>
      <c r="N165" s="11"/>
      <c r="O165" s="23">
        <f t="shared" si="30"/>
        <v>2</v>
      </c>
      <c r="P165" s="11"/>
      <c r="Q165" s="23">
        <f t="shared" si="23"/>
        <v>630</v>
      </c>
      <c r="R165" s="23">
        <f t="shared" si="24"/>
        <v>0</v>
      </c>
      <c r="S165" s="9">
        <f t="shared" si="25"/>
        <v>0</v>
      </c>
      <c r="T165" s="23">
        <f t="shared" si="26"/>
        <v>113.4</v>
      </c>
      <c r="U165" s="23">
        <f t="shared" si="27"/>
        <v>2759.2488000000003</v>
      </c>
      <c r="V165" s="37"/>
      <c r="W165" s="26">
        <f t="shared" si="28"/>
        <v>0</v>
      </c>
      <c r="X165" s="37"/>
      <c r="Y165" s="28">
        <f t="shared" si="29"/>
        <v>0</v>
      </c>
    </row>
    <row r="166" spans="1:25" ht="18" customHeight="1">
      <c r="A166" s="223"/>
      <c r="B166" s="9"/>
      <c r="C166" s="146"/>
      <c r="D166" s="9" t="s">
        <v>250</v>
      </c>
      <c r="E166" s="9" t="s">
        <v>358</v>
      </c>
      <c r="F166" s="146" t="s">
        <v>421</v>
      </c>
      <c r="G166" s="14" t="s">
        <v>495</v>
      </c>
      <c r="H166" s="14">
        <v>1</v>
      </c>
      <c r="I166" s="14">
        <v>1</v>
      </c>
      <c r="J166" s="18">
        <v>13</v>
      </c>
      <c r="K166" s="18">
        <v>630</v>
      </c>
      <c r="L166" s="18">
        <f t="shared" si="21"/>
        <v>8.19</v>
      </c>
      <c r="M166" s="18">
        <f t="shared" si="22"/>
        <v>199.27907999999999</v>
      </c>
      <c r="N166" s="11"/>
      <c r="O166" s="23">
        <f t="shared" si="30"/>
        <v>1</v>
      </c>
      <c r="P166" s="11"/>
      <c r="Q166" s="23">
        <f t="shared" si="23"/>
        <v>630</v>
      </c>
      <c r="R166" s="23">
        <f t="shared" si="24"/>
        <v>0</v>
      </c>
      <c r="S166" s="9">
        <f t="shared" si="25"/>
        <v>0</v>
      </c>
      <c r="T166" s="23">
        <f t="shared" si="26"/>
        <v>8.19</v>
      </c>
      <c r="U166" s="23">
        <f t="shared" si="27"/>
        <v>199.27907999999999</v>
      </c>
      <c r="V166" s="37"/>
      <c r="W166" s="26">
        <f t="shared" si="28"/>
        <v>0</v>
      </c>
      <c r="X166" s="37"/>
      <c r="Y166" s="28">
        <f t="shared" si="29"/>
        <v>0</v>
      </c>
    </row>
    <row r="167" spans="1:25" ht="18" customHeight="1">
      <c r="A167" s="223"/>
      <c r="B167" s="9" t="s">
        <v>13</v>
      </c>
      <c r="C167" s="120"/>
      <c r="D167" s="9" t="s">
        <v>250</v>
      </c>
      <c r="E167" s="9" t="s">
        <v>247</v>
      </c>
      <c r="F167" s="120"/>
      <c r="G167" s="14" t="s">
        <v>258</v>
      </c>
      <c r="H167" s="14">
        <v>2</v>
      </c>
      <c r="I167" s="14">
        <v>11</v>
      </c>
      <c r="J167" s="18">
        <v>41</v>
      </c>
      <c r="K167" s="18">
        <v>1680</v>
      </c>
      <c r="L167" s="18">
        <f t="shared" si="21"/>
        <v>757.68</v>
      </c>
      <c r="M167" s="18">
        <f t="shared" si="22"/>
        <v>18435.869759999998</v>
      </c>
      <c r="N167" s="11"/>
      <c r="O167" s="23">
        <f t="shared" si="30"/>
        <v>11</v>
      </c>
      <c r="P167" s="11"/>
      <c r="Q167" s="23">
        <f t="shared" si="23"/>
        <v>1680</v>
      </c>
      <c r="R167" s="23">
        <f t="shared" si="24"/>
        <v>0</v>
      </c>
      <c r="S167" s="9">
        <f t="shared" si="25"/>
        <v>0</v>
      </c>
      <c r="T167" s="23">
        <f t="shared" si="26"/>
        <v>757.68</v>
      </c>
      <c r="U167" s="23">
        <f t="shared" si="27"/>
        <v>18435.869759999998</v>
      </c>
      <c r="V167" s="37"/>
      <c r="W167" s="26">
        <f t="shared" si="28"/>
        <v>0</v>
      </c>
      <c r="X167" s="37"/>
      <c r="Y167" s="28">
        <f t="shared" si="29"/>
        <v>0</v>
      </c>
    </row>
    <row r="168" spans="1:25" ht="18" customHeight="1">
      <c r="A168" s="223"/>
      <c r="B168" s="9"/>
      <c r="C168" s="120"/>
      <c r="D168" s="65" t="s">
        <v>250</v>
      </c>
      <c r="E168" s="65" t="s">
        <v>2</v>
      </c>
      <c r="F168" s="75" t="s">
        <v>479</v>
      </c>
      <c r="G168" s="14" t="s">
        <v>494</v>
      </c>
      <c r="H168" s="143">
        <v>1</v>
      </c>
      <c r="I168" s="143">
        <v>1</v>
      </c>
      <c r="J168" s="18">
        <v>15</v>
      </c>
      <c r="K168" s="18">
        <v>8760</v>
      </c>
      <c r="L168" s="18">
        <f t="shared" si="21"/>
        <v>131.4</v>
      </c>
      <c r="M168" s="18">
        <f t="shared" si="22"/>
        <v>3197.2248000000004</v>
      </c>
      <c r="N168" s="11"/>
      <c r="O168" s="23">
        <f t="shared" si="30"/>
        <v>1</v>
      </c>
      <c r="P168" s="11"/>
      <c r="Q168" s="23">
        <f t="shared" si="23"/>
        <v>8760</v>
      </c>
      <c r="R168" s="23">
        <f t="shared" si="24"/>
        <v>0</v>
      </c>
      <c r="S168" s="9">
        <f t="shared" si="25"/>
        <v>0</v>
      </c>
      <c r="T168" s="23">
        <f t="shared" si="26"/>
        <v>131.4</v>
      </c>
      <c r="U168" s="23">
        <f t="shared" si="27"/>
        <v>3197.2248000000004</v>
      </c>
      <c r="V168" s="37"/>
      <c r="W168" s="26">
        <f t="shared" si="28"/>
        <v>0</v>
      </c>
      <c r="X168" s="37"/>
      <c r="Y168" s="28">
        <f t="shared" si="29"/>
        <v>0</v>
      </c>
    </row>
    <row r="169" spans="1:25" ht="18" customHeight="1">
      <c r="A169" s="223"/>
      <c r="B169" s="9"/>
      <c r="C169" s="120"/>
      <c r="D169" s="65" t="s">
        <v>250</v>
      </c>
      <c r="E169" s="65" t="s">
        <v>2</v>
      </c>
      <c r="F169" s="75"/>
      <c r="G169" s="80" t="s">
        <v>287</v>
      </c>
      <c r="H169" s="80">
        <v>1</v>
      </c>
      <c r="I169" s="80">
        <v>1</v>
      </c>
      <c r="J169" s="18">
        <v>7</v>
      </c>
      <c r="K169" s="18">
        <v>8760</v>
      </c>
      <c r="L169" s="18">
        <f t="shared" si="21"/>
        <v>61.32</v>
      </c>
      <c r="M169" s="18">
        <f t="shared" si="22"/>
        <v>1492.0382400000001</v>
      </c>
      <c r="N169" s="11"/>
      <c r="O169" s="23">
        <f t="shared" si="30"/>
        <v>1</v>
      </c>
      <c r="P169" s="11"/>
      <c r="Q169" s="23">
        <f t="shared" si="23"/>
        <v>8760</v>
      </c>
      <c r="R169" s="23">
        <f t="shared" si="24"/>
        <v>0</v>
      </c>
      <c r="S169" s="9">
        <f t="shared" si="25"/>
        <v>0</v>
      </c>
      <c r="T169" s="23">
        <f t="shared" si="26"/>
        <v>61.32</v>
      </c>
      <c r="U169" s="23">
        <f t="shared" si="27"/>
        <v>1492.0382400000001</v>
      </c>
      <c r="V169" s="37"/>
      <c r="W169" s="26">
        <f t="shared" si="28"/>
        <v>0</v>
      </c>
      <c r="X169" s="37"/>
      <c r="Y169" s="28">
        <f t="shared" si="29"/>
        <v>0</v>
      </c>
    </row>
    <row r="170" spans="1:25" ht="18" customHeight="1">
      <c r="A170" s="223"/>
      <c r="B170" s="148"/>
      <c r="C170" s="149"/>
      <c r="D170" s="148" t="s">
        <v>246</v>
      </c>
      <c r="E170" s="148" t="s">
        <v>2</v>
      </c>
      <c r="F170" s="149" t="s">
        <v>384</v>
      </c>
      <c r="G170" s="150"/>
      <c r="H170" s="150">
        <v>2</v>
      </c>
      <c r="I170" s="150">
        <v>2</v>
      </c>
      <c r="J170" s="151"/>
      <c r="K170" s="151"/>
      <c r="L170" s="151"/>
      <c r="M170" s="151"/>
      <c r="N170" s="148"/>
      <c r="O170" s="152"/>
      <c r="P170" s="148"/>
      <c r="Q170" s="152"/>
      <c r="R170" s="152"/>
      <c r="S170" s="148"/>
      <c r="T170" s="152"/>
      <c r="U170" s="152"/>
      <c r="V170" s="153"/>
      <c r="W170" s="153"/>
      <c r="X170" s="153"/>
      <c r="Y170" s="154"/>
    </row>
    <row r="171" spans="1:25" ht="18" customHeight="1">
      <c r="A171" s="223"/>
      <c r="B171" s="148"/>
      <c r="C171" s="149"/>
      <c r="D171" s="148" t="s">
        <v>246</v>
      </c>
      <c r="E171" s="148" t="s">
        <v>2</v>
      </c>
      <c r="F171" s="149" t="s">
        <v>384</v>
      </c>
      <c r="G171" s="150"/>
      <c r="H171" s="150">
        <v>1</v>
      </c>
      <c r="I171" s="150">
        <v>1</v>
      </c>
      <c r="J171" s="151"/>
      <c r="K171" s="151"/>
      <c r="L171" s="151"/>
      <c r="M171" s="151"/>
      <c r="N171" s="148"/>
      <c r="O171" s="152"/>
      <c r="P171" s="148"/>
      <c r="Q171" s="152"/>
      <c r="R171" s="152"/>
      <c r="S171" s="148"/>
      <c r="T171" s="152"/>
      <c r="U171" s="152"/>
      <c r="V171" s="153"/>
      <c r="W171" s="153"/>
      <c r="X171" s="153"/>
      <c r="Y171" s="154"/>
    </row>
    <row r="172" spans="1:25" ht="18" customHeight="1">
      <c r="A172" s="223"/>
      <c r="B172" s="148" t="s">
        <v>211</v>
      </c>
      <c r="C172" s="149" t="s">
        <v>112</v>
      </c>
      <c r="D172" s="148" t="s">
        <v>250</v>
      </c>
      <c r="E172" s="148" t="s">
        <v>247</v>
      </c>
      <c r="F172" s="149" t="s">
        <v>273</v>
      </c>
      <c r="G172" s="150"/>
      <c r="H172" s="159">
        <v>1</v>
      </c>
      <c r="I172" s="159">
        <v>2</v>
      </c>
      <c r="J172" s="151"/>
      <c r="K172" s="151"/>
      <c r="L172" s="151"/>
      <c r="M172" s="151"/>
      <c r="N172" s="148"/>
      <c r="O172" s="152"/>
      <c r="P172" s="148"/>
      <c r="Q172" s="152"/>
      <c r="R172" s="152"/>
      <c r="S172" s="148"/>
      <c r="T172" s="152"/>
      <c r="U172" s="152"/>
      <c r="V172" s="153"/>
      <c r="W172" s="153"/>
      <c r="X172" s="153"/>
      <c r="Y172" s="154"/>
    </row>
    <row r="173" spans="1:25" ht="18" customHeight="1">
      <c r="A173" s="223"/>
      <c r="B173" s="148"/>
      <c r="C173" s="149"/>
      <c r="D173" s="148" t="s">
        <v>250</v>
      </c>
      <c r="E173" s="148" t="s">
        <v>247</v>
      </c>
      <c r="F173" s="149" t="s">
        <v>389</v>
      </c>
      <c r="G173" s="150"/>
      <c r="H173" s="159">
        <v>1</v>
      </c>
      <c r="I173" s="159">
        <v>9</v>
      </c>
      <c r="J173" s="151"/>
      <c r="K173" s="151"/>
      <c r="L173" s="151"/>
      <c r="M173" s="151"/>
      <c r="N173" s="148"/>
      <c r="O173" s="152"/>
      <c r="P173" s="148"/>
      <c r="Q173" s="152"/>
      <c r="R173" s="152"/>
      <c r="S173" s="148"/>
      <c r="T173" s="152"/>
      <c r="U173" s="152"/>
      <c r="V173" s="153"/>
      <c r="W173" s="153"/>
      <c r="X173" s="153"/>
      <c r="Y173" s="154"/>
    </row>
    <row r="174" spans="1:25" ht="18" customHeight="1">
      <c r="A174" s="223"/>
      <c r="B174" s="148" t="s">
        <v>212</v>
      </c>
      <c r="C174" s="149" t="s">
        <v>130</v>
      </c>
      <c r="D174" s="148" t="s">
        <v>250</v>
      </c>
      <c r="E174" s="148" t="s">
        <v>247</v>
      </c>
      <c r="F174" s="149" t="s">
        <v>273</v>
      </c>
      <c r="G174" s="150"/>
      <c r="H174" s="159">
        <v>1</v>
      </c>
      <c r="I174" s="159">
        <v>2</v>
      </c>
      <c r="J174" s="151"/>
      <c r="K174" s="151"/>
      <c r="L174" s="151"/>
      <c r="M174" s="151"/>
      <c r="N174" s="148"/>
      <c r="O174" s="152"/>
      <c r="P174" s="148"/>
      <c r="Q174" s="152"/>
      <c r="R174" s="152"/>
      <c r="S174" s="148"/>
      <c r="T174" s="152"/>
      <c r="U174" s="152"/>
      <c r="V174" s="153"/>
      <c r="W174" s="153"/>
      <c r="X174" s="153"/>
      <c r="Y174" s="154"/>
    </row>
    <row r="175" spans="1:25" ht="18" customHeight="1">
      <c r="A175" s="223"/>
      <c r="B175" s="148"/>
      <c r="C175" s="149" t="s">
        <v>112</v>
      </c>
      <c r="D175" s="148" t="s">
        <v>250</v>
      </c>
      <c r="E175" s="148" t="s">
        <v>247</v>
      </c>
      <c r="F175" s="149" t="s">
        <v>389</v>
      </c>
      <c r="G175" s="150"/>
      <c r="H175" s="159">
        <v>1</v>
      </c>
      <c r="I175" s="159">
        <v>5</v>
      </c>
      <c r="J175" s="151"/>
      <c r="K175" s="151"/>
      <c r="L175" s="151"/>
      <c r="M175" s="151"/>
      <c r="N175" s="148"/>
      <c r="O175" s="152"/>
      <c r="P175" s="148"/>
      <c r="Q175" s="152"/>
      <c r="R175" s="152"/>
      <c r="S175" s="148"/>
      <c r="T175" s="152"/>
      <c r="U175" s="152"/>
      <c r="V175" s="153"/>
      <c r="W175" s="153"/>
      <c r="X175" s="153"/>
      <c r="Y175" s="154"/>
    </row>
    <row r="176" spans="1:25" ht="18" customHeight="1">
      <c r="A176" s="223"/>
      <c r="B176" s="148" t="s">
        <v>213</v>
      </c>
      <c r="C176" s="149" t="s">
        <v>112</v>
      </c>
      <c r="D176" s="148" t="s">
        <v>250</v>
      </c>
      <c r="E176" s="148" t="s">
        <v>247</v>
      </c>
      <c r="F176" s="149" t="s">
        <v>273</v>
      </c>
      <c r="G176" s="150"/>
      <c r="H176" s="159">
        <v>1</v>
      </c>
      <c r="I176" s="159">
        <v>2</v>
      </c>
      <c r="J176" s="151"/>
      <c r="K176" s="151"/>
      <c r="L176" s="151"/>
      <c r="M176" s="151"/>
      <c r="N176" s="148"/>
      <c r="O176" s="152"/>
      <c r="P176" s="148"/>
      <c r="Q176" s="152"/>
      <c r="R176" s="152"/>
      <c r="S176" s="148"/>
      <c r="T176" s="152"/>
      <c r="U176" s="152"/>
      <c r="V176" s="153"/>
      <c r="W176" s="153"/>
      <c r="X176" s="153"/>
      <c r="Y176" s="154"/>
    </row>
    <row r="177" spans="1:25" ht="18" customHeight="1">
      <c r="A177" s="223"/>
      <c r="B177" s="148"/>
      <c r="C177" s="149"/>
      <c r="D177" s="148" t="s">
        <v>250</v>
      </c>
      <c r="E177" s="148" t="s">
        <v>247</v>
      </c>
      <c r="F177" s="149" t="s">
        <v>389</v>
      </c>
      <c r="G177" s="150"/>
      <c r="H177" s="159">
        <v>1</v>
      </c>
      <c r="I177" s="159">
        <v>9</v>
      </c>
      <c r="J177" s="151"/>
      <c r="K177" s="151"/>
      <c r="L177" s="151"/>
      <c r="M177" s="151"/>
      <c r="N177" s="148"/>
      <c r="O177" s="152"/>
      <c r="P177" s="148"/>
      <c r="Q177" s="152"/>
      <c r="R177" s="152"/>
      <c r="S177" s="148"/>
      <c r="T177" s="152"/>
      <c r="U177" s="152"/>
      <c r="V177" s="153"/>
      <c r="W177" s="153"/>
      <c r="X177" s="153"/>
      <c r="Y177" s="154"/>
    </row>
    <row r="178" spans="1:25" ht="18" customHeight="1">
      <c r="A178" s="223"/>
      <c r="B178" s="148" t="s">
        <v>214</v>
      </c>
      <c r="C178" s="149" t="s">
        <v>130</v>
      </c>
      <c r="D178" s="148" t="s">
        <v>250</v>
      </c>
      <c r="E178" s="148" t="s">
        <v>247</v>
      </c>
      <c r="F178" s="149" t="s">
        <v>273</v>
      </c>
      <c r="G178" s="150"/>
      <c r="H178" s="159">
        <v>1</v>
      </c>
      <c r="I178" s="159">
        <v>2</v>
      </c>
      <c r="J178" s="151"/>
      <c r="K178" s="151"/>
      <c r="L178" s="151"/>
      <c r="M178" s="151"/>
      <c r="N178" s="148"/>
      <c r="O178" s="152"/>
      <c r="P178" s="148"/>
      <c r="Q178" s="152"/>
      <c r="R178" s="152"/>
      <c r="S178" s="148"/>
      <c r="T178" s="152"/>
      <c r="U178" s="152"/>
      <c r="V178" s="153"/>
      <c r="W178" s="153"/>
      <c r="X178" s="153"/>
      <c r="Y178" s="154"/>
    </row>
    <row r="179" spans="1:25" ht="18" customHeight="1">
      <c r="A179" s="223"/>
      <c r="B179" s="148"/>
      <c r="C179" s="149" t="s">
        <v>112</v>
      </c>
      <c r="D179" s="148" t="s">
        <v>250</v>
      </c>
      <c r="E179" s="148" t="s">
        <v>247</v>
      </c>
      <c r="F179" s="149" t="s">
        <v>389</v>
      </c>
      <c r="G179" s="150"/>
      <c r="H179" s="159">
        <v>1</v>
      </c>
      <c r="I179" s="159">
        <v>5</v>
      </c>
      <c r="J179" s="151"/>
      <c r="K179" s="151"/>
      <c r="L179" s="151"/>
      <c r="M179" s="151"/>
      <c r="N179" s="148"/>
      <c r="O179" s="152"/>
      <c r="P179" s="148"/>
      <c r="Q179" s="152"/>
      <c r="R179" s="152"/>
      <c r="S179" s="148"/>
      <c r="T179" s="152"/>
      <c r="U179" s="152"/>
      <c r="V179" s="153"/>
      <c r="W179" s="153"/>
      <c r="X179" s="153"/>
      <c r="Y179" s="154"/>
    </row>
    <row r="180" spans="1:25" ht="18" customHeight="1">
      <c r="A180" s="223"/>
      <c r="B180" s="9" t="s">
        <v>181</v>
      </c>
      <c r="C180" s="120"/>
      <c r="D180" s="9" t="s">
        <v>246</v>
      </c>
      <c r="E180" s="9" t="s">
        <v>247</v>
      </c>
      <c r="F180" s="120" t="s">
        <v>248</v>
      </c>
      <c r="G180" s="80" t="s">
        <v>249</v>
      </c>
      <c r="H180" s="14">
        <v>2</v>
      </c>
      <c r="I180" s="14">
        <v>2</v>
      </c>
      <c r="J180" s="18">
        <v>73</v>
      </c>
      <c r="K180" s="18">
        <v>1050</v>
      </c>
      <c r="L180" s="18">
        <f t="shared" si="21"/>
        <v>153.30000000000001</v>
      </c>
      <c r="M180" s="18">
        <f t="shared" si="22"/>
        <v>3730.0956000000006</v>
      </c>
      <c r="N180" s="11"/>
      <c r="O180" s="23">
        <f t="shared" ref="O180:O186" si="31">I180</f>
        <v>2</v>
      </c>
      <c r="P180" s="11"/>
      <c r="Q180" s="23">
        <f t="shared" si="23"/>
        <v>1050</v>
      </c>
      <c r="R180" s="23">
        <f t="shared" si="24"/>
        <v>0</v>
      </c>
      <c r="S180" s="9">
        <f t="shared" si="25"/>
        <v>0</v>
      </c>
      <c r="T180" s="23">
        <f t="shared" si="26"/>
        <v>153.30000000000001</v>
      </c>
      <c r="U180" s="23">
        <f t="shared" si="27"/>
        <v>3730.0956000000006</v>
      </c>
      <c r="V180" s="37"/>
      <c r="W180" s="26">
        <f t="shared" si="28"/>
        <v>0</v>
      </c>
      <c r="X180" s="37"/>
      <c r="Y180" s="28">
        <f t="shared" si="29"/>
        <v>0</v>
      </c>
    </row>
    <row r="181" spans="1:25" ht="18" customHeight="1">
      <c r="A181" s="223"/>
      <c r="B181" s="9" t="s">
        <v>347</v>
      </c>
      <c r="C181" s="120"/>
      <c r="D181" s="9" t="s">
        <v>250</v>
      </c>
      <c r="E181" s="9" t="s">
        <v>247</v>
      </c>
      <c r="F181" s="9"/>
      <c r="G181" s="80" t="s">
        <v>249</v>
      </c>
      <c r="H181" s="14">
        <v>2</v>
      </c>
      <c r="I181" s="14">
        <v>1</v>
      </c>
      <c r="J181" s="18">
        <v>73</v>
      </c>
      <c r="K181" s="18">
        <v>1680</v>
      </c>
      <c r="L181" s="18">
        <f t="shared" si="21"/>
        <v>122.64</v>
      </c>
      <c r="M181" s="18">
        <f t="shared" si="22"/>
        <v>2984.0764800000002</v>
      </c>
      <c r="N181" s="11"/>
      <c r="O181" s="23">
        <f t="shared" si="31"/>
        <v>1</v>
      </c>
      <c r="P181" s="11"/>
      <c r="Q181" s="23">
        <f t="shared" si="23"/>
        <v>1680</v>
      </c>
      <c r="R181" s="23">
        <f t="shared" si="24"/>
        <v>0</v>
      </c>
      <c r="S181" s="9">
        <f t="shared" si="25"/>
        <v>0</v>
      </c>
      <c r="T181" s="23">
        <f t="shared" si="26"/>
        <v>122.64</v>
      </c>
      <c r="U181" s="23">
        <f t="shared" si="27"/>
        <v>2984.0764800000002</v>
      </c>
      <c r="V181" s="37"/>
      <c r="W181" s="26">
        <f t="shared" si="28"/>
        <v>0</v>
      </c>
      <c r="X181" s="37"/>
      <c r="Y181" s="28">
        <f t="shared" si="29"/>
        <v>0</v>
      </c>
    </row>
    <row r="182" spans="1:25" ht="18" customHeight="1">
      <c r="A182" s="223"/>
      <c r="B182" s="9"/>
      <c r="C182" s="120"/>
      <c r="D182" s="9" t="s">
        <v>250</v>
      </c>
      <c r="E182" s="9" t="s">
        <v>247</v>
      </c>
      <c r="F182" s="120"/>
      <c r="G182" s="14" t="s">
        <v>285</v>
      </c>
      <c r="H182" s="14">
        <v>2</v>
      </c>
      <c r="I182" s="14">
        <v>1</v>
      </c>
      <c r="J182" s="18">
        <v>48</v>
      </c>
      <c r="K182" s="18">
        <v>1680</v>
      </c>
      <c r="L182" s="18">
        <f t="shared" si="21"/>
        <v>80.64</v>
      </c>
      <c r="M182" s="18">
        <f t="shared" si="22"/>
        <v>1962.13248</v>
      </c>
      <c r="N182" s="11"/>
      <c r="O182" s="23">
        <f t="shared" si="31"/>
        <v>1</v>
      </c>
      <c r="P182" s="11"/>
      <c r="Q182" s="23">
        <f t="shared" si="23"/>
        <v>1680</v>
      </c>
      <c r="R182" s="23">
        <f t="shared" si="24"/>
        <v>0</v>
      </c>
      <c r="S182" s="9">
        <f t="shared" si="25"/>
        <v>0</v>
      </c>
      <c r="T182" s="23">
        <f t="shared" si="26"/>
        <v>80.64</v>
      </c>
      <c r="U182" s="23">
        <f t="shared" si="27"/>
        <v>1962.13248</v>
      </c>
      <c r="V182" s="37"/>
      <c r="W182" s="26">
        <f t="shared" si="28"/>
        <v>0</v>
      </c>
      <c r="X182" s="37"/>
      <c r="Y182" s="28">
        <f t="shared" si="29"/>
        <v>0</v>
      </c>
    </row>
    <row r="183" spans="1:25" ht="18" customHeight="1">
      <c r="A183" s="223"/>
      <c r="B183" s="9" t="s">
        <v>410</v>
      </c>
      <c r="C183" s="120" t="s">
        <v>135</v>
      </c>
      <c r="D183" s="9" t="s">
        <v>250</v>
      </c>
      <c r="E183" s="9" t="s">
        <v>247</v>
      </c>
      <c r="F183" s="9"/>
      <c r="G183" s="80" t="s">
        <v>249</v>
      </c>
      <c r="H183" s="14">
        <v>2</v>
      </c>
      <c r="I183" s="14">
        <v>1</v>
      </c>
      <c r="J183" s="18">
        <v>73</v>
      </c>
      <c r="K183" s="18">
        <v>1680</v>
      </c>
      <c r="L183" s="18">
        <f t="shared" si="21"/>
        <v>122.64</v>
      </c>
      <c r="M183" s="18">
        <f t="shared" si="22"/>
        <v>2984.0764800000002</v>
      </c>
      <c r="N183" s="11"/>
      <c r="O183" s="23">
        <f t="shared" si="31"/>
        <v>1</v>
      </c>
      <c r="P183" s="11"/>
      <c r="Q183" s="23">
        <f t="shared" si="23"/>
        <v>1680</v>
      </c>
      <c r="R183" s="23">
        <f t="shared" si="24"/>
        <v>0</v>
      </c>
      <c r="S183" s="9">
        <f t="shared" si="25"/>
        <v>0</v>
      </c>
      <c r="T183" s="23">
        <f t="shared" si="26"/>
        <v>122.64</v>
      </c>
      <c r="U183" s="23">
        <f t="shared" si="27"/>
        <v>2984.0764800000002</v>
      </c>
      <c r="V183" s="37"/>
      <c r="W183" s="26">
        <f t="shared" si="28"/>
        <v>0</v>
      </c>
      <c r="X183" s="37"/>
      <c r="Y183" s="28">
        <f t="shared" si="29"/>
        <v>0</v>
      </c>
    </row>
    <row r="184" spans="1:25" ht="18" customHeight="1">
      <c r="A184" s="223"/>
      <c r="B184" s="9"/>
      <c r="C184" s="120"/>
      <c r="D184" s="9" t="s">
        <v>250</v>
      </c>
      <c r="E184" s="9" t="s">
        <v>247</v>
      </c>
      <c r="F184" s="120"/>
      <c r="G184" s="14" t="s">
        <v>285</v>
      </c>
      <c r="H184" s="14">
        <v>2</v>
      </c>
      <c r="I184" s="14">
        <v>2</v>
      </c>
      <c r="J184" s="18">
        <v>48</v>
      </c>
      <c r="K184" s="18">
        <v>1680</v>
      </c>
      <c r="L184" s="18">
        <f t="shared" si="21"/>
        <v>161.28</v>
      </c>
      <c r="M184" s="18">
        <f t="shared" si="22"/>
        <v>3924.26496</v>
      </c>
      <c r="N184" s="11"/>
      <c r="O184" s="23">
        <f t="shared" si="31"/>
        <v>2</v>
      </c>
      <c r="P184" s="11"/>
      <c r="Q184" s="23">
        <f t="shared" si="23"/>
        <v>1680</v>
      </c>
      <c r="R184" s="23">
        <f t="shared" si="24"/>
        <v>0</v>
      </c>
      <c r="S184" s="9">
        <f t="shared" si="25"/>
        <v>0</v>
      </c>
      <c r="T184" s="23">
        <f t="shared" si="26"/>
        <v>161.28</v>
      </c>
      <c r="U184" s="23">
        <f t="shared" si="27"/>
        <v>3924.26496</v>
      </c>
      <c r="V184" s="37"/>
      <c r="W184" s="26">
        <f t="shared" si="28"/>
        <v>0</v>
      </c>
      <c r="X184" s="37"/>
      <c r="Y184" s="28">
        <f t="shared" si="29"/>
        <v>0</v>
      </c>
    </row>
    <row r="185" spans="1:25" ht="18" customHeight="1">
      <c r="A185" s="223"/>
      <c r="B185" s="9" t="s">
        <v>47</v>
      </c>
      <c r="C185" s="136"/>
      <c r="D185" s="9" t="s">
        <v>250</v>
      </c>
      <c r="E185" s="9" t="s">
        <v>71</v>
      </c>
      <c r="F185" s="136"/>
      <c r="G185" s="14" t="s">
        <v>332</v>
      </c>
      <c r="H185" s="14">
        <v>1</v>
      </c>
      <c r="I185" s="14">
        <v>5</v>
      </c>
      <c r="J185" s="18">
        <v>1090</v>
      </c>
      <c r="K185" s="18">
        <v>105</v>
      </c>
      <c r="L185" s="18">
        <f t="shared" si="21"/>
        <v>572.25</v>
      </c>
      <c r="M185" s="18">
        <f t="shared" si="22"/>
        <v>13923.987000000001</v>
      </c>
      <c r="N185" s="11"/>
      <c r="O185" s="23">
        <f t="shared" si="31"/>
        <v>5</v>
      </c>
      <c r="P185" s="11"/>
      <c r="Q185" s="23">
        <f t="shared" si="23"/>
        <v>105</v>
      </c>
      <c r="R185" s="23">
        <f t="shared" si="24"/>
        <v>0</v>
      </c>
      <c r="S185" s="9">
        <f t="shared" si="25"/>
        <v>0</v>
      </c>
      <c r="T185" s="23">
        <f t="shared" si="26"/>
        <v>572.25</v>
      </c>
      <c r="U185" s="23">
        <f t="shared" si="27"/>
        <v>13923.987000000001</v>
      </c>
      <c r="V185" s="37"/>
      <c r="W185" s="26">
        <f t="shared" si="28"/>
        <v>0</v>
      </c>
      <c r="X185" s="37"/>
      <c r="Y185" s="28">
        <f t="shared" si="29"/>
        <v>0</v>
      </c>
    </row>
    <row r="186" spans="1:25" ht="18" customHeight="1">
      <c r="A186" s="225"/>
      <c r="B186" s="9"/>
      <c r="C186" s="136"/>
      <c r="D186" s="65" t="s">
        <v>250</v>
      </c>
      <c r="E186" s="65" t="s">
        <v>247</v>
      </c>
      <c r="F186" s="75" t="s">
        <v>264</v>
      </c>
      <c r="G186" s="80" t="s">
        <v>258</v>
      </c>
      <c r="H186" s="80">
        <v>1</v>
      </c>
      <c r="I186" s="80">
        <v>1</v>
      </c>
      <c r="J186" s="18">
        <v>41</v>
      </c>
      <c r="K186" s="18">
        <v>1</v>
      </c>
      <c r="L186" s="18">
        <f t="shared" si="21"/>
        <v>4.1000000000000002E-2</v>
      </c>
      <c r="M186" s="18">
        <f t="shared" si="22"/>
        <v>0.99761200000000005</v>
      </c>
      <c r="N186" s="11"/>
      <c r="O186" s="23">
        <f t="shared" si="31"/>
        <v>1</v>
      </c>
      <c r="P186" s="11"/>
      <c r="Q186" s="23">
        <f t="shared" si="23"/>
        <v>1</v>
      </c>
      <c r="R186" s="23">
        <f t="shared" si="24"/>
        <v>0</v>
      </c>
      <c r="S186" s="9">
        <f t="shared" si="25"/>
        <v>0</v>
      </c>
      <c r="T186" s="23">
        <f t="shared" si="26"/>
        <v>4.1000000000000002E-2</v>
      </c>
      <c r="U186" s="23">
        <f t="shared" si="27"/>
        <v>0.99761200000000005</v>
      </c>
      <c r="V186" s="37"/>
      <c r="W186" s="26">
        <f t="shared" si="28"/>
        <v>0</v>
      </c>
      <c r="X186" s="37"/>
      <c r="Y186" s="28">
        <f t="shared" si="29"/>
        <v>0</v>
      </c>
    </row>
    <row r="187" spans="1:25" ht="18" customHeight="1">
      <c r="A187" s="211" t="s">
        <v>29</v>
      </c>
      <c r="B187" s="200"/>
      <c r="C187" s="44"/>
      <c r="D187" s="44"/>
      <c r="E187" s="44"/>
      <c r="F187" s="44"/>
      <c r="G187" s="44"/>
      <c r="H187" s="44"/>
      <c r="I187" s="44"/>
      <c r="J187" s="44"/>
      <c r="K187" s="185"/>
      <c r="L187" s="185"/>
      <c r="M187" s="185"/>
      <c r="N187" s="44"/>
      <c r="O187" s="44"/>
      <c r="P187" s="44"/>
      <c r="Q187" s="186"/>
      <c r="R187" s="186"/>
      <c r="S187" s="69"/>
      <c r="T187" s="186"/>
      <c r="U187" s="186"/>
      <c r="V187" s="187"/>
      <c r="W187" s="187"/>
      <c r="X187" s="187"/>
      <c r="Y187" s="188"/>
    </row>
    <row r="188" spans="1:25" ht="18" customHeight="1">
      <c r="A188" s="212"/>
      <c r="B188" s="9" t="s">
        <v>22</v>
      </c>
      <c r="C188" s="120" t="s">
        <v>92</v>
      </c>
      <c r="D188" s="9" t="s">
        <v>270</v>
      </c>
      <c r="E188" s="9" t="s">
        <v>247</v>
      </c>
      <c r="F188" s="120"/>
      <c r="G188" s="80" t="s">
        <v>249</v>
      </c>
      <c r="H188" s="14">
        <v>4</v>
      </c>
      <c r="I188" s="14">
        <v>2</v>
      </c>
      <c r="J188" s="18">
        <v>73</v>
      </c>
      <c r="K188" s="18">
        <v>42</v>
      </c>
      <c r="L188" s="18">
        <f t="shared" si="21"/>
        <v>6.1319999999999997</v>
      </c>
      <c r="M188" s="18">
        <f t="shared" si="22"/>
        <v>149.203824</v>
      </c>
      <c r="N188" s="11"/>
      <c r="O188" s="23">
        <f t="shared" ref="O188:O210" si="32">I188</f>
        <v>2</v>
      </c>
      <c r="P188" s="11"/>
      <c r="Q188" s="23">
        <f t="shared" si="23"/>
        <v>42</v>
      </c>
      <c r="R188" s="23">
        <f t="shared" si="24"/>
        <v>0</v>
      </c>
      <c r="S188" s="9">
        <f t="shared" si="25"/>
        <v>0</v>
      </c>
      <c r="T188" s="23">
        <f t="shared" si="26"/>
        <v>6.1319999999999997</v>
      </c>
      <c r="U188" s="23">
        <f t="shared" si="27"/>
        <v>149.203824</v>
      </c>
      <c r="V188" s="37"/>
      <c r="W188" s="26">
        <f t="shared" si="28"/>
        <v>0</v>
      </c>
      <c r="X188" s="37"/>
      <c r="Y188" s="28">
        <f t="shared" si="29"/>
        <v>0</v>
      </c>
    </row>
    <row r="189" spans="1:25" ht="18" customHeight="1">
      <c r="A189" s="210"/>
      <c r="B189" s="9" t="s">
        <v>304</v>
      </c>
      <c r="C189" s="120"/>
      <c r="D189" s="9" t="s">
        <v>326</v>
      </c>
      <c r="E189" s="9"/>
      <c r="F189" s="120"/>
      <c r="G189" s="80" t="s">
        <v>422</v>
      </c>
      <c r="H189" s="14">
        <v>1</v>
      </c>
      <c r="I189" s="14">
        <v>15</v>
      </c>
      <c r="J189" s="18">
        <v>310</v>
      </c>
      <c r="K189" s="18">
        <v>1050</v>
      </c>
      <c r="L189" s="18">
        <f t="shared" si="21"/>
        <v>4882.5</v>
      </c>
      <c r="M189" s="18">
        <f t="shared" si="22"/>
        <v>118800.99</v>
      </c>
      <c r="N189" s="11"/>
      <c r="O189" s="23">
        <f t="shared" si="32"/>
        <v>15</v>
      </c>
      <c r="P189" s="11"/>
      <c r="Q189" s="23">
        <f t="shared" si="23"/>
        <v>1050</v>
      </c>
      <c r="R189" s="23">
        <f t="shared" si="24"/>
        <v>0</v>
      </c>
      <c r="S189" s="9">
        <f t="shared" si="25"/>
        <v>0</v>
      </c>
      <c r="T189" s="23">
        <f t="shared" si="26"/>
        <v>4882.5</v>
      </c>
      <c r="U189" s="23">
        <f t="shared" si="27"/>
        <v>118800.99</v>
      </c>
      <c r="V189" s="37"/>
      <c r="W189" s="26">
        <f t="shared" si="28"/>
        <v>0</v>
      </c>
      <c r="X189" s="37"/>
      <c r="Y189" s="28">
        <f t="shared" si="29"/>
        <v>0</v>
      </c>
    </row>
    <row r="190" spans="1:25" ht="18" customHeight="1">
      <c r="A190" s="210"/>
      <c r="B190" s="9"/>
      <c r="C190" s="120"/>
      <c r="D190" s="9" t="s">
        <v>326</v>
      </c>
      <c r="E190" s="9"/>
      <c r="F190" s="120"/>
      <c r="G190" s="104" t="s">
        <v>492</v>
      </c>
      <c r="H190" s="14">
        <v>1</v>
      </c>
      <c r="I190" s="14">
        <v>20</v>
      </c>
      <c r="J190" s="18">
        <v>270</v>
      </c>
      <c r="K190" s="18">
        <v>1050</v>
      </c>
      <c r="L190" s="18">
        <f t="shared" si="21"/>
        <v>5670</v>
      </c>
      <c r="M190" s="18">
        <f t="shared" si="22"/>
        <v>137962.44</v>
      </c>
      <c r="N190" s="11"/>
      <c r="O190" s="23">
        <f t="shared" si="32"/>
        <v>20</v>
      </c>
      <c r="P190" s="11"/>
      <c r="Q190" s="23">
        <f t="shared" si="23"/>
        <v>1050</v>
      </c>
      <c r="R190" s="23">
        <f t="shared" si="24"/>
        <v>0</v>
      </c>
      <c r="S190" s="9">
        <f t="shared" si="25"/>
        <v>0</v>
      </c>
      <c r="T190" s="23">
        <f t="shared" si="26"/>
        <v>5670</v>
      </c>
      <c r="U190" s="23">
        <f t="shared" si="27"/>
        <v>137962.44</v>
      </c>
      <c r="V190" s="37"/>
      <c r="W190" s="26">
        <f t="shared" si="28"/>
        <v>0</v>
      </c>
      <c r="X190" s="37"/>
      <c r="Y190" s="28">
        <f t="shared" si="29"/>
        <v>0</v>
      </c>
    </row>
    <row r="191" spans="1:25" ht="18" customHeight="1">
      <c r="A191" s="210"/>
      <c r="B191" s="9"/>
      <c r="C191" s="120"/>
      <c r="D191" s="9"/>
      <c r="E191" s="9"/>
      <c r="F191" s="120" t="s">
        <v>328</v>
      </c>
      <c r="G191" s="80"/>
      <c r="H191" s="14">
        <v>1</v>
      </c>
      <c r="I191" s="14">
        <v>1</v>
      </c>
      <c r="J191" s="18"/>
      <c r="K191" s="18"/>
      <c r="L191" s="18">
        <f t="shared" si="21"/>
        <v>0</v>
      </c>
      <c r="M191" s="18">
        <f t="shared" si="22"/>
        <v>0</v>
      </c>
      <c r="N191" s="11"/>
      <c r="O191" s="23">
        <f t="shared" si="32"/>
        <v>1</v>
      </c>
      <c r="P191" s="11"/>
      <c r="Q191" s="23">
        <f t="shared" si="23"/>
        <v>0</v>
      </c>
      <c r="R191" s="23">
        <f t="shared" si="24"/>
        <v>0</v>
      </c>
      <c r="S191" s="9">
        <f t="shared" si="25"/>
        <v>0</v>
      </c>
      <c r="T191" s="23">
        <f t="shared" si="26"/>
        <v>0</v>
      </c>
      <c r="U191" s="23">
        <f t="shared" si="27"/>
        <v>0</v>
      </c>
      <c r="V191" s="37"/>
      <c r="W191" s="26">
        <f t="shared" si="28"/>
        <v>0</v>
      </c>
      <c r="X191" s="37"/>
      <c r="Y191" s="28">
        <f t="shared" si="29"/>
        <v>0</v>
      </c>
    </row>
    <row r="192" spans="1:25" ht="18" customHeight="1">
      <c r="A192" s="210"/>
      <c r="B192" s="9"/>
      <c r="C192" s="120"/>
      <c r="D192" s="9" t="s">
        <v>250</v>
      </c>
      <c r="E192" s="9" t="s">
        <v>2</v>
      </c>
      <c r="F192" s="120" t="s">
        <v>475</v>
      </c>
      <c r="G192" s="15" t="s">
        <v>494</v>
      </c>
      <c r="H192" s="14">
        <v>1</v>
      </c>
      <c r="I192" s="14">
        <v>5</v>
      </c>
      <c r="J192" s="18">
        <v>15</v>
      </c>
      <c r="K192" s="18">
        <v>8760</v>
      </c>
      <c r="L192" s="18">
        <f t="shared" si="21"/>
        <v>657</v>
      </c>
      <c r="M192" s="18">
        <f t="shared" si="22"/>
        <v>15986.124</v>
      </c>
      <c r="N192" s="11"/>
      <c r="O192" s="23">
        <f t="shared" si="32"/>
        <v>5</v>
      </c>
      <c r="P192" s="11"/>
      <c r="Q192" s="23">
        <f t="shared" si="23"/>
        <v>8760</v>
      </c>
      <c r="R192" s="23">
        <f t="shared" si="24"/>
        <v>0</v>
      </c>
      <c r="S192" s="9">
        <f t="shared" si="25"/>
        <v>0</v>
      </c>
      <c r="T192" s="23">
        <f t="shared" si="26"/>
        <v>657</v>
      </c>
      <c r="U192" s="23">
        <f t="shared" si="27"/>
        <v>15986.124</v>
      </c>
      <c r="V192" s="37"/>
      <c r="W192" s="26">
        <f t="shared" si="28"/>
        <v>0</v>
      </c>
      <c r="X192" s="37"/>
      <c r="Y192" s="28">
        <f t="shared" si="29"/>
        <v>0</v>
      </c>
    </row>
    <row r="193" spans="1:25" ht="18" customHeight="1">
      <c r="A193" s="210"/>
      <c r="B193" s="9" t="s">
        <v>48</v>
      </c>
      <c r="C193" s="25" t="s">
        <v>86</v>
      </c>
      <c r="D193" s="9" t="s">
        <v>250</v>
      </c>
      <c r="E193" s="9" t="s">
        <v>247</v>
      </c>
      <c r="F193" s="142" t="s">
        <v>475</v>
      </c>
      <c r="G193" s="80" t="s">
        <v>249</v>
      </c>
      <c r="H193" s="15">
        <v>1</v>
      </c>
      <c r="I193" s="14">
        <v>2</v>
      </c>
      <c r="J193" s="18">
        <v>73</v>
      </c>
      <c r="K193" s="18">
        <v>42</v>
      </c>
      <c r="L193" s="18">
        <f t="shared" si="21"/>
        <v>6.1319999999999997</v>
      </c>
      <c r="M193" s="18">
        <f t="shared" si="22"/>
        <v>149.203824</v>
      </c>
      <c r="N193" s="11"/>
      <c r="O193" s="23">
        <f t="shared" si="32"/>
        <v>2</v>
      </c>
      <c r="P193" s="11"/>
      <c r="Q193" s="23">
        <f t="shared" si="23"/>
        <v>42</v>
      </c>
      <c r="R193" s="23">
        <f t="shared" si="24"/>
        <v>0</v>
      </c>
      <c r="S193" s="9">
        <f t="shared" si="25"/>
        <v>0</v>
      </c>
      <c r="T193" s="23">
        <f t="shared" si="26"/>
        <v>6.1319999999999997</v>
      </c>
      <c r="U193" s="23">
        <f t="shared" si="27"/>
        <v>149.203824</v>
      </c>
      <c r="V193" s="37"/>
      <c r="W193" s="26">
        <f t="shared" si="28"/>
        <v>0</v>
      </c>
      <c r="X193" s="37"/>
      <c r="Y193" s="28">
        <f t="shared" si="29"/>
        <v>0</v>
      </c>
    </row>
    <row r="194" spans="1:25" ht="18" customHeight="1">
      <c r="A194" s="210"/>
      <c r="B194" s="9" t="s">
        <v>280</v>
      </c>
      <c r="C194" s="25" t="s">
        <v>88</v>
      </c>
      <c r="D194" s="9" t="s">
        <v>250</v>
      </c>
      <c r="E194" s="9" t="s">
        <v>247</v>
      </c>
      <c r="F194" s="25"/>
      <c r="G194" s="80" t="s">
        <v>249</v>
      </c>
      <c r="H194" s="15">
        <v>2</v>
      </c>
      <c r="I194" s="14">
        <v>1</v>
      </c>
      <c r="J194" s="18">
        <v>73</v>
      </c>
      <c r="K194" s="18">
        <v>42</v>
      </c>
      <c r="L194" s="18">
        <f t="shared" si="21"/>
        <v>3.0659999999999998</v>
      </c>
      <c r="M194" s="18">
        <f t="shared" si="22"/>
        <v>74.601911999999999</v>
      </c>
      <c r="N194" s="11"/>
      <c r="O194" s="23">
        <f t="shared" si="32"/>
        <v>1</v>
      </c>
      <c r="P194" s="11"/>
      <c r="Q194" s="23">
        <f t="shared" si="23"/>
        <v>42</v>
      </c>
      <c r="R194" s="23">
        <f t="shared" si="24"/>
        <v>0</v>
      </c>
      <c r="S194" s="9">
        <f t="shared" si="25"/>
        <v>0</v>
      </c>
      <c r="T194" s="23">
        <f t="shared" si="26"/>
        <v>3.0659999999999998</v>
      </c>
      <c r="U194" s="23">
        <f t="shared" si="27"/>
        <v>74.601911999999999</v>
      </c>
      <c r="V194" s="37"/>
      <c r="W194" s="26">
        <f t="shared" si="28"/>
        <v>0</v>
      </c>
      <c r="X194" s="37"/>
      <c r="Y194" s="28">
        <f t="shared" si="29"/>
        <v>0</v>
      </c>
    </row>
    <row r="195" spans="1:25" ht="18" customHeight="1">
      <c r="A195" s="210"/>
      <c r="B195" s="9" t="s">
        <v>310</v>
      </c>
      <c r="C195" s="25"/>
      <c r="D195" s="9" t="s">
        <v>250</v>
      </c>
      <c r="E195" s="9" t="s">
        <v>247</v>
      </c>
      <c r="F195" s="25"/>
      <c r="G195" s="80" t="s">
        <v>249</v>
      </c>
      <c r="H195" s="15">
        <v>1</v>
      </c>
      <c r="I195" s="14">
        <v>1</v>
      </c>
      <c r="J195" s="18">
        <v>73</v>
      </c>
      <c r="K195" s="18">
        <v>42</v>
      </c>
      <c r="L195" s="18">
        <f t="shared" si="21"/>
        <v>3.0659999999999998</v>
      </c>
      <c r="M195" s="18">
        <f t="shared" si="22"/>
        <v>74.601911999999999</v>
      </c>
      <c r="N195" s="11"/>
      <c r="O195" s="23">
        <f t="shared" si="32"/>
        <v>1</v>
      </c>
      <c r="P195" s="11"/>
      <c r="Q195" s="23">
        <f t="shared" si="23"/>
        <v>42</v>
      </c>
      <c r="R195" s="23">
        <f t="shared" si="24"/>
        <v>0</v>
      </c>
      <c r="S195" s="9">
        <f t="shared" si="25"/>
        <v>0</v>
      </c>
      <c r="T195" s="23">
        <f t="shared" si="26"/>
        <v>3.0659999999999998</v>
      </c>
      <c r="U195" s="23">
        <f t="shared" si="27"/>
        <v>74.601911999999999</v>
      </c>
      <c r="V195" s="37"/>
      <c r="W195" s="26">
        <f t="shared" si="28"/>
        <v>0</v>
      </c>
      <c r="X195" s="37"/>
      <c r="Y195" s="28">
        <f t="shared" si="29"/>
        <v>0</v>
      </c>
    </row>
    <row r="196" spans="1:25" ht="18" customHeight="1">
      <c r="A196" s="210"/>
      <c r="B196" s="9" t="s">
        <v>311</v>
      </c>
      <c r="C196" s="25"/>
      <c r="D196" s="9" t="s">
        <v>250</v>
      </c>
      <c r="E196" s="9" t="s">
        <v>247</v>
      </c>
      <c r="F196" s="25"/>
      <c r="G196" s="80" t="s">
        <v>249</v>
      </c>
      <c r="H196" s="15">
        <v>1</v>
      </c>
      <c r="I196" s="14">
        <v>1</v>
      </c>
      <c r="J196" s="18">
        <v>73</v>
      </c>
      <c r="K196" s="18">
        <v>42</v>
      </c>
      <c r="L196" s="18">
        <f t="shared" si="21"/>
        <v>3.0659999999999998</v>
      </c>
      <c r="M196" s="18">
        <f t="shared" si="22"/>
        <v>74.601911999999999</v>
      </c>
      <c r="N196" s="11"/>
      <c r="O196" s="23">
        <f t="shared" si="32"/>
        <v>1</v>
      </c>
      <c r="P196" s="11"/>
      <c r="Q196" s="23">
        <f t="shared" si="23"/>
        <v>42</v>
      </c>
      <c r="R196" s="23">
        <f t="shared" si="24"/>
        <v>0</v>
      </c>
      <c r="S196" s="9">
        <f t="shared" si="25"/>
        <v>0</v>
      </c>
      <c r="T196" s="23">
        <f t="shared" si="26"/>
        <v>3.0659999999999998</v>
      </c>
      <c r="U196" s="23">
        <f t="shared" si="27"/>
        <v>74.601911999999999</v>
      </c>
      <c r="V196" s="37"/>
      <c r="W196" s="26">
        <f t="shared" si="28"/>
        <v>0</v>
      </c>
      <c r="X196" s="37"/>
      <c r="Y196" s="28">
        <f t="shared" si="29"/>
        <v>0</v>
      </c>
    </row>
    <row r="197" spans="1:25" ht="18" customHeight="1">
      <c r="A197" s="210"/>
      <c r="B197" s="9" t="s">
        <v>281</v>
      </c>
      <c r="C197" s="25" t="s">
        <v>88</v>
      </c>
      <c r="D197" s="9" t="s">
        <v>250</v>
      </c>
      <c r="E197" s="9" t="s">
        <v>247</v>
      </c>
      <c r="F197" s="25"/>
      <c r="G197" s="80" t="s">
        <v>249</v>
      </c>
      <c r="H197" s="15">
        <v>2</v>
      </c>
      <c r="I197" s="14">
        <v>1</v>
      </c>
      <c r="J197" s="18">
        <v>73</v>
      </c>
      <c r="K197" s="18">
        <v>42</v>
      </c>
      <c r="L197" s="18">
        <f t="shared" si="21"/>
        <v>3.0659999999999998</v>
      </c>
      <c r="M197" s="18">
        <f t="shared" si="22"/>
        <v>74.601911999999999</v>
      </c>
      <c r="N197" s="11"/>
      <c r="O197" s="23">
        <f t="shared" si="32"/>
        <v>1</v>
      </c>
      <c r="P197" s="11"/>
      <c r="Q197" s="23">
        <f t="shared" si="23"/>
        <v>42</v>
      </c>
      <c r="R197" s="23">
        <f t="shared" si="24"/>
        <v>0</v>
      </c>
      <c r="S197" s="9">
        <f t="shared" si="25"/>
        <v>0</v>
      </c>
      <c r="T197" s="23">
        <f t="shared" si="26"/>
        <v>3.0659999999999998</v>
      </c>
      <c r="U197" s="23">
        <f t="shared" si="27"/>
        <v>74.601911999999999</v>
      </c>
      <c r="V197" s="37"/>
      <c r="W197" s="26">
        <f t="shared" si="28"/>
        <v>0</v>
      </c>
      <c r="X197" s="37"/>
      <c r="Y197" s="28">
        <f t="shared" si="29"/>
        <v>0</v>
      </c>
    </row>
    <row r="198" spans="1:25" ht="18" customHeight="1">
      <c r="A198" s="210"/>
      <c r="B198" s="9" t="s">
        <v>423</v>
      </c>
      <c r="C198" s="25" t="s">
        <v>86</v>
      </c>
      <c r="D198" s="9" t="s">
        <v>250</v>
      </c>
      <c r="E198" s="9" t="s">
        <v>247</v>
      </c>
      <c r="F198" s="25"/>
      <c r="G198" s="80" t="s">
        <v>249</v>
      </c>
      <c r="H198" s="15">
        <v>2</v>
      </c>
      <c r="I198" s="14">
        <v>1</v>
      </c>
      <c r="J198" s="18">
        <v>73</v>
      </c>
      <c r="K198" s="18">
        <v>42</v>
      </c>
      <c r="L198" s="18">
        <f t="shared" si="21"/>
        <v>3.0659999999999998</v>
      </c>
      <c r="M198" s="18">
        <f t="shared" si="22"/>
        <v>74.601911999999999</v>
      </c>
      <c r="N198" s="11"/>
      <c r="O198" s="23">
        <f t="shared" si="32"/>
        <v>1</v>
      </c>
      <c r="P198" s="11"/>
      <c r="Q198" s="23">
        <f t="shared" si="23"/>
        <v>42</v>
      </c>
      <c r="R198" s="23">
        <f t="shared" si="24"/>
        <v>0</v>
      </c>
      <c r="S198" s="9">
        <f t="shared" si="25"/>
        <v>0</v>
      </c>
      <c r="T198" s="23">
        <f t="shared" si="26"/>
        <v>3.0659999999999998</v>
      </c>
      <c r="U198" s="23">
        <f t="shared" si="27"/>
        <v>74.601911999999999</v>
      </c>
      <c r="V198" s="37"/>
      <c r="W198" s="26">
        <f t="shared" si="28"/>
        <v>0</v>
      </c>
      <c r="X198" s="37"/>
      <c r="Y198" s="28">
        <f t="shared" si="29"/>
        <v>0</v>
      </c>
    </row>
    <row r="199" spans="1:25" ht="18" customHeight="1">
      <c r="A199" s="210"/>
      <c r="B199" s="9"/>
      <c r="C199" s="24" t="s">
        <v>88</v>
      </c>
      <c r="D199" s="9" t="s">
        <v>250</v>
      </c>
      <c r="E199" s="9" t="s">
        <v>247</v>
      </c>
      <c r="F199" s="25"/>
      <c r="G199" s="80" t="s">
        <v>249</v>
      </c>
      <c r="H199" s="15">
        <v>1</v>
      </c>
      <c r="I199" s="14">
        <v>1</v>
      </c>
      <c r="J199" s="18">
        <v>73</v>
      </c>
      <c r="K199" s="18">
        <v>42</v>
      </c>
      <c r="L199" s="18">
        <f t="shared" si="21"/>
        <v>3.0659999999999998</v>
      </c>
      <c r="M199" s="18">
        <f t="shared" si="22"/>
        <v>74.601911999999999</v>
      </c>
      <c r="N199" s="11"/>
      <c r="O199" s="23">
        <f t="shared" si="32"/>
        <v>1</v>
      </c>
      <c r="P199" s="11"/>
      <c r="Q199" s="23">
        <f t="shared" si="23"/>
        <v>42</v>
      </c>
      <c r="R199" s="23">
        <f t="shared" si="24"/>
        <v>0</v>
      </c>
      <c r="S199" s="9">
        <f t="shared" si="25"/>
        <v>0</v>
      </c>
      <c r="T199" s="23">
        <f t="shared" si="26"/>
        <v>3.0659999999999998</v>
      </c>
      <c r="U199" s="23">
        <f t="shared" si="27"/>
        <v>74.601911999999999</v>
      </c>
      <c r="V199" s="37"/>
      <c r="W199" s="26">
        <f t="shared" si="28"/>
        <v>0</v>
      </c>
      <c r="X199" s="37"/>
      <c r="Y199" s="28">
        <f t="shared" si="29"/>
        <v>0</v>
      </c>
    </row>
    <row r="200" spans="1:25" ht="18" customHeight="1">
      <c r="A200" s="210"/>
      <c r="B200" s="9" t="s">
        <v>20</v>
      </c>
      <c r="C200" s="120" t="s">
        <v>92</v>
      </c>
      <c r="D200" s="9" t="s">
        <v>250</v>
      </c>
      <c r="E200" s="9" t="s">
        <v>247</v>
      </c>
      <c r="F200" s="25"/>
      <c r="G200" s="80" t="s">
        <v>249</v>
      </c>
      <c r="H200" s="14">
        <v>1</v>
      </c>
      <c r="I200" s="14">
        <v>1</v>
      </c>
      <c r="J200" s="18">
        <v>73</v>
      </c>
      <c r="K200" s="18">
        <v>42</v>
      </c>
      <c r="L200" s="18">
        <f t="shared" si="21"/>
        <v>3.0659999999999998</v>
      </c>
      <c r="M200" s="18">
        <f t="shared" si="22"/>
        <v>74.601911999999999</v>
      </c>
      <c r="N200" s="11"/>
      <c r="O200" s="23">
        <f t="shared" si="32"/>
        <v>1</v>
      </c>
      <c r="P200" s="11"/>
      <c r="Q200" s="23">
        <f t="shared" si="23"/>
        <v>42</v>
      </c>
      <c r="R200" s="23">
        <f t="shared" si="24"/>
        <v>0</v>
      </c>
      <c r="S200" s="9">
        <f t="shared" si="25"/>
        <v>0</v>
      </c>
      <c r="T200" s="23">
        <f t="shared" si="26"/>
        <v>3.0659999999999998</v>
      </c>
      <c r="U200" s="23">
        <f t="shared" si="27"/>
        <v>74.601911999999999</v>
      </c>
      <c r="V200" s="37"/>
      <c r="W200" s="26">
        <f t="shared" si="28"/>
        <v>0</v>
      </c>
      <c r="X200" s="37"/>
      <c r="Y200" s="28">
        <f t="shared" si="29"/>
        <v>0</v>
      </c>
    </row>
    <row r="201" spans="1:25" ht="18" customHeight="1">
      <c r="A201" s="210"/>
      <c r="B201" s="148" t="s">
        <v>50</v>
      </c>
      <c r="C201" s="157" t="s">
        <v>88</v>
      </c>
      <c r="D201" s="148" t="s">
        <v>250</v>
      </c>
      <c r="E201" s="148" t="s">
        <v>247</v>
      </c>
      <c r="F201" s="157" t="s">
        <v>273</v>
      </c>
      <c r="G201" s="156"/>
      <c r="H201" s="156">
        <v>1</v>
      </c>
      <c r="I201" s="150">
        <v>10</v>
      </c>
      <c r="J201" s="151"/>
      <c r="K201" s="151"/>
      <c r="L201" s="151"/>
      <c r="M201" s="151"/>
      <c r="N201" s="148"/>
      <c r="O201" s="152"/>
      <c r="P201" s="148"/>
      <c r="Q201" s="152"/>
      <c r="R201" s="152"/>
      <c r="S201" s="148"/>
      <c r="T201" s="152"/>
      <c r="U201" s="152"/>
      <c r="V201" s="153"/>
      <c r="W201" s="153"/>
      <c r="X201" s="153"/>
      <c r="Y201" s="154"/>
    </row>
    <row r="202" spans="1:25" ht="18" customHeight="1">
      <c r="A202" s="210"/>
      <c r="B202" s="9" t="s">
        <v>424</v>
      </c>
      <c r="C202" s="25" t="s">
        <v>86</v>
      </c>
      <c r="D202" s="9" t="s">
        <v>250</v>
      </c>
      <c r="E202" s="9" t="s">
        <v>247</v>
      </c>
      <c r="F202" s="25"/>
      <c r="G202" s="80" t="s">
        <v>249</v>
      </c>
      <c r="H202" s="15">
        <v>2</v>
      </c>
      <c r="I202" s="14">
        <v>1</v>
      </c>
      <c r="J202" s="18">
        <v>73</v>
      </c>
      <c r="K202" s="18">
        <v>42</v>
      </c>
      <c r="L202" s="18">
        <f t="shared" si="21"/>
        <v>3.0659999999999998</v>
      </c>
      <c r="M202" s="18">
        <f t="shared" si="22"/>
        <v>74.601911999999999</v>
      </c>
      <c r="N202" s="11"/>
      <c r="O202" s="23">
        <f t="shared" si="32"/>
        <v>1</v>
      </c>
      <c r="P202" s="11"/>
      <c r="Q202" s="23">
        <f t="shared" si="23"/>
        <v>42</v>
      </c>
      <c r="R202" s="23">
        <f t="shared" si="24"/>
        <v>0</v>
      </c>
      <c r="S202" s="9">
        <f t="shared" si="25"/>
        <v>0</v>
      </c>
      <c r="T202" s="23">
        <f t="shared" si="26"/>
        <v>3.0659999999999998</v>
      </c>
      <c r="U202" s="23">
        <f t="shared" si="27"/>
        <v>74.601911999999999</v>
      </c>
      <c r="V202" s="37"/>
      <c r="W202" s="26">
        <f t="shared" si="28"/>
        <v>0</v>
      </c>
      <c r="X202" s="37"/>
      <c r="Y202" s="28">
        <f t="shared" si="29"/>
        <v>0</v>
      </c>
    </row>
    <row r="203" spans="1:25" ht="18" customHeight="1">
      <c r="A203" s="210"/>
      <c r="B203" s="9"/>
      <c r="C203" s="24" t="s">
        <v>88</v>
      </c>
      <c r="D203" s="9" t="s">
        <v>250</v>
      </c>
      <c r="E203" s="9" t="s">
        <v>247</v>
      </c>
      <c r="F203" s="25"/>
      <c r="G203" s="80" t="s">
        <v>249</v>
      </c>
      <c r="H203" s="15">
        <v>1</v>
      </c>
      <c r="I203" s="14">
        <v>1</v>
      </c>
      <c r="J203" s="18">
        <v>73</v>
      </c>
      <c r="K203" s="18">
        <v>42</v>
      </c>
      <c r="L203" s="18">
        <f t="shared" ref="L203:L235" si="33">(I203*J203*K203)/1000</f>
        <v>3.0659999999999998</v>
      </c>
      <c r="M203" s="18">
        <f t="shared" ref="M203:M235" si="34">L203*$D$3</f>
        <v>74.601911999999999</v>
      </c>
      <c r="N203" s="11"/>
      <c r="O203" s="23">
        <f t="shared" si="32"/>
        <v>1</v>
      </c>
      <c r="P203" s="11"/>
      <c r="Q203" s="23">
        <f t="shared" si="23"/>
        <v>42</v>
      </c>
      <c r="R203" s="23">
        <f t="shared" si="24"/>
        <v>0</v>
      </c>
      <c r="S203" s="9">
        <f t="shared" si="25"/>
        <v>0</v>
      </c>
      <c r="T203" s="23">
        <f t="shared" si="26"/>
        <v>3.0659999999999998</v>
      </c>
      <c r="U203" s="23">
        <f t="shared" si="27"/>
        <v>74.601911999999999</v>
      </c>
      <c r="V203" s="37"/>
      <c r="W203" s="26">
        <f t="shared" si="28"/>
        <v>0</v>
      </c>
      <c r="X203" s="37"/>
      <c r="Y203" s="28">
        <f t="shared" si="29"/>
        <v>0</v>
      </c>
    </row>
    <row r="204" spans="1:25" ht="18" customHeight="1">
      <c r="A204" s="210"/>
      <c r="B204" s="9" t="s">
        <v>425</v>
      </c>
      <c r="C204" s="24"/>
      <c r="D204" s="9" t="s">
        <v>250</v>
      </c>
      <c r="E204" s="9" t="s">
        <v>247</v>
      </c>
      <c r="F204" s="25"/>
      <c r="G204" s="80" t="s">
        <v>249</v>
      </c>
      <c r="H204" s="15">
        <v>2</v>
      </c>
      <c r="I204" s="14">
        <v>1</v>
      </c>
      <c r="J204" s="18">
        <v>73</v>
      </c>
      <c r="K204" s="18">
        <v>42</v>
      </c>
      <c r="L204" s="18">
        <f t="shared" si="33"/>
        <v>3.0659999999999998</v>
      </c>
      <c r="M204" s="18">
        <f t="shared" si="34"/>
        <v>74.601911999999999</v>
      </c>
      <c r="N204" s="11"/>
      <c r="O204" s="23">
        <f t="shared" si="32"/>
        <v>1</v>
      </c>
      <c r="P204" s="11"/>
      <c r="Q204" s="23">
        <f t="shared" ref="Q204:Q235" si="35">K204</f>
        <v>42</v>
      </c>
      <c r="R204" s="23">
        <f t="shared" ref="R204:R235" si="36">O204*P204*Q204</f>
        <v>0</v>
      </c>
      <c r="S204" s="9">
        <f t="shared" ref="S204:S235" si="37">$D$3*R204</f>
        <v>0</v>
      </c>
      <c r="T204" s="23">
        <f t="shared" ref="T204:T235" si="38">L204-R204</f>
        <v>3.0659999999999998</v>
      </c>
      <c r="U204" s="23">
        <f t="shared" ref="U204:U235" si="39">M204-S204</f>
        <v>74.601911999999999</v>
      </c>
      <c r="V204" s="37"/>
      <c r="W204" s="26">
        <f t="shared" ref="W204:W235" si="40">O204*V204</f>
        <v>0</v>
      </c>
      <c r="X204" s="37"/>
      <c r="Y204" s="28">
        <f t="shared" ref="Y204:Y235" si="41">W204+X204</f>
        <v>0</v>
      </c>
    </row>
    <row r="205" spans="1:25" ht="18" customHeight="1">
      <c r="A205" s="210"/>
      <c r="B205" s="9"/>
      <c r="C205" s="24"/>
      <c r="D205" s="9" t="s">
        <v>250</v>
      </c>
      <c r="E205" s="9" t="s">
        <v>247</v>
      </c>
      <c r="F205" s="25" t="s">
        <v>329</v>
      </c>
      <c r="G205" s="14" t="s">
        <v>258</v>
      </c>
      <c r="H205" s="15">
        <v>1</v>
      </c>
      <c r="I205" s="14">
        <v>1</v>
      </c>
      <c r="J205" s="18">
        <v>41</v>
      </c>
      <c r="K205" s="18">
        <v>42</v>
      </c>
      <c r="L205" s="18">
        <f t="shared" si="33"/>
        <v>1.722</v>
      </c>
      <c r="M205" s="18">
        <f t="shared" si="34"/>
        <v>41.899704</v>
      </c>
      <c r="N205" s="11"/>
      <c r="O205" s="23">
        <f t="shared" si="32"/>
        <v>1</v>
      </c>
      <c r="P205" s="11"/>
      <c r="Q205" s="23">
        <f t="shared" si="35"/>
        <v>42</v>
      </c>
      <c r="R205" s="23">
        <f t="shared" si="36"/>
        <v>0</v>
      </c>
      <c r="S205" s="9">
        <f t="shared" si="37"/>
        <v>0</v>
      </c>
      <c r="T205" s="23">
        <f t="shared" si="38"/>
        <v>1.722</v>
      </c>
      <c r="U205" s="23">
        <f t="shared" si="39"/>
        <v>41.899704</v>
      </c>
      <c r="V205" s="37"/>
      <c r="W205" s="26">
        <f t="shared" si="40"/>
        <v>0</v>
      </c>
      <c r="X205" s="37"/>
      <c r="Y205" s="28">
        <f t="shared" si="41"/>
        <v>0</v>
      </c>
    </row>
    <row r="206" spans="1:25" ht="18" customHeight="1">
      <c r="A206" s="210"/>
      <c r="B206" s="9" t="s">
        <v>308</v>
      </c>
      <c r="C206" s="24" t="s">
        <v>88</v>
      </c>
      <c r="D206" s="9"/>
      <c r="E206" s="9"/>
      <c r="F206" s="24" t="s">
        <v>426</v>
      </c>
      <c r="G206" s="92" t="s">
        <v>266</v>
      </c>
      <c r="H206" s="15">
        <v>1</v>
      </c>
      <c r="I206" s="14">
        <v>3</v>
      </c>
      <c r="J206" s="18">
        <v>54</v>
      </c>
      <c r="K206" s="18">
        <v>42</v>
      </c>
      <c r="L206" s="18">
        <f t="shared" si="33"/>
        <v>6.8040000000000003</v>
      </c>
      <c r="M206" s="18">
        <f t="shared" si="34"/>
        <v>165.55492800000002</v>
      </c>
      <c r="N206" s="11"/>
      <c r="O206" s="23">
        <f t="shared" si="32"/>
        <v>3</v>
      </c>
      <c r="P206" s="11"/>
      <c r="Q206" s="23">
        <f t="shared" si="35"/>
        <v>42</v>
      </c>
      <c r="R206" s="23">
        <f t="shared" si="36"/>
        <v>0</v>
      </c>
      <c r="S206" s="9">
        <f t="shared" si="37"/>
        <v>0</v>
      </c>
      <c r="T206" s="23">
        <f t="shared" si="38"/>
        <v>6.8040000000000003</v>
      </c>
      <c r="U206" s="23">
        <f t="shared" si="39"/>
        <v>165.55492800000002</v>
      </c>
      <c r="V206" s="37"/>
      <c r="W206" s="26">
        <f t="shared" si="40"/>
        <v>0</v>
      </c>
      <c r="X206" s="37"/>
      <c r="Y206" s="28">
        <f t="shared" si="41"/>
        <v>0</v>
      </c>
    </row>
    <row r="207" spans="1:25" ht="18" customHeight="1">
      <c r="A207" s="210"/>
      <c r="B207" s="9" t="s">
        <v>427</v>
      </c>
      <c r="C207" s="24"/>
      <c r="D207" s="9" t="s">
        <v>250</v>
      </c>
      <c r="E207" s="9" t="s">
        <v>247</v>
      </c>
      <c r="F207" s="25"/>
      <c r="G207" s="80" t="s">
        <v>249</v>
      </c>
      <c r="H207" s="15">
        <v>2</v>
      </c>
      <c r="I207" s="14">
        <v>1</v>
      </c>
      <c r="J207" s="18">
        <v>73</v>
      </c>
      <c r="K207" s="18">
        <v>42</v>
      </c>
      <c r="L207" s="18">
        <f t="shared" si="33"/>
        <v>3.0659999999999998</v>
      </c>
      <c r="M207" s="18">
        <f t="shared" si="34"/>
        <v>74.601911999999999</v>
      </c>
      <c r="N207" s="11"/>
      <c r="O207" s="23">
        <f t="shared" si="32"/>
        <v>1</v>
      </c>
      <c r="P207" s="11"/>
      <c r="Q207" s="23">
        <f t="shared" si="35"/>
        <v>42</v>
      </c>
      <c r="R207" s="23">
        <f t="shared" si="36"/>
        <v>0</v>
      </c>
      <c r="S207" s="9">
        <f t="shared" si="37"/>
        <v>0</v>
      </c>
      <c r="T207" s="23">
        <f t="shared" si="38"/>
        <v>3.0659999999999998</v>
      </c>
      <c r="U207" s="23">
        <f t="shared" si="39"/>
        <v>74.601911999999999</v>
      </c>
      <c r="V207" s="37"/>
      <c r="W207" s="26">
        <f t="shared" si="40"/>
        <v>0</v>
      </c>
      <c r="X207" s="37"/>
      <c r="Y207" s="28">
        <f t="shared" si="41"/>
        <v>0</v>
      </c>
    </row>
    <row r="208" spans="1:25" ht="18" customHeight="1">
      <c r="A208" s="210"/>
      <c r="B208" s="9"/>
      <c r="C208" s="24"/>
      <c r="D208" s="9" t="s">
        <v>250</v>
      </c>
      <c r="E208" s="9" t="s">
        <v>247</v>
      </c>
      <c r="F208" s="25" t="s">
        <v>329</v>
      </c>
      <c r="G208" s="14" t="s">
        <v>258</v>
      </c>
      <c r="H208" s="15">
        <v>1</v>
      </c>
      <c r="I208" s="14">
        <v>1</v>
      </c>
      <c r="J208" s="18">
        <v>41</v>
      </c>
      <c r="K208" s="18">
        <v>42</v>
      </c>
      <c r="L208" s="18">
        <f t="shared" si="33"/>
        <v>1.722</v>
      </c>
      <c r="M208" s="18">
        <f t="shared" si="34"/>
        <v>41.899704</v>
      </c>
      <c r="N208" s="11"/>
      <c r="O208" s="23">
        <f t="shared" si="32"/>
        <v>1</v>
      </c>
      <c r="P208" s="11"/>
      <c r="Q208" s="23">
        <f t="shared" si="35"/>
        <v>42</v>
      </c>
      <c r="R208" s="23">
        <f t="shared" si="36"/>
        <v>0</v>
      </c>
      <c r="S208" s="9">
        <f t="shared" si="37"/>
        <v>0</v>
      </c>
      <c r="T208" s="23">
        <f t="shared" si="38"/>
        <v>1.722</v>
      </c>
      <c r="U208" s="23">
        <f t="shared" si="39"/>
        <v>41.899704</v>
      </c>
      <c r="V208" s="37"/>
      <c r="W208" s="26">
        <f t="shared" si="40"/>
        <v>0</v>
      </c>
      <c r="X208" s="37"/>
      <c r="Y208" s="28">
        <f t="shared" si="41"/>
        <v>0</v>
      </c>
    </row>
    <row r="209" spans="1:25" ht="18" customHeight="1">
      <c r="A209" s="210"/>
      <c r="B209" s="9" t="s">
        <v>401</v>
      </c>
      <c r="C209" s="24"/>
      <c r="D209" s="9" t="s">
        <v>250</v>
      </c>
      <c r="E209" s="9" t="s">
        <v>247</v>
      </c>
      <c r="F209" s="25"/>
      <c r="G209" s="14" t="s">
        <v>258</v>
      </c>
      <c r="H209" s="15">
        <v>1</v>
      </c>
      <c r="I209" s="14">
        <v>6</v>
      </c>
      <c r="J209" s="18">
        <v>41</v>
      </c>
      <c r="K209" s="18">
        <v>720</v>
      </c>
      <c r="L209" s="18">
        <f t="shared" si="33"/>
        <v>177.12</v>
      </c>
      <c r="M209" s="18">
        <f t="shared" si="34"/>
        <v>4309.6838400000006</v>
      </c>
      <c r="N209" s="11"/>
      <c r="O209" s="23">
        <f t="shared" si="32"/>
        <v>6</v>
      </c>
      <c r="P209" s="11"/>
      <c r="Q209" s="23">
        <f t="shared" si="35"/>
        <v>720</v>
      </c>
      <c r="R209" s="23">
        <f t="shared" si="36"/>
        <v>0</v>
      </c>
      <c r="S209" s="9">
        <f t="shared" si="37"/>
        <v>0</v>
      </c>
      <c r="T209" s="23">
        <f t="shared" si="38"/>
        <v>177.12</v>
      </c>
      <c r="U209" s="23">
        <f t="shared" si="39"/>
        <v>4309.6838400000006</v>
      </c>
      <c r="V209" s="37"/>
      <c r="W209" s="26">
        <f t="shared" si="40"/>
        <v>0</v>
      </c>
      <c r="X209" s="37"/>
      <c r="Y209" s="28">
        <f t="shared" si="41"/>
        <v>0</v>
      </c>
    </row>
    <row r="210" spans="1:25" ht="18" customHeight="1">
      <c r="A210" s="210"/>
      <c r="B210" s="9" t="s">
        <v>398</v>
      </c>
      <c r="C210" s="24"/>
      <c r="D210" s="9" t="s">
        <v>250</v>
      </c>
      <c r="E210" s="9" t="s">
        <v>247</v>
      </c>
      <c r="F210" s="25"/>
      <c r="G210" s="14" t="s">
        <v>258</v>
      </c>
      <c r="H210" s="15">
        <v>1</v>
      </c>
      <c r="I210" s="14">
        <v>11</v>
      </c>
      <c r="J210" s="18">
        <v>41</v>
      </c>
      <c r="K210" s="18">
        <v>720</v>
      </c>
      <c r="L210" s="18">
        <f t="shared" si="33"/>
        <v>324.72000000000003</v>
      </c>
      <c r="M210" s="18">
        <f t="shared" si="34"/>
        <v>7901.0870400000013</v>
      </c>
      <c r="N210" s="11"/>
      <c r="O210" s="23">
        <f t="shared" si="32"/>
        <v>11</v>
      </c>
      <c r="P210" s="11"/>
      <c r="Q210" s="23">
        <f t="shared" si="35"/>
        <v>720</v>
      </c>
      <c r="R210" s="23">
        <f t="shared" si="36"/>
        <v>0</v>
      </c>
      <c r="S210" s="9">
        <f t="shared" si="37"/>
        <v>0</v>
      </c>
      <c r="T210" s="23">
        <f t="shared" si="38"/>
        <v>324.72000000000003</v>
      </c>
      <c r="U210" s="23">
        <f t="shared" si="39"/>
        <v>7901.0870400000013</v>
      </c>
      <c r="V210" s="37"/>
      <c r="W210" s="26">
        <f t="shared" si="40"/>
        <v>0</v>
      </c>
      <c r="X210" s="37"/>
      <c r="Y210" s="28">
        <f t="shared" si="41"/>
        <v>0</v>
      </c>
    </row>
    <row r="211" spans="1:25" ht="18" customHeight="1">
      <c r="A211" s="215" t="s">
        <v>32</v>
      </c>
      <c r="B211" s="12"/>
      <c r="C211" s="45"/>
      <c r="D211" s="45"/>
      <c r="E211" s="45"/>
      <c r="F211" s="45"/>
      <c r="G211" s="45"/>
      <c r="H211" s="45"/>
      <c r="I211" s="45"/>
      <c r="J211" s="45"/>
      <c r="K211" s="189"/>
      <c r="L211" s="189"/>
      <c r="M211" s="189"/>
      <c r="N211" s="45"/>
      <c r="O211" s="45"/>
      <c r="P211" s="45"/>
      <c r="Q211" s="190"/>
      <c r="R211" s="190"/>
      <c r="S211" s="191"/>
      <c r="T211" s="190"/>
      <c r="U211" s="190"/>
      <c r="V211" s="192"/>
      <c r="W211" s="192"/>
      <c r="X211" s="192"/>
      <c r="Y211" s="193"/>
    </row>
    <row r="212" spans="1:25" ht="18" customHeight="1">
      <c r="A212" s="213"/>
      <c r="B212" s="9" t="s">
        <v>281</v>
      </c>
      <c r="C212" s="120"/>
      <c r="D212" s="9" t="s">
        <v>250</v>
      </c>
      <c r="E212" s="9" t="s">
        <v>247</v>
      </c>
      <c r="F212" s="25"/>
      <c r="G212" s="80" t="s">
        <v>249</v>
      </c>
      <c r="H212" s="14">
        <v>1</v>
      </c>
      <c r="I212" s="14">
        <v>2</v>
      </c>
      <c r="J212" s="18">
        <v>73</v>
      </c>
      <c r="K212" s="18">
        <v>10</v>
      </c>
      <c r="L212" s="18">
        <f t="shared" si="33"/>
        <v>1.46</v>
      </c>
      <c r="M212" s="18">
        <f t="shared" si="34"/>
        <v>35.524720000000002</v>
      </c>
      <c r="N212" s="11"/>
      <c r="O212" s="23">
        <f t="shared" ref="O212:O217" si="42">I212</f>
        <v>2</v>
      </c>
      <c r="P212" s="11"/>
      <c r="Q212" s="23">
        <f t="shared" si="35"/>
        <v>10</v>
      </c>
      <c r="R212" s="23">
        <f t="shared" si="36"/>
        <v>0</v>
      </c>
      <c r="S212" s="9">
        <f t="shared" si="37"/>
        <v>0</v>
      </c>
      <c r="T212" s="23">
        <f t="shared" si="38"/>
        <v>1.46</v>
      </c>
      <c r="U212" s="23">
        <f t="shared" si="39"/>
        <v>35.524720000000002</v>
      </c>
      <c r="V212" s="37"/>
      <c r="W212" s="26">
        <f t="shared" si="40"/>
        <v>0</v>
      </c>
      <c r="X212" s="37"/>
      <c r="Y212" s="28">
        <f t="shared" si="41"/>
        <v>0</v>
      </c>
    </row>
    <row r="213" spans="1:25" ht="18" customHeight="1">
      <c r="A213" s="213"/>
      <c r="B213" s="9" t="s">
        <v>311</v>
      </c>
      <c r="C213" s="120"/>
      <c r="D213" s="9" t="s">
        <v>250</v>
      </c>
      <c r="E213" s="9" t="s">
        <v>247</v>
      </c>
      <c r="F213" s="25"/>
      <c r="G213" s="14" t="s">
        <v>258</v>
      </c>
      <c r="H213" s="14">
        <v>1</v>
      </c>
      <c r="I213" s="14">
        <v>2</v>
      </c>
      <c r="J213" s="18">
        <v>41</v>
      </c>
      <c r="K213" s="18">
        <v>10</v>
      </c>
      <c r="L213" s="18">
        <f t="shared" si="33"/>
        <v>0.82</v>
      </c>
      <c r="M213" s="18">
        <f t="shared" si="34"/>
        <v>19.95224</v>
      </c>
      <c r="N213" s="11"/>
      <c r="O213" s="23">
        <f t="shared" si="42"/>
        <v>2</v>
      </c>
      <c r="P213" s="11"/>
      <c r="Q213" s="23">
        <f t="shared" si="35"/>
        <v>10</v>
      </c>
      <c r="R213" s="23">
        <f t="shared" si="36"/>
        <v>0</v>
      </c>
      <c r="S213" s="9">
        <f t="shared" si="37"/>
        <v>0</v>
      </c>
      <c r="T213" s="23">
        <f t="shared" si="38"/>
        <v>0.82</v>
      </c>
      <c r="U213" s="23">
        <f t="shared" si="39"/>
        <v>19.95224</v>
      </c>
      <c r="V213" s="37"/>
      <c r="W213" s="26">
        <f t="shared" si="40"/>
        <v>0</v>
      </c>
      <c r="X213" s="37"/>
      <c r="Y213" s="28">
        <f t="shared" si="41"/>
        <v>0</v>
      </c>
    </row>
    <row r="214" spans="1:25" ht="18" customHeight="1">
      <c r="A214" s="213"/>
      <c r="B214" s="9" t="s">
        <v>36</v>
      </c>
      <c r="C214" s="120" t="s">
        <v>155</v>
      </c>
      <c r="D214" s="9" t="s">
        <v>250</v>
      </c>
      <c r="E214" s="9" t="s">
        <v>247</v>
      </c>
      <c r="F214" s="25"/>
      <c r="G214" s="80" t="s">
        <v>249</v>
      </c>
      <c r="H214" s="14">
        <v>1</v>
      </c>
      <c r="I214" s="14">
        <v>2</v>
      </c>
      <c r="J214" s="18">
        <v>73</v>
      </c>
      <c r="K214" s="18">
        <v>5</v>
      </c>
      <c r="L214" s="18">
        <f t="shared" si="33"/>
        <v>0.73</v>
      </c>
      <c r="M214" s="18">
        <f t="shared" si="34"/>
        <v>17.762360000000001</v>
      </c>
      <c r="N214" s="11"/>
      <c r="O214" s="23">
        <f t="shared" si="42"/>
        <v>2</v>
      </c>
      <c r="P214" s="11"/>
      <c r="Q214" s="23">
        <f t="shared" si="35"/>
        <v>5</v>
      </c>
      <c r="R214" s="23">
        <f t="shared" si="36"/>
        <v>0</v>
      </c>
      <c r="S214" s="9">
        <f t="shared" si="37"/>
        <v>0</v>
      </c>
      <c r="T214" s="23">
        <f t="shared" si="38"/>
        <v>0.73</v>
      </c>
      <c r="U214" s="23">
        <f t="shared" si="39"/>
        <v>17.762360000000001</v>
      </c>
      <c r="V214" s="37"/>
      <c r="W214" s="26">
        <f t="shared" si="40"/>
        <v>0</v>
      </c>
      <c r="X214" s="37"/>
      <c r="Y214" s="28">
        <f t="shared" si="41"/>
        <v>0</v>
      </c>
    </row>
    <row r="215" spans="1:25" ht="18" customHeight="1">
      <c r="A215" s="213"/>
      <c r="B215" s="9" t="s">
        <v>310</v>
      </c>
      <c r="C215" s="120"/>
      <c r="D215" s="9" t="s">
        <v>250</v>
      </c>
      <c r="E215" s="9" t="s">
        <v>247</v>
      </c>
      <c r="F215" s="25"/>
      <c r="G215" s="14" t="s">
        <v>258</v>
      </c>
      <c r="H215" s="14">
        <v>1</v>
      </c>
      <c r="I215" s="14">
        <v>2</v>
      </c>
      <c r="J215" s="18">
        <v>41</v>
      </c>
      <c r="K215" s="18">
        <v>10</v>
      </c>
      <c r="L215" s="18">
        <f t="shared" si="33"/>
        <v>0.82</v>
      </c>
      <c r="M215" s="18">
        <f t="shared" si="34"/>
        <v>19.95224</v>
      </c>
      <c r="N215" s="11"/>
      <c r="O215" s="23">
        <f t="shared" si="42"/>
        <v>2</v>
      </c>
      <c r="P215" s="11"/>
      <c r="Q215" s="23">
        <f t="shared" si="35"/>
        <v>10</v>
      </c>
      <c r="R215" s="23">
        <f t="shared" si="36"/>
        <v>0</v>
      </c>
      <c r="S215" s="9">
        <f t="shared" si="37"/>
        <v>0</v>
      </c>
      <c r="T215" s="23">
        <f t="shared" si="38"/>
        <v>0.82</v>
      </c>
      <c r="U215" s="23">
        <f t="shared" si="39"/>
        <v>19.95224</v>
      </c>
      <c r="V215" s="37"/>
      <c r="W215" s="26">
        <f t="shared" si="40"/>
        <v>0</v>
      </c>
      <c r="X215" s="37"/>
      <c r="Y215" s="28">
        <f t="shared" si="41"/>
        <v>0</v>
      </c>
    </row>
    <row r="216" spans="1:25" ht="18" customHeight="1">
      <c r="A216" s="213"/>
      <c r="B216" s="9" t="s">
        <v>280</v>
      </c>
      <c r="C216" s="120"/>
      <c r="D216" s="9" t="s">
        <v>250</v>
      </c>
      <c r="E216" s="9" t="s">
        <v>247</v>
      </c>
      <c r="F216" s="25"/>
      <c r="G216" s="80" t="s">
        <v>249</v>
      </c>
      <c r="H216" s="14">
        <v>1</v>
      </c>
      <c r="I216" s="14">
        <v>2</v>
      </c>
      <c r="J216" s="18">
        <v>73</v>
      </c>
      <c r="K216" s="18">
        <v>10</v>
      </c>
      <c r="L216" s="18">
        <f t="shared" si="33"/>
        <v>1.46</v>
      </c>
      <c r="M216" s="18">
        <f t="shared" si="34"/>
        <v>35.524720000000002</v>
      </c>
      <c r="N216" s="11"/>
      <c r="O216" s="23">
        <f t="shared" si="42"/>
        <v>2</v>
      </c>
      <c r="P216" s="11"/>
      <c r="Q216" s="23">
        <f t="shared" si="35"/>
        <v>10</v>
      </c>
      <c r="R216" s="23">
        <f t="shared" si="36"/>
        <v>0</v>
      </c>
      <c r="S216" s="9">
        <f t="shared" si="37"/>
        <v>0</v>
      </c>
      <c r="T216" s="23">
        <f t="shared" si="38"/>
        <v>1.46</v>
      </c>
      <c r="U216" s="23">
        <f t="shared" si="39"/>
        <v>35.524720000000002</v>
      </c>
      <c r="V216" s="37"/>
      <c r="W216" s="26">
        <f t="shared" si="40"/>
        <v>0</v>
      </c>
      <c r="X216" s="37"/>
      <c r="Y216" s="28">
        <f t="shared" si="41"/>
        <v>0</v>
      </c>
    </row>
    <row r="217" spans="1:25" ht="18" customHeight="1">
      <c r="A217" s="214"/>
      <c r="B217" s="9" t="s">
        <v>428</v>
      </c>
      <c r="C217" s="120" t="s">
        <v>155</v>
      </c>
      <c r="D217" s="9" t="s">
        <v>250</v>
      </c>
      <c r="E217" s="9" t="s">
        <v>247</v>
      </c>
      <c r="F217" s="25"/>
      <c r="G217" s="14" t="s">
        <v>258</v>
      </c>
      <c r="H217" s="14">
        <v>1</v>
      </c>
      <c r="I217" s="14">
        <v>4</v>
      </c>
      <c r="J217" s="18">
        <v>41</v>
      </c>
      <c r="K217" s="18">
        <v>720</v>
      </c>
      <c r="L217" s="18">
        <f t="shared" si="33"/>
        <v>118.08</v>
      </c>
      <c r="M217" s="18">
        <f t="shared" si="34"/>
        <v>2873.1225600000002</v>
      </c>
      <c r="N217" s="11"/>
      <c r="O217" s="23">
        <f t="shared" si="42"/>
        <v>4</v>
      </c>
      <c r="P217" s="11"/>
      <c r="Q217" s="23">
        <f t="shared" si="35"/>
        <v>720</v>
      </c>
      <c r="R217" s="23">
        <f t="shared" si="36"/>
        <v>0</v>
      </c>
      <c r="S217" s="9">
        <f t="shared" si="37"/>
        <v>0</v>
      </c>
      <c r="T217" s="23">
        <f t="shared" si="38"/>
        <v>118.08</v>
      </c>
      <c r="U217" s="23">
        <f t="shared" si="39"/>
        <v>2873.1225600000002</v>
      </c>
      <c r="V217" s="37"/>
      <c r="W217" s="26">
        <f t="shared" si="40"/>
        <v>0</v>
      </c>
      <c r="X217" s="37"/>
      <c r="Y217" s="28">
        <f t="shared" si="41"/>
        <v>0</v>
      </c>
    </row>
    <row r="218" spans="1:25" s="115" customFormat="1" ht="18" customHeight="1">
      <c r="A218" s="216" t="s">
        <v>317</v>
      </c>
      <c r="B218" s="196"/>
      <c r="C218" s="116"/>
      <c r="D218" s="116"/>
      <c r="E218" s="116"/>
      <c r="F218" s="116"/>
      <c r="G218" s="116"/>
      <c r="H218" s="116"/>
      <c r="I218" s="116"/>
      <c r="J218" s="116"/>
      <c r="K218" s="194"/>
      <c r="L218" s="194"/>
      <c r="M218" s="194"/>
      <c r="N218" s="116"/>
      <c r="O218" s="116"/>
      <c r="P218" s="116"/>
      <c r="Q218" s="195"/>
      <c r="R218" s="195"/>
      <c r="S218" s="196"/>
      <c r="T218" s="195"/>
      <c r="U218" s="195"/>
      <c r="V218" s="197"/>
      <c r="W218" s="197"/>
      <c r="X218" s="197"/>
      <c r="Y218" s="198"/>
    </row>
    <row r="219" spans="1:25" ht="18" customHeight="1">
      <c r="A219" s="220"/>
      <c r="B219" s="65" t="s">
        <v>392</v>
      </c>
      <c r="C219" s="120" t="s">
        <v>27</v>
      </c>
      <c r="D219" s="9" t="s">
        <v>246</v>
      </c>
      <c r="E219" s="9" t="s">
        <v>247</v>
      </c>
      <c r="F219" s="120" t="s">
        <v>251</v>
      </c>
      <c r="G219" s="80" t="s">
        <v>249</v>
      </c>
      <c r="H219" s="14">
        <v>1</v>
      </c>
      <c r="I219" s="14">
        <v>5</v>
      </c>
      <c r="J219" s="18">
        <v>73</v>
      </c>
      <c r="K219" s="18">
        <v>5</v>
      </c>
      <c r="L219" s="18">
        <f t="shared" si="33"/>
        <v>1.825</v>
      </c>
      <c r="M219" s="18">
        <f t="shared" si="34"/>
        <v>44.405900000000003</v>
      </c>
      <c r="N219" s="11"/>
      <c r="O219" s="23">
        <f t="shared" ref="O219" si="43">I219</f>
        <v>5</v>
      </c>
      <c r="P219" s="11"/>
      <c r="Q219" s="23">
        <f t="shared" si="35"/>
        <v>5</v>
      </c>
      <c r="R219" s="23">
        <f t="shared" si="36"/>
        <v>0</v>
      </c>
      <c r="S219" s="9">
        <f t="shared" si="37"/>
        <v>0</v>
      </c>
      <c r="T219" s="23">
        <f t="shared" si="38"/>
        <v>1.825</v>
      </c>
      <c r="U219" s="23">
        <f t="shared" si="39"/>
        <v>44.405900000000003</v>
      </c>
      <c r="V219" s="37"/>
      <c r="W219" s="26">
        <f t="shared" si="40"/>
        <v>0</v>
      </c>
      <c r="X219" s="37"/>
      <c r="Y219" s="28">
        <f t="shared" si="41"/>
        <v>0</v>
      </c>
    </row>
    <row r="220" spans="1:25" ht="18" customHeight="1">
      <c r="A220" s="220"/>
      <c r="B220" s="9"/>
      <c r="C220" s="120" t="s">
        <v>28</v>
      </c>
      <c r="D220" s="9" t="s">
        <v>246</v>
      </c>
      <c r="E220" s="9" t="s">
        <v>247</v>
      </c>
      <c r="F220" s="120" t="s">
        <v>251</v>
      </c>
      <c r="G220" s="80" t="s">
        <v>249</v>
      </c>
      <c r="H220" s="14">
        <v>3</v>
      </c>
      <c r="I220" s="14">
        <v>1</v>
      </c>
      <c r="J220" s="18">
        <v>73</v>
      </c>
      <c r="K220" s="18">
        <v>5</v>
      </c>
      <c r="L220" s="18">
        <f t="shared" si="33"/>
        <v>0.36499999999999999</v>
      </c>
      <c r="M220" s="18">
        <f t="shared" si="34"/>
        <v>8.8811800000000005</v>
      </c>
      <c r="N220" s="11"/>
      <c r="O220" s="23">
        <f t="shared" ref="O220:O227" si="44">I220</f>
        <v>1</v>
      </c>
      <c r="P220" s="11"/>
      <c r="Q220" s="23">
        <f t="shared" si="35"/>
        <v>5</v>
      </c>
      <c r="R220" s="23">
        <f t="shared" si="36"/>
        <v>0</v>
      </c>
      <c r="S220" s="9">
        <f t="shared" si="37"/>
        <v>0</v>
      </c>
      <c r="T220" s="23">
        <f t="shared" si="38"/>
        <v>0.36499999999999999</v>
      </c>
      <c r="U220" s="23">
        <f t="shared" si="39"/>
        <v>8.8811800000000005</v>
      </c>
      <c r="V220" s="37"/>
      <c r="W220" s="26">
        <f t="shared" si="40"/>
        <v>0</v>
      </c>
      <c r="X220" s="37"/>
      <c r="Y220" s="28">
        <f t="shared" si="41"/>
        <v>0</v>
      </c>
    </row>
    <row r="221" spans="1:25" ht="18" customHeight="1">
      <c r="A221" s="220"/>
      <c r="B221" s="9" t="s">
        <v>54</v>
      </c>
      <c r="C221" s="120"/>
      <c r="D221" s="9" t="s">
        <v>250</v>
      </c>
      <c r="E221" s="9" t="s">
        <v>247</v>
      </c>
      <c r="F221" s="120"/>
      <c r="G221" s="80" t="s">
        <v>249</v>
      </c>
      <c r="H221" s="14">
        <v>1</v>
      </c>
      <c r="I221" s="14">
        <v>1</v>
      </c>
      <c r="J221" s="18">
        <v>73</v>
      </c>
      <c r="K221" s="18">
        <v>5</v>
      </c>
      <c r="L221" s="18">
        <f t="shared" si="33"/>
        <v>0.36499999999999999</v>
      </c>
      <c r="M221" s="18">
        <f t="shared" si="34"/>
        <v>8.8811800000000005</v>
      </c>
      <c r="N221" s="11"/>
      <c r="O221" s="23">
        <f t="shared" si="44"/>
        <v>1</v>
      </c>
      <c r="P221" s="11"/>
      <c r="Q221" s="23">
        <f t="shared" si="35"/>
        <v>5</v>
      </c>
      <c r="R221" s="23">
        <f t="shared" si="36"/>
        <v>0</v>
      </c>
      <c r="S221" s="9">
        <f t="shared" si="37"/>
        <v>0</v>
      </c>
      <c r="T221" s="23">
        <f t="shared" si="38"/>
        <v>0.36499999999999999</v>
      </c>
      <c r="U221" s="23">
        <f t="shared" si="39"/>
        <v>8.8811800000000005</v>
      </c>
      <c r="V221" s="37"/>
      <c r="W221" s="26">
        <f t="shared" si="40"/>
        <v>0</v>
      </c>
      <c r="X221" s="37"/>
      <c r="Y221" s="28">
        <f t="shared" si="41"/>
        <v>0</v>
      </c>
    </row>
    <row r="222" spans="1:25" s="70" customFormat="1" ht="18" customHeight="1">
      <c r="A222" s="220"/>
      <c r="B222" s="65" t="s">
        <v>429</v>
      </c>
      <c r="C222" s="65"/>
      <c r="D222" s="9" t="s">
        <v>250</v>
      </c>
      <c r="E222" s="9" t="s">
        <v>247</v>
      </c>
      <c r="F222" s="25"/>
      <c r="G222" s="14" t="s">
        <v>258</v>
      </c>
      <c r="H222" s="65">
        <v>1</v>
      </c>
      <c r="I222" s="65">
        <v>2</v>
      </c>
      <c r="J222" s="18">
        <v>41</v>
      </c>
      <c r="K222" s="18">
        <v>1</v>
      </c>
      <c r="L222" s="18">
        <f t="shared" si="33"/>
        <v>8.2000000000000003E-2</v>
      </c>
      <c r="M222" s="18">
        <f t="shared" si="34"/>
        <v>1.9952240000000001</v>
      </c>
      <c r="N222" s="108"/>
      <c r="O222" s="65">
        <f t="shared" si="44"/>
        <v>2</v>
      </c>
      <c r="P222" s="108"/>
      <c r="Q222" s="23">
        <f t="shared" si="35"/>
        <v>1</v>
      </c>
      <c r="R222" s="23">
        <f t="shared" si="36"/>
        <v>0</v>
      </c>
      <c r="S222" s="9">
        <f t="shared" si="37"/>
        <v>0</v>
      </c>
      <c r="T222" s="23">
        <f t="shared" si="38"/>
        <v>8.2000000000000003E-2</v>
      </c>
      <c r="U222" s="23">
        <f t="shared" si="39"/>
        <v>1.9952240000000001</v>
      </c>
      <c r="V222" s="37"/>
      <c r="W222" s="26">
        <f t="shared" si="40"/>
        <v>0</v>
      </c>
      <c r="X222" s="37"/>
      <c r="Y222" s="28">
        <f t="shared" si="41"/>
        <v>0</v>
      </c>
    </row>
    <row r="223" spans="1:25" s="70" customFormat="1" ht="18" customHeight="1">
      <c r="A223" s="220"/>
      <c r="B223" s="65" t="s">
        <v>430</v>
      </c>
      <c r="C223" s="65"/>
      <c r="D223" s="65" t="s">
        <v>250</v>
      </c>
      <c r="E223" s="65" t="s">
        <v>247</v>
      </c>
      <c r="F223" s="99"/>
      <c r="G223" s="80" t="s">
        <v>258</v>
      </c>
      <c r="H223" s="65">
        <v>1</v>
      </c>
      <c r="I223" s="65">
        <v>1</v>
      </c>
      <c r="J223" s="18">
        <v>41</v>
      </c>
      <c r="K223" s="18">
        <v>1</v>
      </c>
      <c r="L223" s="18">
        <f t="shared" si="33"/>
        <v>4.1000000000000002E-2</v>
      </c>
      <c r="M223" s="18">
        <f t="shared" si="34"/>
        <v>0.99761200000000005</v>
      </c>
      <c r="N223" s="108"/>
      <c r="O223" s="65">
        <f t="shared" si="44"/>
        <v>1</v>
      </c>
      <c r="P223" s="108"/>
      <c r="Q223" s="23">
        <f t="shared" si="35"/>
        <v>1</v>
      </c>
      <c r="R223" s="23">
        <f t="shared" si="36"/>
        <v>0</v>
      </c>
      <c r="S223" s="9">
        <f t="shared" si="37"/>
        <v>0</v>
      </c>
      <c r="T223" s="23">
        <f t="shared" si="38"/>
        <v>4.1000000000000002E-2</v>
      </c>
      <c r="U223" s="23">
        <f t="shared" si="39"/>
        <v>0.99761200000000005</v>
      </c>
      <c r="V223" s="37"/>
      <c r="W223" s="26">
        <f t="shared" si="40"/>
        <v>0</v>
      </c>
      <c r="X223" s="37"/>
      <c r="Y223" s="28">
        <f t="shared" si="41"/>
        <v>0</v>
      </c>
    </row>
    <row r="224" spans="1:25" s="70" customFormat="1" ht="18" customHeight="1">
      <c r="A224" s="220"/>
      <c r="B224" s="65" t="s">
        <v>431</v>
      </c>
      <c r="C224" s="65"/>
      <c r="D224" s="9" t="s">
        <v>250</v>
      </c>
      <c r="E224" s="9" t="s">
        <v>247</v>
      </c>
      <c r="F224" s="120"/>
      <c r="G224" s="80" t="s">
        <v>249</v>
      </c>
      <c r="H224" s="65">
        <v>1</v>
      </c>
      <c r="I224" s="65">
        <v>1</v>
      </c>
      <c r="J224" s="18">
        <v>73</v>
      </c>
      <c r="K224" s="18">
        <v>1</v>
      </c>
      <c r="L224" s="18">
        <f t="shared" si="33"/>
        <v>7.2999999999999995E-2</v>
      </c>
      <c r="M224" s="18">
        <f t="shared" si="34"/>
        <v>1.7762359999999999</v>
      </c>
      <c r="N224" s="108"/>
      <c r="O224" s="65">
        <f t="shared" si="44"/>
        <v>1</v>
      </c>
      <c r="P224" s="108"/>
      <c r="Q224" s="23">
        <f t="shared" si="35"/>
        <v>1</v>
      </c>
      <c r="R224" s="23">
        <f t="shared" si="36"/>
        <v>0</v>
      </c>
      <c r="S224" s="9">
        <f t="shared" si="37"/>
        <v>0</v>
      </c>
      <c r="T224" s="23">
        <f t="shared" si="38"/>
        <v>7.2999999999999995E-2</v>
      </c>
      <c r="U224" s="23">
        <f t="shared" si="39"/>
        <v>1.7762359999999999</v>
      </c>
      <c r="V224" s="37"/>
      <c r="W224" s="26">
        <f t="shared" si="40"/>
        <v>0</v>
      </c>
      <c r="X224" s="37"/>
      <c r="Y224" s="28">
        <f t="shared" si="41"/>
        <v>0</v>
      </c>
    </row>
    <row r="225" spans="1:25" s="70" customFormat="1" ht="18" customHeight="1">
      <c r="A225" s="220"/>
      <c r="B225" s="65" t="s">
        <v>396</v>
      </c>
      <c r="C225" s="65"/>
      <c r="D225" s="65" t="s">
        <v>250</v>
      </c>
      <c r="E225" s="65" t="s">
        <v>247</v>
      </c>
      <c r="F225" s="99"/>
      <c r="G225" s="80" t="s">
        <v>258</v>
      </c>
      <c r="H225" s="65">
        <v>1</v>
      </c>
      <c r="I225" s="65">
        <v>12</v>
      </c>
      <c r="J225" s="18">
        <v>41</v>
      </c>
      <c r="K225" s="18">
        <v>720</v>
      </c>
      <c r="L225" s="18">
        <f t="shared" si="33"/>
        <v>354.24</v>
      </c>
      <c r="M225" s="18">
        <f t="shared" si="34"/>
        <v>8619.3676800000012</v>
      </c>
      <c r="N225" s="108"/>
      <c r="O225" s="65">
        <f t="shared" si="44"/>
        <v>12</v>
      </c>
      <c r="P225" s="108"/>
      <c r="Q225" s="23">
        <f t="shared" si="35"/>
        <v>720</v>
      </c>
      <c r="R225" s="23">
        <f t="shared" si="36"/>
        <v>0</v>
      </c>
      <c r="S225" s="9">
        <f t="shared" si="37"/>
        <v>0</v>
      </c>
      <c r="T225" s="23">
        <f t="shared" si="38"/>
        <v>354.24</v>
      </c>
      <c r="U225" s="23">
        <f t="shared" si="39"/>
        <v>8619.3676800000012</v>
      </c>
      <c r="V225" s="37"/>
      <c r="W225" s="26">
        <f t="shared" si="40"/>
        <v>0</v>
      </c>
      <c r="X225" s="37"/>
      <c r="Y225" s="28">
        <f t="shared" si="41"/>
        <v>0</v>
      </c>
    </row>
    <row r="226" spans="1:25" s="70" customFormat="1" ht="18" customHeight="1">
      <c r="A226" s="220"/>
      <c r="B226" s="65"/>
      <c r="C226" s="65"/>
      <c r="D226" s="65" t="s">
        <v>250</v>
      </c>
      <c r="E226" s="65" t="s">
        <v>247</v>
      </c>
      <c r="F226" s="75" t="s">
        <v>420</v>
      </c>
      <c r="G226" s="104" t="s">
        <v>492</v>
      </c>
      <c r="H226" s="65">
        <v>1</v>
      </c>
      <c r="I226" s="65">
        <v>1</v>
      </c>
      <c r="J226" s="18">
        <v>270</v>
      </c>
      <c r="K226" s="18">
        <v>720</v>
      </c>
      <c r="L226" s="18">
        <f t="shared" si="33"/>
        <v>194.4</v>
      </c>
      <c r="M226" s="18">
        <f t="shared" si="34"/>
        <v>4730.1408000000001</v>
      </c>
      <c r="N226" s="108"/>
      <c r="O226" s="65">
        <f t="shared" si="44"/>
        <v>1</v>
      </c>
      <c r="P226" s="108"/>
      <c r="Q226" s="23">
        <f t="shared" si="35"/>
        <v>720</v>
      </c>
      <c r="R226" s="23">
        <f t="shared" si="36"/>
        <v>0</v>
      </c>
      <c r="S226" s="9">
        <f t="shared" si="37"/>
        <v>0</v>
      </c>
      <c r="T226" s="23">
        <f t="shared" si="38"/>
        <v>194.4</v>
      </c>
      <c r="U226" s="23">
        <f t="shared" si="39"/>
        <v>4730.1408000000001</v>
      </c>
      <c r="V226" s="37"/>
      <c r="W226" s="26">
        <f t="shared" si="40"/>
        <v>0</v>
      </c>
      <c r="X226" s="37"/>
      <c r="Y226" s="28">
        <f t="shared" si="41"/>
        <v>0</v>
      </c>
    </row>
    <row r="227" spans="1:25" s="70" customFormat="1" ht="18" customHeight="1">
      <c r="A227" s="221"/>
      <c r="B227" s="65" t="s">
        <v>317</v>
      </c>
      <c r="C227" s="65"/>
      <c r="D227" s="9" t="s">
        <v>250</v>
      </c>
      <c r="E227" s="9" t="s">
        <v>319</v>
      </c>
      <c r="F227" s="120"/>
      <c r="G227" s="80" t="s">
        <v>432</v>
      </c>
      <c r="H227" s="65">
        <v>1</v>
      </c>
      <c r="I227" s="65">
        <v>1</v>
      </c>
      <c r="J227" s="18">
        <v>115</v>
      </c>
      <c r="K227" s="18">
        <v>4380</v>
      </c>
      <c r="L227" s="18">
        <f t="shared" si="33"/>
        <v>503.7</v>
      </c>
      <c r="M227" s="18">
        <f t="shared" si="34"/>
        <v>12256.028399999999</v>
      </c>
      <c r="N227" s="108"/>
      <c r="O227" s="65">
        <f t="shared" si="44"/>
        <v>1</v>
      </c>
      <c r="P227" s="108"/>
      <c r="Q227" s="23">
        <f t="shared" si="35"/>
        <v>4380</v>
      </c>
      <c r="R227" s="23">
        <f t="shared" si="36"/>
        <v>0</v>
      </c>
      <c r="S227" s="9">
        <f t="shared" si="37"/>
        <v>0</v>
      </c>
      <c r="T227" s="23">
        <f t="shared" si="38"/>
        <v>503.7</v>
      </c>
      <c r="U227" s="23">
        <f t="shared" si="39"/>
        <v>12256.028399999999</v>
      </c>
      <c r="V227" s="37"/>
      <c r="W227" s="26">
        <f t="shared" si="40"/>
        <v>0</v>
      </c>
      <c r="X227" s="37"/>
      <c r="Y227" s="28">
        <f t="shared" si="41"/>
        <v>0</v>
      </c>
    </row>
    <row r="228" spans="1:25" s="112" customFormat="1" ht="18" customHeight="1">
      <c r="A228" s="217" t="s">
        <v>38</v>
      </c>
      <c r="B228" s="110"/>
      <c r="C228" s="111"/>
      <c r="D228" s="111"/>
      <c r="E228" s="111"/>
      <c r="F228" s="111"/>
      <c r="G228" s="111"/>
      <c r="H228" s="111"/>
      <c r="I228" s="111"/>
      <c r="J228" s="111"/>
      <c r="K228" s="201"/>
      <c r="L228" s="201"/>
      <c r="M228" s="201"/>
      <c r="N228" s="111"/>
      <c r="O228" s="111"/>
      <c r="P228" s="111"/>
      <c r="Q228" s="202"/>
      <c r="R228" s="202"/>
      <c r="S228" s="203"/>
      <c r="T228" s="202"/>
      <c r="U228" s="202"/>
      <c r="V228" s="204"/>
      <c r="W228" s="204"/>
      <c r="X228" s="204"/>
      <c r="Y228" s="205"/>
    </row>
    <row r="229" spans="1:25" s="70" customFormat="1" ht="18" customHeight="1">
      <c r="A229" s="218"/>
      <c r="B229" s="148" t="s">
        <v>22</v>
      </c>
      <c r="C229" s="148"/>
      <c r="D229" s="148" t="s">
        <v>250</v>
      </c>
      <c r="E229" s="148" t="s">
        <v>247</v>
      </c>
      <c r="F229" s="149" t="s">
        <v>389</v>
      </c>
      <c r="G229" s="150"/>
      <c r="H229" s="148">
        <v>1</v>
      </c>
      <c r="I229" s="148">
        <v>10</v>
      </c>
      <c r="J229" s="148"/>
      <c r="K229" s="151"/>
      <c r="L229" s="151"/>
      <c r="M229" s="151"/>
      <c r="N229" s="162"/>
      <c r="O229" s="148"/>
      <c r="P229" s="162"/>
      <c r="Q229" s="152"/>
      <c r="R229" s="152"/>
      <c r="S229" s="148"/>
      <c r="T229" s="152"/>
      <c r="U229" s="152"/>
      <c r="V229" s="153"/>
      <c r="W229" s="153"/>
      <c r="X229" s="153"/>
      <c r="Y229" s="154"/>
    </row>
    <row r="230" spans="1:25" s="70" customFormat="1" ht="18" customHeight="1">
      <c r="A230" s="218"/>
      <c r="B230" s="65" t="s">
        <v>23</v>
      </c>
      <c r="C230" s="65"/>
      <c r="D230" s="9" t="s">
        <v>250</v>
      </c>
      <c r="E230" s="9" t="s">
        <v>247</v>
      </c>
      <c r="F230" s="120"/>
      <c r="G230" s="14" t="s">
        <v>285</v>
      </c>
      <c r="H230" s="65">
        <v>2</v>
      </c>
      <c r="I230" s="65">
        <v>3</v>
      </c>
      <c r="J230" s="65">
        <v>48</v>
      </c>
      <c r="K230" s="18">
        <v>1680</v>
      </c>
      <c r="L230" s="18">
        <f t="shared" si="33"/>
        <v>241.92</v>
      </c>
      <c r="M230" s="18">
        <f t="shared" si="34"/>
        <v>5886.3974399999997</v>
      </c>
      <c r="N230" s="108"/>
      <c r="O230" s="65">
        <f t="shared" ref="O230:O235" si="45">I230</f>
        <v>3</v>
      </c>
      <c r="P230" s="108"/>
      <c r="Q230" s="23">
        <f t="shared" si="35"/>
        <v>1680</v>
      </c>
      <c r="R230" s="23">
        <f t="shared" si="36"/>
        <v>0</v>
      </c>
      <c r="S230" s="9">
        <f t="shared" si="37"/>
        <v>0</v>
      </c>
      <c r="T230" s="23">
        <f t="shared" si="38"/>
        <v>241.92</v>
      </c>
      <c r="U230" s="23">
        <f t="shared" si="39"/>
        <v>5886.3974399999997</v>
      </c>
      <c r="V230" s="37"/>
      <c r="W230" s="26">
        <f t="shared" si="40"/>
        <v>0</v>
      </c>
      <c r="X230" s="37"/>
      <c r="Y230" s="28">
        <f t="shared" si="41"/>
        <v>0</v>
      </c>
    </row>
    <row r="231" spans="1:25" s="70" customFormat="1" ht="18" customHeight="1">
      <c r="A231" s="218"/>
      <c r="B231" s="65" t="s">
        <v>311</v>
      </c>
      <c r="C231" s="65"/>
      <c r="D231" s="9" t="s">
        <v>250</v>
      </c>
      <c r="E231" s="9" t="s">
        <v>247</v>
      </c>
      <c r="F231" s="120"/>
      <c r="G231" s="14" t="s">
        <v>285</v>
      </c>
      <c r="H231" s="65">
        <v>2</v>
      </c>
      <c r="I231" s="65">
        <v>1</v>
      </c>
      <c r="J231" s="65">
        <v>48</v>
      </c>
      <c r="K231" s="18">
        <v>240</v>
      </c>
      <c r="L231" s="18">
        <f t="shared" si="33"/>
        <v>11.52</v>
      </c>
      <c r="M231" s="18">
        <f t="shared" si="34"/>
        <v>280.30464000000001</v>
      </c>
      <c r="N231" s="108"/>
      <c r="O231" s="65">
        <f t="shared" si="45"/>
        <v>1</v>
      </c>
      <c r="P231" s="108"/>
      <c r="Q231" s="23">
        <f t="shared" si="35"/>
        <v>240</v>
      </c>
      <c r="R231" s="23">
        <f t="shared" si="36"/>
        <v>0</v>
      </c>
      <c r="S231" s="9">
        <f t="shared" si="37"/>
        <v>0</v>
      </c>
      <c r="T231" s="23">
        <f t="shared" si="38"/>
        <v>11.52</v>
      </c>
      <c r="U231" s="23">
        <f t="shared" si="39"/>
        <v>280.30464000000001</v>
      </c>
      <c r="V231" s="37"/>
      <c r="W231" s="26">
        <f t="shared" si="40"/>
        <v>0</v>
      </c>
      <c r="X231" s="37"/>
      <c r="Y231" s="28">
        <f t="shared" si="41"/>
        <v>0</v>
      </c>
    </row>
    <row r="232" spans="1:25" s="70" customFormat="1" ht="18" customHeight="1">
      <c r="A232" s="218"/>
      <c r="B232" s="65" t="s">
        <v>310</v>
      </c>
      <c r="C232" s="65"/>
      <c r="D232" s="9" t="s">
        <v>250</v>
      </c>
      <c r="E232" s="9" t="s">
        <v>247</v>
      </c>
      <c r="F232" s="120"/>
      <c r="G232" s="14" t="s">
        <v>285</v>
      </c>
      <c r="H232" s="65">
        <v>2</v>
      </c>
      <c r="I232" s="65">
        <v>1</v>
      </c>
      <c r="J232" s="65">
        <v>48</v>
      </c>
      <c r="K232" s="18">
        <v>240</v>
      </c>
      <c r="L232" s="18">
        <f t="shared" si="33"/>
        <v>11.52</v>
      </c>
      <c r="M232" s="18">
        <f t="shared" si="34"/>
        <v>280.30464000000001</v>
      </c>
      <c r="N232" s="108"/>
      <c r="O232" s="65">
        <f t="shared" si="45"/>
        <v>1</v>
      </c>
      <c r="P232" s="108"/>
      <c r="Q232" s="23">
        <f t="shared" si="35"/>
        <v>240</v>
      </c>
      <c r="R232" s="23">
        <f t="shared" si="36"/>
        <v>0</v>
      </c>
      <c r="S232" s="9">
        <f t="shared" si="37"/>
        <v>0</v>
      </c>
      <c r="T232" s="23">
        <f t="shared" si="38"/>
        <v>11.52</v>
      </c>
      <c r="U232" s="23">
        <f t="shared" si="39"/>
        <v>280.30464000000001</v>
      </c>
      <c r="V232" s="37"/>
      <c r="W232" s="26">
        <f t="shared" si="40"/>
        <v>0</v>
      </c>
      <c r="X232" s="37"/>
      <c r="Y232" s="28">
        <f t="shared" si="41"/>
        <v>0</v>
      </c>
    </row>
    <row r="233" spans="1:25" s="70" customFormat="1" ht="18" customHeight="1">
      <c r="A233" s="218"/>
      <c r="B233" s="65" t="s">
        <v>312</v>
      </c>
      <c r="C233" s="65"/>
      <c r="D233" s="9" t="s">
        <v>250</v>
      </c>
      <c r="E233" s="9" t="s">
        <v>247</v>
      </c>
      <c r="F233" s="120"/>
      <c r="G233" s="14" t="s">
        <v>285</v>
      </c>
      <c r="H233" s="65">
        <v>2</v>
      </c>
      <c r="I233" s="65">
        <v>1</v>
      </c>
      <c r="J233" s="65">
        <v>48</v>
      </c>
      <c r="K233" s="18">
        <v>240</v>
      </c>
      <c r="L233" s="18">
        <f t="shared" si="33"/>
        <v>11.52</v>
      </c>
      <c r="M233" s="18">
        <f t="shared" si="34"/>
        <v>280.30464000000001</v>
      </c>
      <c r="N233" s="108"/>
      <c r="O233" s="65">
        <f t="shared" si="45"/>
        <v>1</v>
      </c>
      <c r="P233" s="108"/>
      <c r="Q233" s="23">
        <f t="shared" si="35"/>
        <v>240</v>
      </c>
      <c r="R233" s="23">
        <f t="shared" si="36"/>
        <v>0</v>
      </c>
      <c r="S233" s="9">
        <f t="shared" si="37"/>
        <v>0</v>
      </c>
      <c r="T233" s="23">
        <f t="shared" si="38"/>
        <v>11.52</v>
      </c>
      <c r="U233" s="23">
        <f t="shared" si="39"/>
        <v>280.30464000000001</v>
      </c>
      <c r="V233" s="37"/>
      <c r="W233" s="26">
        <f t="shared" si="40"/>
        <v>0</v>
      </c>
      <c r="X233" s="37"/>
      <c r="Y233" s="28">
        <f t="shared" si="41"/>
        <v>0</v>
      </c>
    </row>
    <row r="234" spans="1:25" s="70" customFormat="1" ht="18" customHeight="1">
      <c r="A234" s="218"/>
      <c r="B234" s="65" t="s">
        <v>440</v>
      </c>
      <c r="C234" s="65"/>
      <c r="D234" s="9" t="s">
        <v>250</v>
      </c>
      <c r="E234" s="9" t="s">
        <v>247</v>
      </c>
      <c r="F234" s="120"/>
      <c r="G234" s="14" t="s">
        <v>285</v>
      </c>
      <c r="H234" s="65">
        <v>2</v>
      </c>
      <c r="I234" s="65">
        <v>11</v>
      </c>
      <c r="J234" s="65">
        <v>48</v>
      </c>
      <c r="K234" s="18">
        <v>1680</v>
      </c>
      <c r="L234" s="18">
        <f t="shared" si="33"/>
        <v>887.04</v>
      </c>
      <c r="M234" s="18">
        <f t="shared" si="34"/>
        <v>21583.457279999999</v>
      </c>
      <c r="N234" s="108"/>
      <c r="O234" s="65">
        <f t="shared" si="45"/>
        <v>11</v>
      </c>
      <c r="P234" s="108"/>
      <c r="Q234" s="23">
        <f t="shared" si="35"/>
        <v>1680</v>
      </c>
      <c r="R234" s="23">
        <f t="shared" si="36"/>
        <v>0</v>
      </c>
      <c r="S234" s="9">
        <f t="shared" si="37"/>
        <v>0</v>
      </c>
      <c r="T234" s="23">
        <f t="shared" si="38"/>
        <v>887.04</v>
      </c>
      <c r="U234" s="23">
        <f t="shared" si="39"/>
        <v>21583.457279999999</v>
      </c>
      <c r="V234" s="37"/>
      <c r="W234" s="26">
        <f t="shared" si="40"/>
        <v>0</v>
      </c>
      <c r="X234" s="37"/>
      <c r="Y234" s="28">
        <f t="shared" si="41"/>
        <v>0</v>
      </c>
    </row>
    <row r="235" spans="1:25" s="70" customFormat="1" ht="18" customHeight="1">
      <c r="A235" s="218"/>
      <c r="B235" s="65" t="s">
        <v>434</v>
      </c>
      <c r="C235" s="65"/>
      <c r="D235" s="9" t="s">
        <v>250</v>
      </c>
      <c r="E235" s="9" t="s">
        <v>247</v>
      </c>
      <c r="F235" s="120"/>
      <c r="G235" s="14" t="s">
        <v>285</v>
      </c>
      <c r="H235" s="65">
        <v>2</v>
      </c>
      <c r="I235" s="65">
        <v>14</v>
      </c>
      <c r="J235" s="65">
        <v>48</v>
      </c>
      <c r="K235" s="18">
        <v>1680</v>
      </c>
      <c r="L235" s="18">
        <f t="shared" si="33"/>
        <v>1128.96</v>
      </c>
      <c r="M235" s="18">
        <f t="shared" si="34"/>
        <v>27469.854720000003</v>
      </c>
      <c r="N235" s="108"/>
      <c r="O235" s="65">
        <f t="shared" si="45"/>
        <v>14</v>
      </c>
      <c r="P235" s="108"/>
      <c r="Q235" s="23">
        <f t="shared" si="35"/>
        <v>1680</v>
      </c>
      <c r="R235" s="23">
        <f t="shared" si="36"/>
        <v>0</v>
      </c>
      <c r="S235" s="9">
        <f t="shared" si="37"/>
        <v>0</v>
      </c>
      <c r="T235" s="23">
        <f t="shared" si="38"/>
        <v>1128.96</v>
      </c>
      <c r="U235" s="23">
        <f t="shared" si="39"/>
        <v>27469.854720000003</v>
      </c>
      <c r="V235" s="37"/>
      <c r="W235" s="26">
        <f t="shared" si="40"/>
        <v>0</v>
      </c>
      <c r="X235" s="37"/>
      <c r="Y235" s="28">
        <f t="shared" si="41"/>
        <v>0</v>
      </c>
    </row>
    <row r="236" spans="1:25" s="70" customFormat="1" ht="18" customHeight="1">
      <c r="A236" s="222"/>
      <c r="B236" s="163" t="s">
        <v>435</v>
      </c>
      <c r="C236" s="163"/>
      <c r="D236" s="163" t="s">
        <v>250</v>
      </c>
      <c r="E236" s="163" t="s">
        <v>247</v>
      </c>
      <c r="F236" s="164" t="s">
        <v>436</v>
      </c>
      <c r="G236" s="165"/>
      <c r="H236" s="163">
        <v>1</v>
      </c>
      <c r="I236" s="163">
        <v>5</v>
      </c>
      <c r="J236" s="163"/>
      <c r="K236" s="206"/>
      <c r="L236" s="206"/>
      <c r="M236" s="206"/>
      <c r="N236" s="166"/>
      <c r="O236" s="166"/>
      <c r="P236" s="166"/>
      <c r="Q236" s="207"/>
      <c r="R236" s="207"/>
      <c r="S236" s="163"/>
      <c r="T236" s="207"/>
      <c r="U236" s="207"/>
      <c r="V236" s="208"/>
      <c r="W236" s="208"/>
      <c r="X236" s="208"/>
      <c r="Y236" s="209"/>
    </row>
    <row r="237" spans="1:25" ht="18" customHeight="1">
      <c r="A237" s="1" t="s">
        <v>164</v>
      </c>
      <c r="B237" s="72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298" t="s">
        <v>75</v>
      </c>
      <c r="X237" s="298"/>
      <c r="Y237" s="298"/>
    </row>
    <row r="238" spans="1:25" ht="18" customHeight="1">
      <c r="B238" s="38"/>
      <c r="E238" s="2"/>
      <c r="H238" s="2"/>
      <c r="I238" s="2"/>
      <c r="J238" s="21"/>
      <c r="K238" s="21"/>
      <c r="L238" s="21"/>
      <c r="M238" s="21"/>
      <c r="N238" s="70"/>
      <c r="P238" s="70"/>
      <c r="V238" s="38"/>
      <c r="W238" s="293" t="s">
        <v>62</v>
      </c>
      <c r="X238" s="293"/>
      <c r="Y238" s="41">
        <f>Y7</f>
        <v>3000</v>
      </c>
    </row>
    <row r="239" spans="1:25" ht="18" customHeight="1">
      <c r="E239" s="2"/>
      <c r="H239" s="2"/>
      <c r="I239" s="2"/>
      <c r="J239" s="21"/>
      <c r="K239" s="21"/>
      <c r="L239" s="21"/>
      <c r="M239" s="21"/>
      <c r="N239" s="70"/>
      <c r="P239" s="70"/>
      <c r="V239" s="38"/>
      <c r="W239" s="293" t="s">
        <v>158</v>
      </c>
      <c r="X239" s="293"/>
      <c r="Y239" s="33"/>
    </row>
    <row r="240" spans="1:25" ht="18" customHeight="1">
      <c r="E240" s="2"/>
      <c r="H240" s="2"/>
      <c r="I240" s="2"/>
      <c r="J240" s="21"/>
      <c r="K240" s="21"/>
      <c r="L240" s="21"/>
      <c r="M240" s="21"/>
      <c r="N240" s="70"/>
      <c r="P240" s="70"/>
      <c r="V240" s="38"/>
      <c r="W240" s="293" t="s">
        <v>159</v>
      </c>
      <c r="X240" s="293"/>
      <c r="Y240" s="33"/>
    </row>
    <row r="241" spans="5:25" ht="18" customHeight="1">
      <c r="E241" s="2"/>
      <c r="H241" s="2"/>
      <c r="I241" s="2"/>
      <c r="J241" s="21"/>
      <c r="K241" s="21"/>
      <c r="L241" s="21"/>
      <c r="M241" s="21"/>
      <c r="N241" s="70"/>
      <c r="P241" s="70"/>
      <c r="V241" s="38"/>
      <c r="W241" s="293" t="s">
        <v>160</v>
      </c>
      <c r="X241" s="293"/>
      <c r="Y241" s="33"/>
    </row>
    <row r="242" spans="5:25" ht="18" customHeight="1">
      <c r="E242" s="2"/>
      <c r="H242" s="2"/>
      <c r="I242" s="2"/>
      <c r="J242" s="21"/>
      <c r="K242" s="21"/>
      <c r="L242" s="21"/>
      <c r="M242" s="21"/>
      <c r="N242" s="70"/>
      <c r="P242" s="70"/>
      <c r="V242" s="38"/>
      <c r="W242" s="293" t="s">
        <v>162</v>
      </c>
      <c r="X242" s="293"/>
      <c r="Y242" s="41">
        <f>SUM(Y238:Y241)</f>
        <v>3000</v>
      </c>
    </row>
  </sheetData>
  <mergeCells count="26">
    <mergeCell ref="W242:X242"/>
    <mergeCell ref="A3:C3"/>
    <mergeCell ref="V4:Y4"/>
    <mergeCell ref="V5:W5"/>
    <mergeCell ref="X5:X6"/>
    <mergeCell ref="Y5:Y6"/>
    <mergeCell ref="K5:K6"/>
    <mergeCell ref="L5:M5"/>
    <mergeCell ref="D4:M4"/>
    <mergeCell ref="R5:S5"/>
    <mergeCell ref="N5:N6"/>
    <mergeCell ref="O5:O6"/>
    <mergeCell ref="P5:P6"/>
    <mergeCell ref="Q5:Q6"/>
    <mergeCell ref="A4:B7"/>
    <mergeCell ref="W238:X238"/>
    <mergeCell ref="W239:X239"/>
    <mergeCell ref="W240:X240"/>
    <mergeCell ref="W241:X241"/>
    <mergeCell ref="C4:C6"/>
    <mergeCell ref="N4:U4"/>
    <mergeCell ref="D5:G6"/>
    <mergeCell ref="H5:H6"/>
    <mergeCell ref="I5:I6"/>
    <mergeCell ref="J5:J6"/>
    <mergeCell ref="W237:Y237"/>
  </mergeCells>
  <phoneticPr fontId="1"/>
  <pageMargins left="0.7" right="0.7" top="0.75" bottom="0.75" header="0.3" footer="0.3"/>
  <pageSetup paperSize="8" scale="7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C0A3-3A7D-4592-8ECD-F1029FCB3810}">
  <sheetPr>
    <pageSetUpPr fitToPage="1"/>
  </sheetPr>
  <dimension ref="A1:Y288"/>
  <sheetViews>
    <sheetView tabSelected="1" view="pageBreakPreview" topLeftCell="A46" zoomScale="90" zoomScaleNormal="75" zoomScaleSheetLayoutView="90" workbookViewId="0"/>
  </sheetViews>
  <sheetFormatPr defaultRowHeight="18" customHeight="1"/>
  <cols>
    <col min="1" max="1" width="3.5" style="1" customWidth="1"/>
    <col min="2" max="2" width="16.25" style="1" customWidth="1"/>
    <col min="3" max="3" width="0" style="3" hidden="1" customWidth="1"/>
    <col min="4" max="4" width="10" style="1" customWidth="1"/>
    <col min="5" max="5" width="9" style="1"/>
    <col min="6" max="6" width="13.5" style="3" customWidth="1"/>
    <col min="7" max="7" width="10.625" style="1" bestFit="1" customWidth="1"/>
    <col min="8" max="9" width="7.75" style="1" customWidth="1"/>
    <col min="10" max="12" width="9" style="1"/>
    <col min="13" max="13" width="10.25" style="1" customWidth="1"/>
    <col min="14" max="14" width="28.5" style="34" customWidth="1"/>
    <col min="15" max="15" width="9" style="1"/>
    <col min="16" max="16" width="9" style="34"/>
    <col min="17" max="20" width="9" style="1"/>
    <col min="21" max="21" width="10.125" style="1" customWidth="1"/>
    <col min="22" max="22" width="9" style="36"/>
    <col min="23" max="23" width="9" style="4"/>
    <col min="24" max="24" width="10.25" style="36" customWidth="1"/>
    <col min="25" max="25" width="9" style="4"/>
    <col min="26" max="16384" width="9" style="1"/>
  </cols>
  <sheetData>
    <row r="1" spans="1:25" ht="18" customHeight="1">
      <c r="A1" s="17" t="s">
        <v>163</v>
      </c>
      <c r="I1" s="1" t="s">
        <v>165</v>
      </c>
      <c r="N1" s="70"/>
      <c r="P1" s="70"/>
      <c r="V1" s="38"/>
      <c r="W1" s="38"/>
      <c r="X1" s="38"/>
      <c r="Y1" s="38"/>
    </row>
    <row r="2" spans="1:25" ht="18" customHeight="1" thickBot="1">
      <c r="A2" s="1" t="s">
        <v>500</v>
      </c>
      <c r="I2" s="1" t="s">
        <v>175</v>
      </c>
      <c r="N2" s="70"/>
      <c r="P2" s="70"/>
      <c r="V2" s="38"/>
      <c r="W2" s="38"/>
      <c r="X2" s="38"/>
      <c r="Y2" s="38"/>
    </row>
    <row r="3" spans="1:25" ht="18" customHeight="1">
      <c r="A3" s="279" t="s">
        <v>77</v>
      </c>
      <c r="B3" s="280"/>
      <c r="C3" s="280"/>
      <c r="D3" s="54">
        <v>24.332000000000001</v>
      </c>
      <c r="N3" s="70"/>
      <c r="P3" s="70"/>
      <c r="V3" s="38"/>
      <c r="W3" s="38"/>
      <c r="X3" s="38"/>
      <c r="Y3" s="39"/>
    </row>
    <row r="4" spans="1:25" ht="25.5" customHeight="1">
      <c r="A4" s="283" t="s">
        <v>65</v>
      </c>
      <c r="B4" s="284"/>
      <c r="C4" s="299" t="s">
        <v>10</v>
      </c>
      <c r="D4" s="301" t="s">
        <v>70</v>
      </c>
      <c r="E4" s="301"/>
      <c r="F4" s="301"/>
      <c r="G4" s="301"/>
      <c r="H4" s="301"/>
      <c r="I4" s="301"/>
      <c r="J4" s="301"/>
      <c r="K4" s="301"/>
      <c r="L4" s="301"/>
      <c r="M4" s="301"/>
      <c r="N4" s="289" t="s">
        <v>72</v>
      </c>
      <c r="O4" s="289"/>
      <c r="P4" s="289"/>
      <c r="Q4" s="289"/>
      <c r="R4" s="289"/>
      <c r="S4" s="289"/>
      <c r="T4" s="289"/>
      <c r="U4" s="289"/>
      <c r="V4" s="294" t="s">
        <v>161</v>
      </c>
      <c r="W4" s="294"/>
      <c r="X4" s="294"/>
      <c r="Y4" s="295"/>
    </row>
    <row r="5" spans="1:25" ht="25.5" customHeight="1">
      <c r="A5" s="285"/>
      <c r="B5" s="286"/>
      <c r="C5" s="300"/>
      <c r="D5" s="281" t="s">
        <v>68</v>
      </c>
      <c r="E5" s="281"/>
      <c r="F5" s="281"/>
      <c r="G5" s="281"/>
      <c r="H5" s="281" t="s">
        <v>0</v>
      </c>
      <c r="I5" s="281" t="s">
        <v>1</v>
      </c>
      <c r="J5" s="282" t="s">
        <v>502</v>
      </c>
      <c r="K5" s="290" t="s">
        <v>503</v>
      </c>
      <c r="L5" s="281" t="s">
        <v>73</v>
      </c>
      <c r="M5" s="281"/>
      <c r="N5" s="281" t="s">
        <v>57</v>
      </c>
      <c r="O5" s="281" t="s">
        <v>58</v>
      </c>
      <c r="P5" s="290" t="s">
        <v>59</v>
      </c>
      <c r="Q5" s="290" t="s">
        <v>503</v>
      </c>
      <c r="R5" s="281" t="s">
        <v>73</v>
      </c>
      <c r="S5" s="281"/>
      <c r="T5" s="9"/>
      <c r="U5" s="9"/>
      <c r="V5" s="296" t="s">
        <v>74</v>
      </c>
      <c r="W5" s="296"/>
      <c r="X5" s="297" t="s">
        <v>63</v>
      </c>
      <c r="Y5" s="291" t="s">
        <v>157</v>
      </c>
    </row>
    <row r="6" spans="1:25" ht="39" customHeight="1">
      <c r="A6" s="285"/>
      <c r="B6" s="286"/>
      <c r="C6" s="300"/>
      <c r="D6" s="281"/>
      <c r="E6" s="281"/>
      <c r="F6" s="281"/>
      <c r="G6" s="281"/>
      <c r="H6" s="281"/>
      <c r="I6" s="281"/>
      <c r="J6" s="282"/>
      <c r="K6" s="290"/>
      <c r="L6" s="22" t="s">
        <v>501</v>
      </c>
      <c r="M6" s="22" t="s">
        <v>504</v>
      </c>
      <c r="N6" s="281"/>
      <c r="O6" s="281"/>
      <c r="P6" s="290"/>
      <c r="Q6" s="290"/>
      <c r="R6" s="22" t="s">
        <v>501</v>
      </c>
      <c r="S6" s="22" t="s">
        <v>504</v>
      </c>
      <c r="T6" s="22" t="s">
        <v>505</v>
      </c>
      <c r="U6" s="22" t="s">
        <v>506</v>
      </c>
      <c r="V6" s="147" t="s">
        <v>60</v>
      </c>
      <c r="W6" s="147" t="s">
        <v>61</v>
      </c>
      <c r="X6" s="296"/>
      <c r="Y6" s="291"/>
    </row>
    <row r="7" spans="1:25" ht="29.25" customHeight="1">
      <c r="A7" s="287"/>
      <c r="B7" s="288"/>
      <c r="C7" s="10"/>
      <c r="D7" s="9" t="s">
        <v>66</v>
      </c>
      <c r="E7" s="50" t="s">
        <v>67</v>
      </c>
      <c r="F7" s="50" t="s">
        <v>166</v>
      </c>
      <c r="G7" s="50" t="s">
        <v>488</v>
      </c>
      <c r="H7" s="26"/>
      <c r="I7" s="26"/>
      <c r="J7" s="27"/>
      <c r="K7" s="27"/>
      <c r="L7" s="31">
        <f>SUM(L10:L279)</f>
        <v>53377.273000000023</v>
      </c>
      <c r="M7" s="31">
        <f>SUM(M10:M274)</f>
        <v>1268737.9526360002</v>
      </c>
      <c r="N7" s="65"/>
      <c r="O7" s="9"/>
      <c r="P7" s="65"/>
      <c r="Q7" s="9"/>
      <c r="R7" s="9">
        <f>SUM(R10:R246)</f>
        <v>0</v>
      </c>
      <c r="S7" s="9">
        <f>SUM(S10:S246)</f>
        <v>0</v>
      </c>
      <c r="T7" s="48">
        <f>SUM(T10:T274)</f>
        <v>52142.773000000023</v>
      </c>
      <c r="U7" s="48">
        <f>SUM(U10:U274)</f>
        <v>1268737.9526360002</v>
      </c>
      <c r="V7" s="29"/>
      <c r="W7" s="29"/>
      <c r="X7" s="29"/>
      <c r="Y7" s="40">
        <f>SUM(Y10:Y274)</f>
        <v>3000</v>
      </c>
    </row>
    <row r="8" spans="1:25" s="5" customFormat="1" ht="18" customHeight="1">
      <c r="A8" s="303" t="s">
        <v>33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</row>
    <row r="9" spans="1:25" ht="18" customHeight="1">
      <c r="A9" s="223" t="s">
        <v>510</v>
      </c>
      <c r="B9" s="228"/>
      <c r="C9" s="227"/>
      <c r="D9" s="228"/>
      <c r="E9" s="228"/>
      <c r="F9" s="227"/>
      <c r="G9" s="229"/>
      <c r="H9" s="231"/>
      <c r="I9" s="231"/>
      <c r="J9" s="231"/>
      <c r="K9" s="231"/>
      <c r="L9" s="231"/>
      <c r="M9" s="231"/>
      <c r="N9" s="228"/>
      <c r="O9" s="228"/>
      <c r="P9" s="228"/>
      <c r="Q9" s="228"/>
      <c r="R9" s="228"/>
      <c r="S9" s="228"/>
      <c r="T9" s="228"/>
      <c r="U9" s="228"/>
      <c r="V9" s="233"/>
      <c r="W9" s="233"/>
      <c r="X9" s="233"/>
      <c r="Y9" s="234"/>
    </row>
    <row r="10" spans="1:25" ht="18" customHeight="1">
      <c r="A10" s="224"/>
      <c r="B10" s="9" t="s">
        <v>3</v>
      </c>
      <c r="C10" s="10" t="s">
        <v>79</v>
      </c>
      <c r="D10" s="9" t="s">
        <v>246</v>
      </c>
      <c r="E10" s="9" t="s">
        <v>247</v>
      </c>
      <c r="F10" s="10" t="s">
        <v>251</v>
      </c>
      <c r="G10" s="14" t="s">
        <v>249</v>
      </c>
      <c r="H10" s="18">
        <v>1</v>
      </c>
      <c r="I10" s="18">
        <v>2</v>
      </c>
      <c r="J10" s="18">
        <v>73</v>
      </c>
      <c r="K10" s="18">
        <v>1680</v>
      </c>
      <c r="L10" s="18">
        <f>(I10*J10*K10)/1000</f>
        <v>245.28</v>
      </c>
      <c r="M10" s="18">
        <f>L10*$D$3</f>
        <v>5968.1529600000003</v>
      </c>
      <c r="N10" s="11"/>
      <c r="O10" s="23">
        <f>I10</f>
        <v>2</v>
      </c>
      <c r="P10" s="11"/>
      <c r="Q10" s="23">
        <f>K10</f>
        <v>1680</v>
      </c>
      <c r="R10" s="23">
        <f>O10*P10*Q10</f>
        <v>0</v>
      </c>
      <c r="S10" s="9">
        <f>$D$3*R10</f>
        <v>0</v>
      </c>
      <c r="T10" s="23">
        <f>L10-R10</f>
        <v>245.28</v>
      </c>
      <c r="U10" s="23">
        <f>M10-S10</f>
        <v>5968.1529600000003</v>
      </c>
      <c r="V10" s="37">
        <v>1000</v>
      </c>
      <c r="W10" s="26">
        <f>O10*V10</f>
        <v>2000</v>
      </c>
      <c r="X10" s="37">
        <v>1000</v>
      </c>
      <c r="Y10" s="28">
        <f>W10+X10</f>
        <v>3000</v>
      </c>
    </row>
    <row r="11" spans="1:25" ht="18" customHeight="1">
      <c r="A11" s="224"/>
      <c r="B11" s="9"/>
      <c r="C11" s="10"/>
      <c r="D11" s="9" t="s">
        <v>246</v>
      </c>
      <c r="E11" s="9" t="s">
        <v>247</v>
      </c>
      <c r="F11" s="10" t="s">
        <v>248</v>
      </c>
      <c r="G11" s="14" t="s">
        <v>249</v>
      </c>
      <c r="H11" s="18">
        <v>2</v>
      </c>
      <c r="I11" s="18">
        <v>6</v>
      </c>
      <c r="J11" s="18">
        <v>73</v>
      </c>
      <c r="K11" s="18">
        <v>1680</v>
      </c>
      <c r="L11" s="18">
        <f t="shared" ref="L11:L74" si="0">(I11*J11*K11)/1000</f>
        <v>735.84</v>
      </c>
      <c r="M11" s="18">
        <f t="shared" ref="M11:M74" si="1">L11*$D$3</f>
        <v>17904.458880000002</v>
      </c>
      <c r="N11" s="11"/>
      <c r="O11" s="23">
        <f t="shared" ref="O11" si="2">I11</f>
        <v>6</v>
      </c>
      <c r="P11" s="11"/>
      <c r="Q11" s="23">
        <f t="shared" ref="Q11" si="3">K11</f>
        <v>1680</v>
      </c>
      <c r="R11" s="23">
        <f t="shared" ref="R11" si="4">O11*P11*Q11</f>
        <v>0</v>
      </c>
      <c r="S11" s="9">
        <f t="shared" ref="S11" si="5">$D$3*R11</f>
        <v>0</v>
      </c>
      <c r="T11" s="23">
        <f t="shared" ref="T11" si="6">L11-R11</f>
        <v>735.84</v>
      </c>
      <c r="U11" s="23">
        <f t="shared" ref="U11" si="7">M11-S11</f>
        <v>17904.458880000002</v>
      </c>
      <c r="V11" s="37"/>
      <c r="W11" s="26">
        <f t="shared" ref="W11" si="8">O11*V11</f>
        <v>0</v>
      </c>
      <c r="X11" s="37"/>
      <c r="Y11" s="28">
        <f t="shared" ref="Y11" si="9">W11+X11</f>
        <v>0</v>
      </c>
    </row>
    <row r="12" spans="1:25" ht="18" customHeight="1">
      <c r="A12" s="224"/>
      <c r="B12" s="9" t="s">
        <v>4</v>
      </c>
      <c r="C12" s="10" t="s">
        <v>79</v>
      </c>
      <c r="D12" s="9" t="s">
        <v>246</v>
      </c>
      <c r="E12" s="9" t="s">
        <v>247</v>
      </c>
      <c r="F12" s="74" t="s">
        <v>251</v>
      </c>
      <c r="G12" s="14" t="s">
        <v>249</v>
      </c>
      <c r="H12" s="18">
        <v>1</v>
      </c>
      <c r="I12" s="18">
        <v>2</v>
      </c>
      <c r="J12" s="18">
        <v>73</v>
      </c>
      <c r="K12" s="18">
        <v>1680</v>
      </c>
      <c r="L12" s="18">
        <f t="shared" si="0"/>
        <v>245.28</v>
      </c>
      <c r="M12" s="18">
        <f t="shared" si="1"/>
        <v>5968.1529600000003</v>
      </c>
      <c r="N12" s="11"/>
      <c r="O12" s="23">
        <f t="shared" ref="O12:O75" si="10">I12</f>
        <v>2</v>
      </c>
      <c r="P12" s="11"/>
      <c r="Q12" s="23">
        <f t="shared" ref="Q12:Q75" si="11">K12</f>
        <v>1680</v>
      </c>
      <c r="R12" s="23">
        <f t="shared" ref="R12:R75" si="12">O12*P12*Q12</f>
        <v>0</v>
      </c>
      <c r="S12" s="9">
        <f t="shared" ref="S12:S75" si="13">$D$3*R12</f>
        <v>0</v>
      </c>
      <c r="T12" s="23">
        <f t="shared" ref="T12:T75" si="14">L12-R12</f>
        <v>245.28</v>
      </c>
      <c r="U12" s="23">
        <f t="shared" ref="U12:U75" si="15">M12-S12</f>
        <v>5968.1529600000003</v>
      </c>
      <c r="V12" s="37"/>
      <c r="W12" s="26">
        <f t="shared" ref="W12:W75" si="16">O12*V12</f>
        <v>0</v>
      </c>
      <c r="X12" s="37"/>
      <c r="Y12" s="28">
        <f t="shared" ref="Y12:Y75" si="17">W12+X12</f>
        <v>0</v>
      </c>
    </row>
    <row r="13" spans="1:25" ht="18" customHeight="1">
      <c r="A13" s="224"/>
      <c r="B13" s="9"/>
      <c r="C13" s="10" t="s">
        <v>81</v>
      </c>
      <c r="D13" s="9" t="s">
        <v>246</v>
      </c>
      <c r="E13" s="9" t="s">
        <v>247</v>
      </c>
      <c r="F13" s="74" t="s">
        <v>248</v>
      </c>
      <c r="G13" s="14" t="s">
        <v>249</v>
      </c>
      <c r="H13" s="18">
        <v>2</v>
      </c>
      <c r="I13" s="18">
        <v>6</v>
      </c>
      <c r="J13" s="18">
        <v>73</v>
      </c>
      <c r="K13" s="18">
        <v>1680</v>
      </c>
      <c r="L13" s="18">
        <f t="shared" si="0"/>
        <v>735.84</v>
      </c>
      <c r="M13" s="18">
        <f t="shared" si="1"/>
        <v>17904.458880000002</v>
      </c>
      <c r="N13" s="11"/>
      <c r="O13" s="23">
        <f t="shared" si="10"/>
        <v>6</v>
      </c>
      <c r="P13" s="11"/>
      <c r="Q13" s="23">
        <f t="shared" si="11"/>
        <v>1680</v>
      </c>
      <c r="R13" s="23">
        <f t="shared" si="12"/>
        <v>0</v>
      </c>
      <c r="S13" s="9">
        <f t="shared" si="13"/>
        <v>0</v>
      </c>
      <c r="T13" s="23">
        <f t="shared" si="14"/>
        <v>735.84</v>
      </c>
      <c r="U13" s="23">
        <f t="shared" si="15"/>
        <v>17904.458880000002</v>
      </c>
      <c r="V13" s="37"/>
      <c r="W13" s="26">
        <f t="shared" si="16"/>
        <v>0</v>
      </c>
      <c r="X13" s="37"/>
      <c r="Y13" s="28">
        <f t="shared" si="17"/>
        <v>0</v>
      </c>
    </row>
    <row r="14" spans="1:25" ht="18" customHeight="1">
      <c r="A14" s="224"/>
      <c r="B14" s="9" t="s">
        <v>167</v>
      </c>
      <c r="C14" s="10" t="s">
        <v>79</v>
      </c>
      <c r="D14" s="9" t="s">
        <v>246</v>
      </c>
      <c r="E14" s="9" t="s">
        <v>247</v>
      </c>
      <c r="F14" s="74" t="s">
        <v>251</v>
      </c>
      <c r="G14" s="14" t="s">
        <v>249</v>
      </c>
      <c r="H14" s="18">
        <v>1</v>
      </c>
      <c r="I14" s="18">
        <v>2</v>
      </c>
      <c r="J14" s="18">
        <v>73</v>
      </c>
      <c r="K14" s="18">
        <v>1680</v>
      </c>
      <c r="L14" s="18">
        <f t="shared" si="0"/>
        <v>245.28</v>
      </c>
      <c r="M14" s="18">
        <f t="shared" si="1"/>
        <v>5968.1529600000003</v>
      </c>
      <c r="N14" s="11"/>
      <c r="O14" s="23">
        <f t="shared" si="10"/>
        <v>2</v>
      </c>
      <c r="P14" s="11"/>
      <c r="Q14" s="23">
        <f t="shared" si="11"/>
        <v>1680</v>
      </c>
      <c r="R14" s="23">
        <f t="shared" si="12"/>
        <v>0</v>
      </c>
      <c r="S14" s="9">
        <f t="shared" si="13"/>
        <v>0</v>
      </c>
      <c r="T14" s="23">
        <f t="shared" si="14"/>
        <v>245.28</v>
      </c>
      <c r="U14" s="23">
        <f t="shared" si="15"/>
        <v>5968.1529600000003</v>
      </c>
      <c r="V14" s="37"/>
      <c r="W14" s="26">
        <f t="shared" si="16"/>
        <v>0</v>
      </c>
      <c r="X14" s="37"/>
      <c r="Y14" s="28">
        <f t="shared" si="17"/>
        <v>0</v>
      </c>
    </row>
    <row r="15" spans="1:25" ht="18" customHeight="1">
      <c r="A15" s="224"/>
      <c r="B15" s="9"/>
      <c r="C15" s="10" t="s">
        <v>81</v>
      </c>
      <c r="D15" s="9" t="s">
        <v>246</v>
      </c>
      <c r="E15" s="9" t="s">
        <v>247</v>
      </c>
      <c r="F15" s="74" t="s">
        <v>248</v>
      </c>
      <c r="G15" s="14" t="s">
        <v>249</v>
      </c>
      <c r="H15" s="18">
        <v>2</v>
      </c>
      <c r="I15" s="18">
        <v>6</v>
      </c>
      <c r="J15" s="18">
        <v>73</v>
      </c>
      <c r="K15" s="18">
        <v>1680</v>
      </c>
      <c r="L15" s="18">
        <f t="shared" si="0"/>
        <v>735.84</v>
      </c>
      <c r="M15" s="18">
        <f t="shared" si="1"/>
        <v>17904.458880000002</v>
      </c>
      <c r="N15" s="11"/>
      <c r="O15" s="23">
        <f t="shared" si="10"/>
        <v>6</v>
      </c>
      <c r="P15" s="11"/>
      <c r="Q15" s="23">
        <f t="shared" si="11"/>
        <v>1680</v>
      </c>
      <c r="R15" s="23">
        <f t="shared" si="12"/>
        <v>0</v>
      </c>
      <c r="S15" s="9">
        <f t="shared" si="13"/>
        <v>0</v>
      </c>
      <c r="T15" s="23">
        <f t="shared" si="14"/>
        <v>735.84</v>
      </c>
      <c r="U15" s="23">
        <f t="shared" si="15"/>
        <v>17904.458880000002</v>
      </c>
      <c r="V15" s="37"/>
      <c r="W15" s="26">
        <f t="shared" si="16"/>
        <v>0</v>
      </c>
      <c r="X15" s="37"/>
      <c r="Y15" s="28">
        <f t="shared" si="17"/>
        <v>0</v>
      </c>
    </row>
    <row r="16" spans="1:25" ht="18" customHeight="1">
      <c r="A16" s="224"/>
      <c r="B16" s="9" t="s">
        <v>11</v>
      </c>
      <c r="C16" s="10" t="s">
        <v>79</v>
      </c>
      <c r="D16" s="9" t="s">
        <v>250</v>
      </c>
      <c r="E16" s="9" t="s">
        <v>247</v>
      </c>
      <c r="F16" s="10"/>
      <c r="G16" s="14" t="s">
        <v>249</v>
      </c>
      <c r="H16" s="18">
        <v>2</v>
      </c>
      <c r="I16" s="18">
        <v>6</v>
      </c>
      <c r="J16" s="18">
        <v>73</v>
      </c>
      <c r="K16" s="18">
        <v>1680</v>
      </c>
      <c r="L16" s="18">
        <f t="shared" si="0"/>
        <v>735.84</v>
      </c>
      <c r="M16" s="18">
        <f t="shared" si="1"/>
        <v>17904.458880000002</v>
      </c>
      <c r="N16" s="11"/>
      <c r="O16" s="23">
        <f t="shared" si="10"/>
        <v>6</v>
      </c>
      <c r="P16" s="11"/>
      <c r="Q16" s="23">
        <f t="shared" si="11"/>
        <v>1680</v>
      </c>
      <c r="R16" s="23">
        <f t="shared" si="12"/>
        <v>0</v>
      </c>
      <c r="S16" s="9">
        <f t="shared" si="13"/>
        <v>0</v>
      </c>
      <c r="T16" s="23">
        <f t="shared" si="14"/>
        <v>735.84</v>
      </c>
      <c r="U16" s="23">
        <f t="shared" si="15"/>
        <v>17904.458880000002</v>
      </c>
      <c r="V16" s="37"/>
      <c r="W16" s="26">
        <f t="shared" si="16"/>
        <v>0</v>
      </c>
      <c r="X16" s="37"/>
      <c r="Y16" s="28">
        <f t="shared" si="17"/>
        <v>0</v>
      </c>
    </row>
    <row r="17" spans="1:25" ht="18" customHeight="1">
      <c r="A17" s="224"/>
      <c r="B17" s="9" t="s">
        <v>170</v>
      </c>
      <c r="C17" s="10" t="s">
        <v>81</v>
      </c>
      <c r="D17" s="9" t="s">
        <v>246</v>
      </c>
      <c r="E17" s="9" t="s">
        <v>247</v>
      </c>
      <c r="F17" s="74" t="s">
        <v>251</v>
      </c>
      <c r="G17" s="14" t="s">
        <v>249</v>
      </c>
      <c r="H17" s="18">
        <v>1</v>
      </c>
      <c r="I17" s="18">
        <v>2</v>
      </c>
      <c r="J17" s="18">
        <v>73</v>
      </c>
      <c r="K17" s="18">
        <v>210</v>
      </c>
      <c r="L17" s="18">
        <f t="shared" si="0"/>
        <v>30.66</v>
      </c>
      <c r="M17" s="18">
        <f t="shared" si="1"/>
        <v>746.01912000000004</v>
      </c>
      <c r="N17" s="11"/>
      <c r="O17" s="23">
        <f t="shared" si="10"/>
        <v>2</v>
      </c>
      <c r="P17" s="11"/>
      <c r="Q17" s="23">
        <f t="shared" si="11"/>
        <v>210</v>
      </c>
      <c r="R17" s="23">
        <f t="shared" si="12"/>
        <v>0</v>
      </c>
      <c r="S17" s="9">
        <f t="shared" si="13"/>
        <v>0</v>
      </c>
      <c r="T17" s="23">
        <f t="shared" si="14"/>
        <v>30.66</v>
      </c>
      <c r="U17" s="23">
        <f t="shared" si="15"/>
        <v>746.01912000000004</v>
      </c>
      <c r="V17" s="37"/>
      <c r="W17" s="26">
        <f t="shared" si="16"/>
        <v>0</v>
      </c>
      <c r="X17" s="37"/>
      <c r="Y17" s="28">
        <f t="shared" si="17"/>
        <v>0</v>
      </c>
    </row>
    <row r="18" spans="1:25" ht="18" customHeight="1">
      <c r="A18" s="224"/>
      <c r="B18" s="9"/>
      <c r="C18" s="58"/>
      <c r="D18" s="9" t="s">
        <v>246</v>
      </c>
      <c r="E18" s="9" t="s">
        <v>247</v>
      </c>
      <c r="F18" s="74" t="s">
        <v>248</v>
      </c>
      <c r="G18" s="14" t="s">
        <v>249</v>
      </c>
      <c r="H18" s="18">
        <v>2</v>
      </c>
      <c r="I18" s="18">
        <v>6</v>
      </c>
      <c r="J18" s="18">
        <v>73</v>
      </c>
      <c r="K18" s="18">
        <v>210</v>
      </c>
      <c r="L18" s="18">
        <f t="shared" si="0"/>
        <v>91.98</v>
      </c>
      <c r="M18" s="18">
        <f t="shared" si="1"/>
        <v>2238.0573600000002</v>
      </c>
      <c r="N18" s="11"/>
      <c r="O18" s="23">
        <f t="shared" si="10"/>
        <v>6</v>
      </c>
      <c r="P18" s="11"/>
      <c r="Q18" s="23">
        <f t="shared" si="11"/>
        <v>210</v>
      </c>
      <c r="R18" s="23">
        <f t="shared" si="12"/>
        <v>0</v>
      </c>
      <c r="S18" s="9">
        <f t="shared" si="13"/>
        <v>0</v>
      </c>
      <c r="T18" s="23">
        <f t="shared" si="14"/>
        <v>91.98</v>
      </c>
      <c r="U18" s="23">
        <f t="shared" si="15"/>
        <v>2238.0573600000002</v>
      </c>
      <c r="V18" s="37"/>
      <c r="W18" s="26">
        <f t="shared" si="16"/>
        <v>0</v>
      </c>
      <c r="X18" s="37"/>
      <c r="Y18" s="28">
        <f t="shared" si="17"/>
        <v>0</v>
      </c>
    </row>
    <row r="19" spans="1:25" ht="18" customHeight="1">
      <c r="A19" s="224"/>
      <c r="B19" s="9" t="s">
        <v>171</v>
      </c>
      <c r="C19" s="58"/>
      <c r="D19" s="9" t="s">
        <v>246</v>
      </c>
      <c r="E19" s="9" t="s">
        <v>247</v>
      </c>
      <c r="F19" s="74" t="s">
        <v>251</v>
      </c>
      <c r="G19" s="14" t="s">
        <v>249</v>
      </c>
      <c r="H19" s="18">
        <v>1</v>
      </c>
      <c r="I19" s="18">
        <v>2</v>
      </c>
      <c r="J19" s="18">
        <v>73</v>
      </c>
      <c r="K19" s="18">
        <v>210</v>
      </c>
      <c r="L19" s="18">
        <f t="shared" si="0"/>
        <v>30.66</v>
      </c>
      <c r="M19" s="18">
        <f t="shared" si="1"/>
        <v>746.01912000000004</v>
      </c>
      <c r="N19" s="11"/>
      <c r="O19" s="23">
        <f t="shared" si="10"/>
        <v>2</v>
      </c>
      <c r="P19" s="11"/>
      <c r="Q19" s="23">
        <f t="shared" si="11"/>
        <v>210</v>
      </c>
      <c r="R19" s="23">
        <f t="shared" si="12"/>
        <v>0</v>
      </c>
      <c r="S19" s="9">
        <f t="shared" si="13"/>
        <v>0</v>
      </c>
      <c r="T19" s="23">
        <f t="shared" si="14"/>
        <v>30.66</v>
      </c>
      <c r="U19" s="23">
        <f t="shared" si="15"/>
        <v>746.01912000000004</v>
      </c>
      <c r="V19" s="37"/>
      <c r="W19" s="26">
        <f t="shared" si="16"/>
        <v>0</v>
      </c>
      <c r="X19" s="37"/>
      <c r="Y19" s="28">
        <f t="shared" si="17"/>
        <v>0</v>
      </c>
    </row>
    <row r="20" spans="1:25" ht="18" customHeight="1">
      <c r="A20" s="224"/>
      <c r="B20" s="9"/>
      <c r="C20" s="58"/>
      <c r="D20" s="9" t="s">
        <v>246</v>
      </c>
      <c r="E20" s="9" t="s">
        <v>247</v>
      </c>
      <c r="F20" s="74" t="s">
        <v>248</v>
      </c>
      <c r="G20" s="14" t="s">
        <v>249</v>
      </c>
      <c r="H20" s="18">
        <v>2</v>
      </c>
      <c r="I20" s="18">
        <v>6</v>
      </c>
      <c r="J20" s="18">
        <v>73</v>
      </c>
      <c r="K20" s="18">
        <v>210</v>
      </c>
      <c r="L20" s="18">
        <f t="shared" si="0"/>
        <v>91.98</v>
      </c>
      <c r="M20" s="18">
        <f t="shared" si="1"/>
        <v>2238.0573600000002</v>
      </c>
      <c r="N20" s="11"/>
      <c r="O20" s="23">
        <f t="shared" si="10"/>
        <v>6</v>
      </c>
      <c r="P20" s="11"/>
      <c r="Q20" s="23">
        <f t="shared" si="11"/>
        <v>210</v>
      </c>
      <c r="R20" s="23">
        <f t="shared" si="12"/>
        <v>0</v>
      </c>
      <c r="S20" s="9">
        <f t="shared" si="13"/>
        <v>0</v>
      </c>
      <c r="T20" s="23">
        <f t="shared" si="14"/>
        <v>91.98</v>
      </c>
      <c r="U20" s="23">
        <f t="shared" si="15"/>
        <v>2238.0573600000002</v>
      </c>
      <c r="V20" s="37"/>
      <c r="W20" s="26">
        <f t="shared" si="16"/>
        <v>0</v>
      </c>
      <c r="X20" s="37"/>
      <c r="Y20" s="28">
        <f t="shared" si="17"/>
        <v>0</v>
      </c>
    </row>
    <row r="21" spans="1:25" ht="18" customHeight="1">
      <c r="A21" s="224"/>
      <c r="B21" s="9" t="s">
        <v>172</v>
      </c>
      <c r="C21" s="58"/>
      <c r="D21" s="9" t="s">
        <v>246</v>
      </c>
      <c r="E21" s="9" t="s">
        <v>247</v>
      </c>
      <c r="F21" s="74" t="s">
        <v>251</v>
      </c>
      <c r="G21" s="14" t="s">
        <v>249</v>
      </c>
      <c r="H21" s="18">
        <v>1</v>
      </c>
      <c r="I21" s="18">
        <v>2</v>
      </c>
      <c r="J21" s="18">
        <v>73</v>
      </c>
      <c r="K21" s="18">
        <v>210</v>
      </c>
      <c r="L21" s="18">
        <f t="shared" si="0"/>
        <v>30.66</v>
      </c>
      <c r="M21" s="18">
        <f t="shared" si="1"/>
        <v>746.01912000000004</v>
      </c>
      <c r="N21" s="11"/>
      <c r="O21" s="23">
        <f t="shared" si="10"/>
        <v>2</v>
      </c>
      <c r="P21" s="11"/>
      <c r="Q21" s="23">
        <f t="shared" si="11"/>
        <v>210</v>
      </c>
      <c r="R21" s="23">
        <f t="shared" si="12"/>
        <v>0</v>
      </c>
      <c r="S21" s="9">
        <f t="shared" si="13"/>
        <v>0</v>
      </c>
      <c r="T21" s="23">
        <f t="shared" si="14"/>
        <v>30.66</v>
      </c>
      <c r="U21" s="23">
        <f t="shared" si="15"/>
        <v>746.01912000000004</v>
      </c>
      <c r="V21" s="37"/>
      <c r="W21" s="26">
        <f t="shared" si="16"/>
        <v>0</v>
      </c>
      <c r="X21" s="37"/>
      <c r="Y21" s="28">
        <f t="shared" si="17"/>
        <v>0</v>
      </c>
    </row>
    <row r="22" spans="1:25" ht="18" customHeight="1">
      <c r="A22" s="224"/>
      <c r="B22" s="9"/>
      <c r="C22" s="58"/>
      <c r="D22" s="9" t="s">
        <v>246</v>
      </c>
      <c r="E22" s="9" t="s">
        <v>247</v>
      </c>
      <c r="F22" s="74" t="s">
        <v>248</v>
      </c>
      <c r="G22" s="14" t="s">
        <v>249</v>
      </c>
      <c r="H22" s="18">
        <v>2</v>
      </c>
      <c r="I22" s="18">
        <v>2</v>
      </c>
      <c r="J22" s="18">
        <v>73</v>
      </c>
      <c r="K22" s="18">
        <v>210</v>
      </c>
      <c r="L22" s="18">
        <f t="shared" si="0"/>
        <v>30.66</v>
      </c>
      <c r="M22" s="18">
        <f t="shared" si="1"/>
        <v>746.01912000000004</v>
      </c>
      <c r="N22" s="11"/>
      <c r="O22" s="23">
        <f t="shared" si="10"/>
        <v>2</v>
      </c>
      <c r="P22" s="11"/>
      <c r="Q22" s="23">
        <f t="shared" si="11"/>
        <v>210</v>
      </c>
      <c r="R22" s="23">
        <f t="shared" si="12"/>
        <v>0</v>
      </c>
      <c r="S22" s="9">
        <f t="shared" si="13"/>
        <v>0</v>
      </c>
      <c r="T22" s="23">
        <f t="shared" si="14"/>
        <v>30.66</v>
      </c>
      <c r="U22" s="23">
        <f t="shared" si="15"/>
        <v>746.01912000000004</v>
      </c>
      <c r="V22" s="37"/>
      <c r="W22" s="26">
        <f t="shared" si="16"/>
        <v>0</v>
      </c>
      <c r="X22" s="37"/>
      <c r="Y22" s="28">
        <f t="shared" si="17"/>
        <v>0</v>
      </c>
    </row>
    <row r="23" spans="1:25" ht="18" customHeight="1">
      <c r="A23" s="224"/>
      <c r="B23" s="9" t="s">
        <v>173</v>
      </c>
      <c r="C23" s="58"/>
      <c r="D23" s="9" t="s">
        <v>246</v>
      </c>
      <c r="E23" s="9" t="s">
        <v>247</v>
      </c>
      <c r="F23" s="74" t="s">
        <v>251</v>
      </c>
      <c r="G23" s="14" t="s">
        <v>249</v>
      </c>
      <c r="H23" s="18">
        <v>1</v>
      </c>
      <c r="I23" s="18">
        <v>2</v>
      </c>
      <c r="J23" s="18">
        <v>73</v>
      </c>
      <c r="K23" s="18">
        <v>210</v>
      </c>
      <c r="L23" s="18">
        <f t="shared" si="0"/>
        <v>30.66</v>
      </c>
      <c r="M23" s="18">
        <f t="shared" si="1"/>
        <v>746.01912000000004</v>
      </c>
      <c r="N23" s="11"/>
      <c r="O23" s="23">
        <f t="shared" si="10"/>
        <v>2</v>
      </c>
      <c r="P23" s="11"/>
      <c r="Q23" s="23">
        <f t="shared" si="11"/>
        <v>210</v>
      </c>
      <c r="R23" s="23">
        <f t="shared" si="12"/>
        <v>0</v>
      </c>
      <c r="S23" s="9">
        <f t="shared" si="13"/>
        <v>0</v>
      </c>
      <c r="T23" s="23">
        <f t="shared" si="14"/>
        <v>30.66</v>
      </c>
      <c r="U23" s="23">
        <f t="shared" si="15"/>
        <v>746.01912000000004</v>
      </c>
      <c r="V23" s="37"/>
      <c r="W23" s="26">
        <f t="shared" si="16"/>
        <v>0</v>
      </c>
      <c r="X23" s="37"/>
      <c r="Y23" s="28">
        <f t="shared" si="17"/>
        <v>0</v>
      </c>
    </row>
    <row r="24" spans="1:25" ht="18" customHeight="1">
      <c r="A24" s="224"/>
      <c r="B24" s="9"/>
      <c r="C24" s="10" t="s">
        <v>79</v>
      </c>
      <c r="D24" s="9" t="s">
        <v>246</v>
      </c>
      <c r="E24" s="9" t="s">
        <v>247</v>
      </c>
      <c r="F24" s="74" t="s">
        <v>248</v>
      </c>
      <c r="G24" s="14" t="s">
        <v>249</v>
      </c>
      <c r="H24" s="18">
        <v>2</v>
      </c>
      <c r="I24" s="18">
        <v>6</v>
      </c>
      <c r="J24" s="18">
        <v>73</v>
      </c>
      <c r="K24" s="18">
        <v>210</v>
      </c>
      <c r="L24" s="18">
        <f t="shared" si="0"/>
        <v>91.98</v>
      </c>
      <c r="M24" s="18">
        <f t="shared" si="1"/>
        <v>2238.0573600000002</v>
      </c>
      <c r="N24" s="11"/>
      <c r="O24" s="23">
        <f t="shared" si="10"/>
        <v>6</v>
      </c>
      <c r="P24" s="11"/>
      <c r="Q24" s="23">
        <f t="shared" si="11"/>
        <v>210</v>
      </c>
      <c r="R24" s="23">
        <f t="shared" si="12"/>
        <v>0</v>
      </c>
      <c r="S24" s="9">
        <f t="shared" si="13"/>
        <v>0</v>
      </c>
      <c r="T24" s="23">
        <f t="shared" si="14"/>
        <v>91.98</v>
      </c>
      <c r="U24" s="23">
        <f t="shared" si="15"/>
        <v>2238.0573600000002</v>
      </c>
      <c r="V24" s="37"/>
      <c r="W24" s="26">
        <f t="shared" si="16"/>
        <v>0</v>
      </c>
      <c r="X24" s="37"/>
      <c r="Y24" s="28">
        <f t="shared" si="17"/>
        <v>0</v>
      </c>
    </row>
    <row r="25" spans="1:25" ht="18" customHeight="1">
      <c r="A25" s="224"/>
      <c r="B25" s="9" t="s">
        <v>177</v>
      </c>
      <c r="C25" s="10" t="s">
        <v>79</v>
      </c>
      <c r="D25" s="9" t="s">
        <v>250</v>
      </c>
      <c r="E25" s="9" t="s">
        <v>247</v>
      </c>
      <c r="F25" s="10"/>
      <c r="G25" s="80" t="s">
        <v>285</v>
      </c>
      <c r="H25" s="18">
        <v>2</v>
      </c>
      <c r="I25" s="18">
        <v>2</v>
      </c>
      <c r="J25" s="18">
        <v>48</v>
      </c>
      <c r="K25" s="18">
        <v>420</v>
      </c>
      <c r="L25" s="18">
        <f t="shared" si="0"/>
        <v>40.32</v>
      </c>
      <c r="M25" s="18">
        <f t="shared" si="1"/>
        <v>981.06623999999999</v>
      </c>
      <c r="N25" s="11"/>
      <c r="O25" s="23">
        <f t="shared" si="10"/>
        <v>2</v>
      </c>
      <c r="P25" s="11"/>
      <c r="Q25" s="23">
        <f t="shared" si="11"/>
        <v>420</v>
      </c>
      <c r="R25" s="23">
        <f t="shared" si="12"/>
        <v>0</v>
      </c>
      <c r="S25" s="9">
        <f t="shared" si="13"/>
        <v>0</v>
      </c>
      <c r="T25" s="23">
        <f t="shared" si="14"/>
        <v>40.32</v>
      </c>
      <c r="U25" s="23">
        <f t="shared" si="15"/>
        <v>981.06623999999999</v>
      </c>
      <c r="V25" s="37"/>
      <c r="W25" s="26">
        <f t="shared" si="16"/>
        <v>0</v>
      </c>
      <c r="X25" s="37"/>
      <c r="Y25" s="28">
        <f t="shared" si="17"/>
        <v>0</v>
      </c>
    </row>
    <row r="26" spans="1:25" ht="18" customHeight="1">
      <c r="A26" s="224"/>
      <c r="B26" s="9" t="s">
        <v>42</v>
      </c>
      <c r="C26" s="10" t="s">
        <v>82</v>
      </c>
      <c r="D26" s="9" t="s">
        <v>246</v>
      </c>
      <c r="E26" s="9" t="s">
        <v>247</v>
      </c>
      <c r="F26" s="76" t="s">
        <v>248</v>
      </c>
      <c r="G26" s="14" t="s">
        <v>249</v>
      </c>
      <c r="H26" s="18">
        <v>2</v>
      </c>
      <c r="I26" s="18">
        <v>10</v>
      </c>
      <c r="J26" s="18">
        <v>73</v>
      </c>
      <c r="K26" s="18">
        <v>420</v>
      </c>
      <c r="L26" s="18">
        <f t="shared" si="0"/>
        <v>306.60000000000002</v>
      </c>
      <c r="M26" s="18">
        <f t="shared" si="1"/>
        <v>7460.1912000000011</v>
      </c>
      <c r="N26" s="11"/>
      <c r="O26" s="23">
        <f t="shared" si="10"/>
        <v>10</v>
      </c>
      <c r="P26" s="11"/>
      <c r="Q26" s="23">
        <f t="shared" si="11"/>
        <v>420</v>
      </c>
      <c r="R26" s="23">
        <f t="shared" si="12"/>
        <v>0</v>
      </c>
      <c r="S26" s="9">
        <f t="shared" si="13"/>
        <v>0</v>
      </c>
      <c r="T26" s="23">
        <f t="shared" si="14"/>
        <v>306.60000000000002</v>
      </c>
      <c r="U26" s="23">
        <f t="shared" si="15"/>
        <v>7460.1912000000011</v>
      </c>
      <c r="V26" s="37"/>
      <c r="W26" s="26">
        <f t="shared" si="16"/>
        <v>0</v>
      </c>
      <c r="X26" s="37"/>
      <c r="Y26" s="28">
        <f t="shared" si="17"/>
        <v>0</v>
      </c>
    </row>
    <row r="27" spans="1:25" ht="18" customHeight="1">
      <c r="A27" s="224"/>
      <c r="B27" s="9" t="s">
        <v>179</v>
      </c>
      <c r="C27" s="10" t="s">
        <v>84</v>
      </c>
      <c r="D27" s="9" t="s">
        <v>246</v>
      </c>
      <c r="E27" s="9" t="s">
        <v>247</v>
      </c>
      <c r="F27" s="74" t="s">
        <v>251</v>
      </c>
      <c r="G27" s="14" t="s">
        <v>249</v>
      </c>
      <c r="H27" s="18">
        <v>1</v>
      </c>
      <c r="I27" s="18">
        <v>2</v>
      </c>
      <c r="J27" s="18">
        <v>73</v>
      </c>
      <c r="K27" s="18">
        <v>630</v>
      </c>
      <c r="L27" s="18">
        <f t="shared" si="0"/>
        <v>91.98</v>
      </c>
      <c r="M27" s="18">
        <f t="shared" si="1"/>
        <v>2238.0573600000002</v>
      </c>
      <c r="N27" s="11"/>
      <c r="O27" s="23">
        <f t="shared" si="10"/>
        <v>2</v>
      </c>
      <c r="P27" s="11"/>
      <c r="Q27" s="23">
        <f t="shared" si="11"/>
        <v>630</v>
      </c>
      <c r="R27" s="23">
        <f t="shared" si="12"/>
        <v>0</v>
      </c>
      <c r="S27" s="9">
        <f t="shared" si="13"/>
        <v>0</v>
      </c>
      <c r="T27" s="23">
        <f t="shared" si="14"/>
        <v>91.98</v>
      </c>
      <c r="U27" s="23">
        <f t="shared" si="15"/>
        <v>2238.0573600000002</v>
      </c>
      <c r="V27" s="37"/>
      <c r="W27" s="26">
        <f t="shared" si="16"/>
        <v>0</v>
      </c>
      <c r="X27" s="37"/>
      <c r="Y27" s="28">
        <f t="shared" si="17"/>
        <v>0</v>
      </c>
    </row>
    <row r="28" spans="1:25" ht="18" customHeight="1">
      <c r="A28" s="224"/>
      <c r="B28" s="9"/>
      <c r="C28" s="74"/>
      <c r="D28" s="9" t="s">
        <v>246</v>
      </c>
      <c r="E28" s="9" t="s">
        <v>247</v>
      </c>
      <c r="F28" s="74" t="s">
        <v>248</v>
      </c>
      <c r="G28" s="14" t="s">
        <v>249</v>
      </c>
      <c r="H28" s="18">
        <v>2</v>
      </c>
      <c r="I28" s="18">
        <v>12</v>
      </c>
      <c r="J28" s="18">
        <v>73</v>
      </c>
      <c r="K28" s="18">
        <v>630</v>
      </c>
      <c r="L28" s="18">
        <f t="shared" si="0"/>
        <v>551.88</v>
      </c>
      <c r="M28" s="18">
        <f t="shared" si="1"/>
        <v>13428.344160000001</v>
      </c>
      <c r="N28" s="11"/>
      <c r="O28" s="23">
        <f t="shared" si="10"/>
        <v>12</v>
      </c>
      <c r="P28" s="11"/>
      <c r="Q28" s="23">
        <f t="shared" si="11"/>
        <v>630</v>
      </c>
      <c r="R28" s="23">
        <f t="shared" si="12"/>
        <v>0</v>
      </c>
      <c r="S28" s="9">
        <f t="shared" si="13"/>
        <v>0</v>
      </c>
      <c r="T28" s="23">
        <f t="shared" si="14"/>
        <v>551.88</v>
      </c>
      <c r="U28" s="23">
        <f t="shared" si="15"/>
        <v>13428.344160000001</v>
      </c>
      <c r="V28" s="37"/>
      <c r="W28" s="26">
        <f t="shared" si="16"/>
        <v>0</v>
      </c>
      <c r="X28" s="37"/>
      <c r="Y28" s="28">
        <f t="shared" si="17"/>
        <v>0</v>
      </c>
    </row>
    <row r="29" spans="1:25" ht="18" customHeight="1">
      <c r="A29" s="224"/>
      <c r="B29" s="9"/>
      <c r="C29" s="10" t="s">
        <v>105</v>
      </c>
      <c r="D29" s="9" t="s">
        <v>250</v>
      </c>
      <c r="E29" s="9" t="s">
        <v>247</v>
      </c>
      <c r="F29" s="10"/>
      <c r="G29" s="14" t="s">
        <v>249</v>
      </c>
      <c r="H29" s="18">
        <v>1</v>
      </c>
      <c r="I29" s="18">
        <v>2</v>
      </c>
      <c r="J29" s="18">
        <v>73</v>
      </c>
      <c r="K29" s="18">
        <v>630</v>
      </c>
      <c r="L29" s="18">
        <f t="shared" si="0"/>
        <v>91.98</v>
      </c>
      <c r="M29" s="18">
        <f t="shared" si="1"/>
        <v>2238.0573600000002</v>
      </c>
      <c r="N29" s="11"/>
      <c r="O29" s="23">
        <f t="shared" si="10"/>
        <v>2</v>
      </c>
      <c r="P29" s="11"/>
      <c r="Q29" s="23">
        <f t="shared" si="11"/>
        <v>630</v>
      </c>
      <c r="R29" s="23">
        <f t="shared" si="12"/>
        <v>0</v>
      </c>
      <c r="S29" s="9">
        <f t="shared" si="13"/>
        <v>0</v>
      </c>
      <c r="T29" s="23">
        <f t="shared" si="14"/>
        <v>91.98</v>
      </c>
      <c r="U29" s="23">
        <f t="shared" si="15"/>
        <v>2238.0573600000002</v>
      </c>
      <c r="V29" s="37"/>
      <c r="W29" s="26">
        <f t="shared" si="16"/>
        <v>0</v>
      </c>
      <c r="X29" s="37"/>
      <c r="Y29" s="28">
        <f t="shared" si="17"/>
        <v>0</v>
      </c>
    </row>
    <row r="30" spans="1:25" ht="18" customHeight="1">
      <c r="A30" s="224"/>
      <c r="B30" s="9" t="s">
        <v>483</v>
      </c>
      <c r="C30" s="10" t="s">
        <v>106</v>
      </c>
      <c r="D30" s="9" t="s">
        <v>250</v>
      </c>
      <c r="E30" s="9" t="s">
        <v>247</v>
      </c>
      <c r="F30" s="10"/>
      <c r="G30" s="14" t="s">
        <v>249</v>
      </c>
      <c r="H30" s="18">
        <v>2</v>
      </c>
      <c r="I30" s="18">
        <v>3</v>
      </c>
      <c r="J30" s="18">
        <v>73</v>
      </c>
      <c r="K30" s="18">
        <v>210</v>
      </c>
      <c r="L30" s="18">
        <f t="shared" si="0"/>
        <v>45.99</v>
      </c>
      <c r="M30" s="18">
        <f t="shared" si="1"/>
        <v>1119.0286800000001</v>
      </c>
      <c r="N30" s="11"/>
      <c r="O30" s="23">
        <f t="shared" si="10"/>
        <v>3</v>
      </c>
      <c r="P30" s="11"/>
      <c r="Q30" s="23">
        <f t="shared" si="11"/>
        <v>210</v>
      </c>
      <c r="R30" s="23">
        <f t="shared" si="12"/>
        <v>0</v>
      </c>
      <c r="S30" s="9">
        <f t="shared" si="13"/>
        <v>0</v>
      </c>
      <c r="T30" s="23">
        <f t="shared" si="14"/>
        <v>45.99</v>
      </c>
      <c r="U30" s="23">
        <f t="shared" si="15"/>
        <v>1119.0286800000001</v>
      </c>
      <c r="V30" s="37"/>
      <c r="W30" s="26">
        <f t="shared" si="16"/>
        <v>0</v>
      </c>
      <c r="X30" s="37"/>
      <c r="Y30" s="28">
        <f t="shared" si="17"/>
        <v>0</v>
      </c>
    </row>
    <row r="31" spans="1:25" ht="18" customHeight="1">
      <c r="A31" s="224"/>
      <c r="B31" s="9"/>
      <c r="C31" s="10" t="s">
        <v>107</v>
      </c>
      <c r="D31" s="9" t="s">
        <v>250</v>
      </c>
      <c r="E31" s="9" t="s">
        <v>247</v>
      </c>
      <c r="F31" s="10"/>
      <c r="G31" s="14" t="s">
        <v>249</v>
      </c>
      <c r="H31" s="18">
        <v>1</v>
      </c>
      <c r="I31" s="18">
        <v>2</v>
      </c>
      <c r="J31" s="18">
        <v>73</v>
      </c>
      <c r="K31" s="18">
        <v>210</v>
      </c>
      <c r="L31" s="18">
        <f t="shared" si="0"/>
        <v>30.66</v>
      </c>
      <c r="M31" s="18">
        <f t="shared" si="1"/>
        <v>746.01912000000004</v>
      </c>
      <c r="N31" s="11"/>
      <c r="O31" s="23">
        <f t="shared" si="10"/>
        <v>2</v>
      </c>
      <c r="P31" s="11"/>
      <c r="Q31" s="23">
        <f t="shared" si="11"/>
        <v>210</v>
      </c>
      <c r="R31" s="23">
        <f t="shared" si="12"/>
        <v>0</v>
      </c>
      <c r="S31" s="9">
        <f t="shared" si="13"/>
        <v>0</v>
      </c>
      <c r="T31" s="23">
        <f t="shared" si="14"/>
        <v>30.66</v>
      </c>
      <c r="U31" s="23">
        <f t="shared" si="15"/>
        <v>746.01912000000004</v>
      </c>
      <c r="V31" s="37"/>
      <c r="W31" s="26">
        <f t="shared" si="16"/>
        <v>0</v>
      </c>
      <c r="X31" s="37"/>
      <c r="Y31" s="28">
        <f t="shared" si="17"/>
        <v>0</v>
      </c>
    </row>
    <row r="32" spans="1:25" ht="18" customHeight="1">
      <c r="A32" s="224"/>
      <c r="B32" s="9" t="s">
        <v>180</v>
      </c>
      <c r="C32" s="10" t="s">
        <v>84</v>
      </c>
      <c r="D32" s="9" t="s">
        <v>246</v>
      </c>
      <c r="E32" s="9" t="s">
        <v>247</v>
      </c>
      <c r="F32" s="76" t="s">
        <v>251</v>
      </c>
      <c r="G32" s="14" t="s">
        <v>249</v>
      </c>
      <c r="H32" s="18">
        <v>1</v>
      </c>
      <c r="I32" s="18">
        <v>2</v>
      </c>
      <c r="J32" s="18">
        <v>73</v>
      </c>
      <c r="K32" s="18">
        <v>630</v>
      </c>
      <c r="L32" s="18">
        <f t="shared" si="0"/>
        <v>91.98</v>
      </c>
      <c r="M32" s="18">
        <f t="shared" si="1"/>
        <v>2238.0573600000002</v>
      </c>
      <c r="N32" s="11"/>
      <c r="O32" s="23">
        <f t="shared" si="10"/>
        <v>2</v>
      </c>
      <c r="P32" s="11"/>
      <c r="Q32" s="23">
        <f t="shared" si="11"/>
        <v>630</v>
      </c>
      <c r="R32" s="23">
        <f t="shared" si="12"/>
        <v>0</v>
      </c>
      <c r="S32" s="9">
        <f t="shared" si="13"/>
        <v>0</v>
      </c>
      <c r="T32" s="23">
        <f t="shared" si="14"/>
        <v>91.98</v>
      </c>
      <c r="U32" s="23">
        <f t="shared" si="15"/>
        <v>2238.0573600000002</v>
      </c>
      <c r="V32" s="37"/>
      <c r="W32" s="26">
        <f t="shared" si="16"/>
        <v>0</v>
      </c>
      <c r="X32" s="37"/>
      <c r="Y32" s="28">
        <f t="shared" si="17"/>
        <v>0</v>
      </c>
    </row>
    <row r="33" spans="1:25" ht="18" customHeight="1">
      <c r="A33" s="224"/>
      <c r="B33" s="9"/>
      <c r="C33" s="76"/>
      <c r="D33" s="9" t="s">
        <v>246</v>
      </c>
      <c r="E33" s="9" t="s">
        <v>247</v>
      </c>
      <c r="F33" s="76" t="s">
        <v>248</v>
      </c>
      <c r="G33" s="14" t="s">
        <v>249</v>
      </c>
      <c r="H33" s="18">
        <v>2</v>
      </c>
      <c r="I33" s="18">
        <v>12</v>
      </c>
      <c r="J33" s="18">
        <v>73</v>
      </c>
      <c r="K33" s="18">
        <v>630</v>
      </c>
      <c r="L33" s="18">
        <f t="shared" si="0"/>
        <v>551.88</v>
      </c>
      <c r="M33" s="18">
        <f t="shared" si="1"/>
        <v>13428.344160000001</v>
      </c>
      <c r="N33" s="11"/>
      <c r="O33" s="23">
        <f t="shared" si="10"/>
        <v>12</v>
      </c>
      <c r="P33" s="11"/>
      <c r="Q33" s="23">
        <f t="shared" si="11"/>
        <v>630</v>
      </c>
      <c r="R33" s="23">
        <f t="shared" si="12"/>
        <v>0</v>
      </c>
      <c r="S33" s="9">
        <f t="shared" si="13"/>
        <v>0</v>
      </c>
      <c r="T33" s="23">
        <f t="shared" si="14"/>
        <v>551.88</v>
      </c>
      <c r="U33" s="23">
        <f t="shared" si="15"/>
        <v>13428.344160000001</v>
      </c>
      <c r="V33" s="37"/>
      <c r="W33" s="26">
        <f t="shared" si="16"/>
        <v>0</v>
      </c>
      <c r="X33" s="37"/>
      <c r="Y33" s="28">
        <f t="shared" si="17"/>
        <v>0</v>
      </c>
    </row>
    <row r="34" spans="1:25" ht="18" customHeight="1">
      <c r="A34" s="224"/>
      <c r="B34" s="9"/>
      <c r="C34" s="76"/>
      <c r="D34" s="9" t="s">
        <v>250</v>
      </c>
      <c r="E34" s="9" t="s">
        <v>247</v>
      </c>
      <c r="F34" s="76"/>
      <c r="G34" s="14" t="s">
        <v>249</v>
      </c>
      <c r="H34" s="18">
        <v>1</v>
      </c>
      <c r="I34" s="18">
        <v>1</v>
      </c>
      <c r="J34" s="18">
        <v>73</v>
      </c>
      <c r="K34" s="18">
        <v>630</v>
      </c>
      <c r="L34" s="18">
        <f t="shared" si="0"/>
        <v>45.99</v>
      </c>
      <c r="M34" s="18">
        <f t="shared" si="1"/>
        <v>1119.0286800000001</v>
      </c>
      <c r="N34" s="11"/>
      <c r="O34" s="23">
        <f t="shared" si="10"/>
        <v>1</v>
      </c>
      <c r="P34" s="11"/>
      <c r="Q34" s="23">
        <f t="shared" si="11"/>
        <v>630</v>
      </c>
      <c r="R34" s="23">
        <f t="shared" si="12"/>
        <v>0</v>
      </c>
      <c r="S34" s="9">
        <f t="shared" si="13"/>
        <v>0</v>
      </c>
      <c r="T34" s="23">
        <f t="shared" si="14"/>
        <v>45.99</v>
      </c>
      <c r="U34" s="23">
        <f t="shared" si="15"/>
        <v>1119.0286800000001</v>
      </c>
      <c r="V34" s="37"/>
      <c r="W34" s="26">
        <f t="shared" si="16"/>
        <v>0</v>
      </c>
      <c r="X34" s="37"/>
      <c r="Y34" s="28">
        <f t="shared" si="17"/>
        <v>0</v>
      </c>
    </row>
    <row r="35" spans="1:25" ht="18" customHeight="1">
      <c r="A35" s="224"/>
      <c r="B35" s="9"/>
      <c r="C35" s="10" t="s">
        <v>156</v>
      </c>
      <c r="D35" s="9" t="s">
        <v>250</v>
      </c>
      <c r="E35" s="9" t="s">
        <v>247</v>
      </c>
      <c r="F35" s="10" t="s">
        <v>289</v>
      </c>
      <c r="G35" s="14" t="s">
        <v>266</v>
      </c>
      <c r="H35" s="18">
        <v>1</v>
      </c>
      <c r="I35" s="18">
        <v>1</v>
      </c>
      <c r="J35" s="18">
        <v>54</v>
      </c>
      <c r="K35" s="18">
        <v>630</v>
      </c>
      <c r="L35" s="18">
        <f t="shared" si="0"/>
        <v>34.020000000000003</v>
      </c>
      <c r="M35" s="18">
        <f t="shared" si="1"/>
        <v>827.77464000000009</v>
      </c>
      <c r="N35" s="11"/>
      <c r="O35" s="23">
        <f t="shared" si="10"/>
        <v>1</v>
      </c>
      <c r="P35" s="11"/>
      <c r="Q35" s="23">
        <f t="shared" si="11"/>
        <v>630</v>
      </c>
      <c r="R35" s="23">
        <f t="shared" si="12"/>
        <v>0</v>
      </c>
      <c r="S35" s="9">
        <f t="shared" si="13"/>
        <v>0</v>
      </c>
      <c r="T35" s="23">
        <f t="shared" si="14"/>
        <v>34.020000000000003</v>
      </c>
      <c r="U35" s="23">
        <f t="shared" si="15"/>
        <v>827.77464000000009</v>
      </c>
      <c r="V35" s="37"/>
      <c r="W35" s="26">
        <f t="shared" si="16"/>
        <v>0</v>
      </c>
      <c r="X35" s="37"/>
      <c r="Y35" s="28">
        <f t="shared" si="17"/>
        <v>0</v>
      </c>
    </row>
    <row r="36" spans="1:25" ht="18" customHeight="1">
      <c r="A36" s="224"/>
      <c r="B36" s="9" t="s">
        <v>13</v>
      </c>
      <c r="C36" s="10" t="s">
        <v>122</v>
      </c>
      <c r="D36" s="9" t="s">
        <v>250</v>
      </c>
      <c r="E36" s="9" t="s">
        <v>247</v>
      </c>
      <c r="F36" s="10"/>
      <c r="G36" s="80" t="s">
        <v>249</v>
      </c>
      <c r="H36" s="18">
        <v>1</v>
      </c>
      <c r="I36" s="20">
        <v>17</v>
      </c>
      <c r="J36" s="18">
        <v>73</v>
      </c>
      <c r="K36" s="18">
        <v>1920</v>
      </c>
      <c r="L36" s="18">
        <f t="shared" si="0"/>
        <v>2382.7199999999998</v>
      </c>
      <c r="M36" s="18">
        <f t="shared" si="1"/>
        <v>57976.34304</v>
      </c>
      <c r="N36" s="11"/>
      <c r="O36" s="23">
        <f t="shared" si="10"/>
        <v>17</v>
      </c>
      <c r="P36" s="11"/>
      <c r="Q36" s="23">
        <f t="shared" si="11"/>
        <v>1920</v>
      </c>
      <c r="R36" s="23">
        <f t="shared" si="12"/>
        <v>0</v>
      </c>
      <c r="S36" s="9">
        <f t="shared" si="13"/>
        <v>0</v>
      </c>
      <c r="T36" s="23">
        <f t="shared" si="14"/>
        <v>2382.7199999999998</v>
      </c>
      <c r="U36" s="23">
        <f t="shared" si="15"/>
        <v>57976.34304</v>
      </c>
      <c r="V36" s="37"/>
      <c r="W36" s="26">
        <f t="shared" si="16"/>
        <v>0</v>
      </c>
      <c r="X36" s="37"/>
      <c r="Y36" s="28">
        <f t="shared" si="17"/>
        <v>0</v>
      </c>
    </row>
    <row r="37" spans="1:25" ht="18" customHeight="1">
      <c r="A37" s="224"/>
      <c r="B37" s="9" t="s">
        <v>24</v>
      </c>
      <c r="C37" s="10" t="s">
        <v>122</v>
      </c>
      <c r="D37" s="9" t="s">
        <v>250</v>
      </c>
      <c r="E37" s="9" t="s">
        <v>247</v>
      </c>
      <c r="F37" s="76"/>
      <c r="G37" s="14" t="s">
        <v>249</v>
      </c>
      <c r="H37" s="18">
        <v>2</v>
      </c>
      <c r="I37" s="18">
        <v>2</v>
      </c>
      <c r="J37" s="18">
        <v>73</v>
      </c>
      <c r="K37" s="18">
        <v>240</v>
      </c>
      <c r="L37" s="18">
        <f t="shared" si="0"/>
        <v>35.04</v>
      </c>
      <c r="M37" s="18">
        <f t="shared" si="1"/>
        <v>852.59328000000005</v>
      </c>
      <c r="N37" s="11"/>
      <c r="O37" s="23">
        <f t="shared" si="10"/>
        <v>2</v>
      </c>
      <c r="P37" s="11"/>
      <c r="Q37" s="23">
        <f t="shared" si="11"/>
        <v>240</v>
      </c>
      <c r="R37" s="23">
        <f t="shared" si="12"/>
        <v>0</v>
      </c>
      <c r="S37" s="9">
        <f t="shared" si="13"/>
        <v>0</v>
      </c>
      <c r="T37" s="23">
        <f t="shared" si="14"/>
        <v>35.04</v>
      </c>
      <c r="U37" s="23">
        <f t="shared" si="15"/>
        <v>852.59328000000005</v>
      </c>
      <c r="V37" s="37"/>
      <c r="W37" s="26">
        <f t="shared" si="16"/>
        <v>0</v>
      </c>
      <c r="X37" s="37"/>
      <c r="Y37" s="28">
        <f t="shared" si="17"/>
        <v>0</v>
      </c>
    </row>
    <row r="38" spans="1:25" ht="18" customHeight="1">
      <c r="A38" s="224"/>
      <c r="B38" s="9" t="s">
        <v>433</v>
      </c>
      <c r="C38" s="10" t="s">
        <v>110</v>
      </c>
      <c r="D38" s="9" t="s">
        <v>250</v>
      </c>
      <c r="E38" s="9" t="s">
        <v>247</v>
      </c>
      <c r="F38" s="76"/>
      <c r="G38" s="14" t="s">
        <v>284</v>
      </c>
      <c r="H38" s="20">
        <v>2</v>
      </c>
      <c r="I38" s="20">
        <v>1</v>
      </c>
      <c r="J38" s="18">
        <v>50</v>
      </c>
      <c r="K38" s="18">
        <v>210</v>
      </c>
      <c r="L38" s="18">
        <f t="shared" si="0"/>
        <v>10.5</v>
      </c>
      <c r="M38" s="18">
        <f t="shared" si="1"/>
        <v>255.48600000000002</v>
      </c>
      <c r="N38" s="11"/>
      <c r="O38" s="23">
        <f t="shared" si="10"/>
        <v>1</v>
      </c>
      <c r="P38" s="11"/>
      <c r="Q38" s="23">
        <f t="shared" si="11"/>
        <v>210</v>
      </c>
      <c r="R38" s="23">
        <f t="shared" si="12"/>
        <v>0</v>
      </c>
      <c r="S38" s="9">
        <f t="shared" si="13"/>
        <v>0</v>
      </c>
      <c r="T38" s="23">
        <f t="shared" si="14"/>
        <v>10.5</v>
      </c>
      <c r="U38" s="23">
        <f t="shared" si="15"/>
        <v>255.48600000000002</v>
      </c>
      <c r="V38" s="37"/>
      <c r="W38" s="26">
        <f t="shared" si="16"/>
        <v>0</v>
      </c>
      <c r="X38" s="37"/>
      <c r="Y38" s="28">
        <f t="shared" si="17"/>
        <v>0</v>
      </c>
    </row>
    <row r="39" spans="1:25" ht="18" customHeight="1">
      <c r="A39" s="224"/>
      <c r="B39" s="9"/>
      <c r="C39" s="76"/>
      <c r="D39" s="9" t="s">
        <v>250</v>
      </c>
      <c r="E39" s="9" t="s">
        <v>247</v>
      </c>
      <c r="F39" s="76"/>
      <c r="G39" s="80" t="s">
        <v>285</v>
      </c>
      <c r="H39" s="20">
        <v>1</v>
      </c>
      <c r="I39" s="20">
        <v>2</v>
      </c>
      <c r="J39" s="18">
        <v>48</v>
      </c>
      <c r="K39" s="18">
        <v>210</v>
      </c>
      <c r="L39" s="18">
        <f t="shared" si="0"/>
        <v>20.16</v>
      </c>
      <c r="M39" s="18">
        <f t="shared" si="1"/>
        <v>490.53312</v>
      </c>
      <c r="N39" s="11"/>
      <c r="O39" s="23">
        <f t="shared" si="10"/>
        <v>2</v>
      </c>
      <c r="P39" s="11"/>
      <c r="Q39" s="23">
        <f t="shared" si="11"/>
        <v>210</v>
      </c>
      <c r="R39" s="23">
        <f t="shared" si="12"/>
        <v>0</v>
      </c>
      <c r="S39" s="9">
        <f t="shared" si="13"/>
        <v>0</v>
      </c>
      <c r="T39" s="23">
        <f t="shared" si="14"/>
        <v>20.16</v>
      </c>
      <c r="U39" s="23">
        <f t="shared" si="15"/>
        <v>490.53312</v>
      </c>
      <c r="V39" s="37"/>
      <c r="W39" s="26">
        <f t="shared" si="16"/>
        <v>0</v>
      </c>
      <c r="X39" s="37"/>
      <c r="Y39" s="28">
        <f t="shared" si="17"/>
        <v>0</v>
      </c>
    </row>
    <row r="40" spans="1:25" ht="18" customHeight="1">
      <c r="A40" s="224"/>
      <c r="B40" s="9" t="s">
        <v>254</v>
      </c>
      <c r="C40" s="73"/>
      <c r="D40" s="9" t="s">
        <v>250</v>
      </c>
      <c r="E40" s="9" t="s">
        <v>247</v>
      </c>
      <c r="F40" s="76"/>
      <c r="G40" s="14" t="s">
        <v>284</v>
      </c>
      <c r="H40" s="20">
        <v>2</v>
      </c>
      <c r="I40" s="20">
        <v>1</v>
      </c>
      <c r="J40" s="18">
        <v>50</v>
      </c>
      <c r="K40" s="18">
        <v>210</v>
      </c>
      <c r="L40" s="18">
        <f t="shared" si="0"/>
        <v>10.5</v>
      </c>
      <c r="M40" s="18">
        <f t="shared" si="1"/>
        <v>255.48600000000002</v>
      </c>
      <c r="N40" s="11"/>
      <c r="O40" s="23">
        <f t="shared" si="10"/>
        <v>1</v>
      </c>
      <c r="P40" s="11"/>
      <c r="Q40" s="23">
        <f t="shared" si="11"/>
        <v>210</v>
      </c>
      <c r="R40" s="23">
        <f t="shared" si="12"/>
        <v>0</v>
      </c>
      <c r="S40" s="9">
        <f t="shared" si="13"/>
        <v>0</v>
      </c>
      <c r="T40" s="23">
        <f t="shared" si="14"/>
        <v>10.5</v>
      </c>
      <c r="U40" s="23">
        <f t="shared" si="15"/>
        <v>255.48600000000002</v>
      </c>
      <c r="V40" s="37"/>
      <c r="W40" s="26">
        <f t="shared" si="16"/>
        <v>0</v>
      </c>
      <c r="X40" s="37"/>
      <c r="Y40" s="28">
        <f t="shared" si="17"/>
        <v>0</v>
      </c>
    </row>
    <row r="41" spans="1:25" ht="18" customHeight="1">
      <c r="A41" s="224"/>
      <c r="B41" s="9"/>
      <c r="C41" s="76"/>
      <c r="D41" s="9" t="s">
        <v>250</v>
      </c>
      <c r="E41" s="9" t="s">
        <v>247</v>
      </c>
      <c r="F41" s="76"/>
      <c r="G41" s="80" t="s">
        <v>285</v>
      </c>
      <c r="H41" s="20">
        <v>1</v>
      </c>
      <c r="I41" s="20">
        <v>2</v>
      </c>
      <c r="J41" s="18">
        <v>48</v>
      </c>
      <c r="K41" s="18">
        <v>210</v>
      </c>
      <c r="L41" s="18">
        <f t="shared" si="0"/>
        <v>20.16</v>
      </c>
      <c r="M41" s="18">
        <f t="shared" si="1"/>
        <v>490.53312</v>
      </c>
      <c r="N41" s="11"/>
      <c r="O41" s="23">
        <f t="shared" si="10"/>
        <v>2</v>
      </c>
      <c r="P41" s="11"/>
      <c r="Q41" s="23">
        <f t="shared" si="11"/>
        <v>210</v>
      </c>
      <c r="R41" s="23">
        <f t="shared" si="12"/>
        <v>0</v>
      </c>
      <c r="S41" s="9">
        <f t="shared" si="13"/>
        <v>0</v>
      </c>
      <c r="T41" s="23">
        <f t="shared" si="14"/>
        <v>20.16</v>
      </c>
      <c r="U41" s="23">
        <f t="shared" si="15"/>
        <v>490.53312</v>
      </c>
      <c r="V41" s="37"/>
      <c r="W41" s="26">
        <f t="shared" si="16"/>
        <v>0</v>
      </c>
      <c r="X41" s="37"/>
      <c r="Y41" s="28">
        <f t="shared" si="17"/>
        <v>0</v>
      </c>
    </row>
    <row r="42" spans="1:25" ht="18" customHeight="1">
      <c r="A42" s="224"/>
      <c r="B42" s="9" t="s">
        <v>255</v>
      </c>
      <c r="C42" s="76" t="s">
        <v>110</v>
      </c>
      <c r="D42" s="9" t="s">
        <v>250</v>
      </c>
      <c r="E42" s="9" t="s">
        <v>247</v>
      </c>
      <c r="F42" s="76"/>
      <c r="G42" s="14" t="s">
        <v>284</v>
      </c>
      <c r="H42" s="20">
        <v>2</v>
      </c>
      <c r="I42" s="20">
        <v>1</v>
      </c>
      <c r="J42" s="18">
        <v>50</v>
      </c>
      <c r="K42" s="18">
        <v>210</v>
      </c>
      <c r="L42" s="18">
        <f t="shared" si="0"/>
        <v>10.5</v>
      </c>
      <c r="M42" s="18">
        <f t="shared" si="1"/>
        <v>255.48600000000002</v>
      </c>
      <c r="N42" s="11"/>
      <c r="O42" s="23">
        <f t="shared" si="10"/>
        <v>1</v>
      </c>
      <c r="P42" s="11"/>
      <c r="Q42" s="23">
        <f t="shared" si="11"/>
        <v>210</v>
      </c>
      <c r="R42" s="23">
        <f t="shared" si="12"/>
        <v>0</v>
      </c>
      <c r="S42" s="9">
        <f t="shared" si="13"/>
        <v>0</v>
      </c>
      <c r="T42" s="23">
        <f t="shared" si="14"/>
        <v>10.5</v>
      </c>
      <c r="U42" s="23">
        <f t="shared" si="15"/>
        <v>255.48600000000002</v>
      </c>
      <c r="V42" s="37"/>
      <c r="W42" s="26">
        <f t="shared" si="16"/>
        <v>0</v>
      </c>
      <c r="X42" s="37"/>
      <c r="Y42" s="28">
        <f t="shared" si="17"/>
        <v>0</v>
      </c>
    </row>
    <row r="43" spans="1:25" ht="18" customHeight="1">
      <c r="A43" s="224"/>
      <c r="B43" s="9"/>
      <c r="C43" s="76"/>
      <c r="D43" s="9" t="s">
        <v>250</v>
      </c>
      <c r="E43" s="9" t="s">
        <v>247</v>
      </c>
      <c r="F43" s="76"/>
      <c r="G43" s="80" t="s">
        <v>285</v>
      </c>
      <c r="H43" s="20">
        <v>1</v>
      </c>
      <c r="I43" s="20">
        <v>2</v>
      </c>
      <c r="J43" s="18">
        <v>48</v>
      </c>
      <c r="K43" s="18">
        <v>210</v>
      </c>
      <c r="L43" s="18">
        <f t="shared" si="0"/>
        <v>20.16</v>
      </c>
      <c r="M43" s="18">
        <f t="shared" si="1"/>
        <v>490.53312</v>
      </c>
      <c r="N43" s="11"/>
      <c r="O43" s="23">
        <f t="shared" si="10"/>
        <v>2</v>
      </c>
      <c r="P43" s="11"/>
      <c r="Q43" s="23">
        <f t="shared" si="11"/>
        <v>210</v>
      </c>
      <c r="R43" s="23">
        <f t="shared" si="12"/>
        <v>0</v>
      </c>
      <c r="S43" s="9">
        <f t="shared" si="13"/>
        <v>0</v>
      </c>
      <c r="T43" s="23">
        <f t="shared" si="14"/>
        <v>20.16</v>
      </c>
      <c r="U43" s="23">
        <f t="shared" si="15"/>
        <v>490.53312</v>
      </c>
      <c r="V43" s="37"/>
      <c r="W43" s="26">
        <f t="shared" si="16"/>
        <v>0</v>
      </c>
      <c r="X43" s="37"/>
      <c r="Y43" s="28">
        <f t="shared" si="17"/>
        <v>0</v>
      </c>
    </row>
    <row r="44" spans="1:25" ht="18" customHeight="1">
      <c r="A44" s="224"/>
      <c r="B44" s="9" t="s">
        <v>256</v>
      </c>
      <c r="C44" s="76"/>
      <c r="D44" s="9" t="s">
        <v>250</v>
      </c>
      <c r="E44" s="9" t="s">
        <v>247</v>
      </c>
      <c r="F44" s="76"/>
      <c r="G44" s="14" t="s">
        <v>284</v>
      </c>
      <c r="H44" s="20">
        <v>2</v>
      </c>
      <c r="I44" s="20">
        <v>1</v>
      </c>
      <c r="J44" s="18">
        <v>50</v>
      </c>
      <c r="K44" s="18">
        <v>210</v>
      </c>
      <c r="L44" s="18">
        <f t="shared" si="0"/>
        <v>10.5</v>
      </c>
      <c r="M44" s="18">
        <f t="shared" si="1"/>
        <v>255.48600000000002</v>
      </c>
      <c r="N44" s="11"/>
      <c r="O44" s="23">
        <f t="shared" si="10"/>
        <v>1</v>
      </c>
      <c r="P44" s="11"/>
      <c r="Q44" s="23">
        <f t="shared" si="11"/>
        <v>210</v>
      </c>
      <c r="R44" s="23">
        <f t="shared" si="12"/>
        <v>0</v>
      </c>
      <c r="S44" s="9">
        <f t="shared" si="13"/>
        <v>0</v>
      </c>
      <c r="T44" s="23">
        <f t="shared" si="14"/>
        <v>10.5</v>
      </c>
      <c r="U44" s="23">
        <f t="shared" si="15"/>
        <v>255.48600000000002</v>
      </c>
      <c r="V44" s="37"/>
      <c r="W44" s="26">
        <f t="shared" si="16"/>
        <v>0</v>
      </c>
      <c r="X44" s="37"/>
      <c r="Y44" s="28">
        <f t="shared" si="17"/>
        <v>0</v>
      </c>
    </row>
    <row r="45" spans="1:25" ht="18" customHeight="1">
      <c r="A45" s="224"/>
      <c r="B45" s="9"/>
      <c r="C45" s="76"/>
      <c r="D45" s="9" t="s">
        <v>250</v>
      </c>
      <c r="E45" s="9" t="s">
        <v>247</v>
      </c>
      <c r="F45" s="76"/>
      <c r="G45" s="80" t="s">
        <v>285</v>
      </c>
      <c r="H45" s="20">
        <v>1</v>
      </c>
      <c r="I45" s="20">
        <v>2</v>
      </c>
      <c r="J45" s="18">
        <v>48</v>
      </c>
      <c r="K45" s="18">
        <v>210</v>
      </c>
      <c r="L45" s="18">
        <f t="shared" si="0"/>
        <v>20.16</v>
      </c>
      <c r="M45" s="18">
        <f t="shared" si="1"/>
        <v>490.53312</v>
      </c>
      <c r="N45" s="11"/>
      <c r="O45" s="23">
        <f t="shared" si="10"/>
        <v>2</v>
      </c>
      <c r="P45" s="11"/>
      <c r="Q45" s="23">
        <f t="shared" si="11"/>
        <v>210</v>
      </c>
      <c r="R45" s="23">
        <f t="shared" si="12"/>
        <v>0</v>
      </c>
      <c r="S45" s="9">
        <f t="shared" si="13"/>
        <v>0</v>
      </c>
      <c r="T45" s="23">
        <f t="shared" si="14"/>
        <v>20.16</v>
      </c>
      <c r="U45" s="23">
        <f t="shared" si="15"/>
        <v>490.53312</v>
      </c>
      <c r="V45" s="37"/>
      <c r="W45" s="26">
        <f t="shared" si="16"/>
        <v>0</v>
      </c>
      <c r="X45" s="37"/>
      <c r="Y45" s="28">
        <f t="shared" si="17"/>
        <v>0</v>
      </c>
    </row>
    <row r="46" spans="1:25" ht="18" customHeight="1">
      <c r="A46" s="224"/>
      <c r="B46" s="148" t="s">
        <v>182</v>
      </c>
      <c r="C46" s="149"/>
      <c r="D46" s="148" t="s">
        <v>250</v>
      </c>
      <c r="E46" s="148" t="s">
        <v>247</v>
      </c>
      <c r="F46" s="149" t="s">
        <v>336</v>
      </c>
      <c r="G46" s="150"/>
      <c r="H46" s="151">
        <v>1</v>
      </c>
      <c r="I46" s="151">
        <v>2</v>
      </c>
      <c r="J46" s="151"/>
      <c r="K46" s="151"/>
      <c r="L46" s="151"/>
      <c r="M46" s="151"/>
      <c r="N46" s="148"/>
      <c r="O46" s="152"/>
      <c r="P46" s="148"/>
      <c r="Q46" s="152"/>
      <c r="R46" s="152"/>
      <c r="S46" s="148"/>
      <c r="T46" s="152"/>
      <c r="U46" s="152"/>
      <c r="V46" s="153"/>
      <c r="W46" s="153"/>
      <c r="X46" s="153"/>
      <c r="Y46" s="154"/>
    </row>
    <row r="47" spans="1:25" ht="18" customHeight="1">
      <c r="A47" s="224"/>
      <c r="B47" s="9" t="s">
        <v>181</v>
      </c>
      <c r="C47" s="10" t="s">
        <v>111</v>
      </c>
      <c r="D47" s="9" t="s">
        <v>250</v>
      </c>
      <c r="E47" s="9" t="s">
        <v>247</v>
      </c>
      <c r="F47" s="10"/>
      <c r="G47" s="14" t="s">
        <v>249</v>
      </c>
      <c r="H47" s="20">
        <v>2</v>
      </c>
      <c r="I47" s="20">
        <v>4</v>
      </c>
      <c r="J47" s="18">
        <v>73</v>
      </c>
      <c r="K47" s="18">
        <v>1050</v>
      </c>
      <c r="L47" s="18">
        <f t="shared" si="0"/>
        <v>306.60000000000002</v>
      </c>
      <c r="M47" s="18">
        <f t="shared" si="1"/>
        <v>7460.1912000000011</v>
      </c>
      <c r="N47" s="11"/>
      <c r="O47" s="23">
        <f t="shared" si="10"/>
        <v>4</v>
      </c>
      <c r="P47" s="11"/>
      <c r="Q47" s="23">
        <f t="shared" si="11"/>
        <v>1050</v>
      </c>
      <c r="R47" s="23">
        <f t="shared" si="12"/>
        <v>0</v>
      </c>
      <c r="S47" s="9">
        <f t="shared" si="13"/>
        <v>0</v>
      </c>
      <c r="T47" s="23">
        <f t="shared" si="14"/>
        <v>306.60000000000002</v>
      </c>
      <c r="U47" s="23">
        <f t="shared" si="15"/>
        <v>7460.1912000000011</v>
      </c>
      <c r="V47" s="37"/>
      <c r="W47" s="26">
        <f t="shared" si="16"/>
        <v>0</v>
      </c>
      <c r="X47" s="37"/>
      <c r="Y47" s="28">
        <f t="shared" si="17"/>
        <v>0</v>
      </c>
    </row>
    <row r="48" spans="1:25" ht="18" customHeight="1">
      <c r="A48" s="224"/>
      <c r="B48" s="148"/>
      <c r="C48" s="149" t="s">
        <v>80</v>
      </c>
      <c r="D48" s="148" t="s">
        <v>250</v>
      </c>
      <c r="E48" s="148" t="s">
        <v>247</v>
      </c>
      <c r="F48" s="149" t="s">
        <v>271</v>
      </c>
      <c r="G48" s="150"/>
      <c r="H48" s="151">
        <v>1</v>
      </c>
      <c r="I48" s="151">
        <v>1</v>
      </c>
      <c r="J48" s="151"/>
      <c r="K48" s="151"/>
      <c r="L48" s="151"/>
      <c r="M48" s="151"/>
      <c r="N48" s="148"/>
      <c r="O48" s="152"/>
      <c r="P48" s="148"/>
      <c r="Q48" s="152"/>
      <c r="R48" s="152"/>
      <c r="S48" s="148"/>
      <c r="T48" s="152"/>
      <c r="U48" s="152"/>
      <c r="V48" s="153"/>
      <c r="W48" s="153"/>
      <c r="X48" s="153"/>
      <c r="Y48" s="154"/>
    </row>
    <row r="49" spans="1:25" ht="18" customHeight="1">
      <c r="A49" s="224"/>
      <c r="B49" s="9" t="s">
        <v>257</v>
      </c>
      <c r="C49" s="10" t="s">
        <v>84</v>
      </c>
      <c r="D49" s="9" t="s">
        <v>250</v>
      </c>
      <c r="E49" s="9" t="s">
        <v>247</v>
      </c>
      <c r="F49" s="76"/>
      <c r="G49" s="14" t="s">
        <v>249</v>
      </c>
      <c r="H49" s="20">
        <v>1</v>
      </c>
      <c r="I49" s="20">
        <v>1</v>
      </c>
      <c r="J49" s="18">
        <v>73</v>
      </c>
      <c r="K49" s="18">
        <v>2160</v>
      </c>
      <c r="L49" s="18">
        <f t="shared" si="0"/>
        <v>157.68</v>
      </c>
      <c r="M49" s="18">
        <f t="shared" si="1"/>
        <v>3836.6697600000002</v>
      </c>
      <c r="N49" s="11"/>
      <c r="O49" s="23">
        <f t="shared" si="10"/>
        <v>1</v>
      </c>
      <c r="P49" s="11"/>
      <c r="Q49" s="23">
        <f t="shared" si="11"/>
        <v>2160</v>
      </c>
      <c r="R49" s="23">
        <f t="shared" si="12"/>
        <v>0</v>
      </c>
      <c r="S49" s="9">
        <f t="shared" si="13"/>
        <v>0</v>
      </c>
      <c r="T49" s="23">
        <f t="shared" si="14"/>
        <v>157.68</v>
      </c>
      <c r="U49" s="23">
        <f t="shared" si="15"/>
        <v>3836.6697600000002</v>
      </c>
      <c r="V49" s="37"/>
      <c r="W49" s="26">
        <f t="shared" si="16"/>
        <v>0</v>
      </c>
      <c r="X49" s="37"/>
      <c r="Y49" s="28">
        <f t="shared" si="17"/>
        <v>0</v>
      </c>
    </row>
    <row r="50" spans="1:25" ht="18" customHeight="1">
      <c r="A50" s="224"/>
      <c r="B50" s="9"/>
      <c r="C50" s="76"/>
      <c r="D50" s="9" t="s">
        <v>250</v>
      </c>
      <c r="E50" s="9" t="s">
        <v>247</v>
      </c>
      <c r="F50" s="76"/>
      <c r="G50" s="14" t="s">
        <v>258</v>
      </c>
      <c r="H50" s="20">
        <v>2</v>
      </c>
      <c r="I50" s="20">
        <v>1</v>
      </c>
      <c r="J50" s="18">
        <v>41</v>
      </c>
      <c r="K50" s="18">
        <v>2160</v>
      </c>
      <c r="L50" s="18">
        <f t="shared" si="0"/>
        <v>88.56</v>
      </c>
      <c r="M50" s="18">
        <f t="shared" si="1"/>
        <v>2154.8419200000003</v>
      </c>
      <c r="N50" s="11"/>
      <c r="O50" s="23">
        <f t="shared" si="10"/>
        <v>1</v>
      </c>
      <c r="P50" s="11"/>
      <c r="Q50" s="23">
        <f t="shared" si="11"/>
        <v>2160</v>
      </c>
      <c r="R50" s="23">
        <f t="shared" si="12"/>
        <v>0</v>
      </c>
      <c r="S50" s="9">
        <f t="shared" si="13"/>
        <v>0</v>
      </c>
      <c r="T50" s="23">
        <f t="shared" si="14"/>
        <v>88.56</v>
      </c>
      <c r="U50" s="23">
        <f t="shared" si="15"/>
        <v>2154.8419200000003</v>
      </c>
      <c r="V50" s="37"/>
      <c r="W50" s="26">
        <f t="shared" si="16"/>
        <v>0</v>
      </c>
      <c r="X50" s="37"/>
      <c r="Y50" s="28">
        <f t="shared" si="17"/>
        <v>0</v>
      </c>
    </row>
    <row r="51" spans="1:25" ht="18" customHeight="1">
      <c r="A51" s="224"/>
      <c r="B51" s="9"/>
      <c r="C51" s="76"/>
      <c r="D51" s="9" t="s">
        <v>246</v>
      </c>
      <c r="E51" s="9" t="s">
        <v>247</v>
      </c>
      <c r="F51" s="76" t="s">
        <v>259</v>
      </c>
      <c r="G51" s="14" t="s">
        <v>489</v>
      </c>
      <c r="H51" s="20">
        <v>1</v>
      </c>
      <c r="I51" s="20">
        <v>1</v>
      </c>
      <c r="J51" s="18">
        <v>72</v>
      </c>
      <c r="K51" s="18">
        <v>2160</v>
      </c>
      <c r="L51" s="18">
        <f t="shared" si="0"/>
        <v>155.52000000000001</v>
      </c>
      <c r="M51" s="18">
        <f t="shared" si="1"/>
        <v>3784.1126400000003</v>
      </c>
      <c r="N51" s="11"/>
      <c r="O51" s="23">
        <f t="shared" si="10"/>
        <v>1</v>
      </c>
      <c r="P51" s="11"/>
      <c r="Q51" s="23">
        <f t="shared" si="11"/>
        <v>2160</v>
      </c>
      <c r="R51" s="23">
        <f t="shared" si="12"/>
        <v>0</v>
      </c>
      <c r="S51" s="9">
        <f t="shared" si="13"/>
        <v>0</v>
      </c>
      <c r="T51" s="23">
        <f t="shared" si="14"/>
        <v>155.52000000000001</v>
      </c>
      <c r="U51" s="23">
        <f t="shared" si="15"/>
        <v>3784.1126400000003</v>
      </c>
      <c r="V51" s="37"/>
      <c r="W51" s="26">
        <f t="shared" si="16"/>
        <v>0</v>
      </c>
      <c r="X51" s="37"/>
      <c r="Y51" s="28">
        <f t="shared" si="17"/>
        <v>0</v>
      </c>
    </row>
    <row r="52" spans="1:25" ht="18" customHeight="1">
      <c r="A52" s="224"/>
      <c r="B52" s="9" t="s">
        <v>265</v>
      </c>
      <c r="C52" s="76"/>
      <c r="D52" s="9" t="s">
        <v>250</v>
      </c>
      <c r="E52" s="9" t="s">
        <v>247</v>
      </c>
      <c r="F52" s="75"/>
      <c r="G52" s="80" t="s">
        <v>284</v>
      </c>
      <c r="H52" s="20">
        <v>2</v>
      </c>
      <c r="I52" s="20">
        <v>1</v>
      </c>
      <c r="J52" s="18">
        <v>50</v>
      </c>
      <c r="K52" s="18">
        <v>240</v>
      </c>
      <c r="L52" s="18">
        <f t="shared" si="0"/>
        <v>12</v>
      </c>
      <c r="M52" s="18">
        <f t="shared" si="1"/>
        <v>291.98400000000004</v>
      </c>
      <c r="N52" s="11"/>
      <c r="O52" s="23">
        <f t="shared" si="10"/>
        <v>1</v>
      </c>
      <c r="P52" s="11"/>
      <c r="Q52" s="23">
        <f t="shared" si="11"/>
        <v>240</v>
      </c>
      <c r="R52" s="23">
        <f t="shared" si="12"/>
        <v>0</v>
      </c>
      <c r="S52" s="9">
        <f t="shared" si="13"/>
        <v>0</v>
      </c>
      <c r="T52" s="23">
        <f t="shared" si="14"/>
        <v>12</v>
      </c>
      <c r="U52" s="23">
        <f t="shared" si="15"/>
        <v>291.98400000000004</v>
      </c>
      <c r="V52" s="37"/>
      <c r="W52" s="26">
        <f t="shared" si="16"/>
        <v>0</v>
      </c>
      <c r="X52" s="37"/>
      <c r="Y52" s="28">
        <f t="shared" si="17"/>
        <v>0</v>
      </c>
    </row>
    <row r="53" spans="1:25" ht="18" customHeight="1">
      <c r="A53" s="224"/>
      <c r="B53" s="9"/>
      <c r="C53" s="76"/>
      <c r="D53" s="9" t="s">
        <v>250</v>
      </c>
      <c r="E53" s="9" t="s">
        <v>247</v>
      </c>
      <c r="F53" s="75"/>
      <c r="G53" s="80" t="s">
        <v>285</v>
      </c>
      <c r="H53" s="20">
        <v>1</v>
      </c>
      <c r="I53" s="20">
        <v>2</v>
      </c>
      <c r="J53" s="18">
        <v>48</v>
      </c>
      <c r="K53" s="18">
        <v>240</v>
      </c>
      <c r="L53" s="18">
        <f t="shared" si="0"/>
        <v>23.04</v>
      </c>
      <c r="M53" s="18">
        <f t="shared" si="1"/>
        <v>560.60928000000001</v>
      </c>
      <c r="N53" s="11"/>
      <c r="O53" s="23">
        <f t="shared" si="10"/>
        <v>2</v>
      </c>
      <c r="P53" s="11"/>
      <c r="Q53" s="23">
        <f t="shared" si="11"/>
        <v>240</v>
      </c>
      <c r="R53" s="23">
        <f t="shared" si="12"/>
        <v>0</v>
      </c>
      <c r="S53" s="9">
        <f t="shared" si="13"/>
        <v>0</v>
      </c>
      <c r="T53" s="23">
        <f t="shared" si="14"/>
        <v>23.04</v>
      </c>
      <c r="U53" s="23">
        <f t="shared" si="15"/>
        <v>560.60928000000001</v>
      </c>
      <c r="V53" s="37"/>
      <c r="W53" s="26">
        <f t="shared" si="16"/>
        <v>0</v>
      </c>
      <c r="X53" s="37"/>
      <c r="Y53" s="28">
        <f t="shared" si="17"/>
        <v>0</v>
      </c>
    </row>
    <row r="54" spans="1:25" ht="18" customHeight="1">
      <c r="A54" s="224"/>
      <c r="B54" s="9" t="s">
        <v>260</v>
      </c>
      <c r="C54" s="76"/>
      <c r="D54" s="9" t="s">
        <v>250</v>
      </c>
      <c r="E54" s="9" t="s">
        <v>247</v>
      </c>
      <c r="F54" s="76"/>
      <c r="G54" s="80" t="s">
        <v>269</v>
      </c>
      <c r="H54" s="20">
        <v>2</v>
      </c>
      <c r="I54" s="20">
        <v>1</v>
      </c>
      <c r="J54" s="18">
        <v>0</v>
      </c>
      <c r="K54" s="18">
        <v>1920</v>
      </c>
      <c r="L54" s="18">
        <f t="shared" si="0"/>
        <v>0</v>
      </c>
      <c r="M54" s="18">
        <f t="shared" si="1"/>
        <v>0</v>
      </c>
      <c r="N54" s="11"/>
      <c r="O54" s="23">
        <f t="shared" si="10"/>
        <v>1</v>
      </c>
      <c r="P54" s="11"/>
      <c r="Q54" s="23">
        <f t="shared" si="11"/>
        <v>1920</v>
      </c>
      <c r="R54" s="23">
        <f t="shared" si="12"/>
        <v>0</v>
      </c>
      <c r="S54" s="9">
        <f t="shared" si="13"/>
        <v>0</v>
      </c>
      <c r="T54" s="23">
        <f t="shared" si="14"/>
        <v>0</v>
      </c>
      <c r="U54" s="23">
        <f t="shared" si="15"/>
        <v>0</v>
      </c>
      <c r="V54" s="37"/>
      <c r="W54" s="26">
        <f t="shared" si="16"/>
        <v>0</v>
      </c>
      <c r="X54" s="37"/>
      <c r="Y54" s="28">
        <f t="shared" si="17"/>
        <v>0</v>
      </c>
    </row>
    <row r="55" spans="1:25" ht="18" customHeight="1">
      <c r="A55" s="224"/>
      <c r="B55" s="9" t="s">
        <v>261</v>
      </c>
      <c r="C55" s="76"/>
      <c r="D55" s="9" t="s">
        <v>250</v>
      </c>
      <c r="E55" s="9" t="s">
        <v>247</v>
      </c>
      <c r="F55" s="76"/>
      <c r="G55" s="80" t="s">
        <v>269</v>
      </c>
      <c r="H55" s="20">
        <v>2</v>
      </c>
      <c r="I55" s="20">
        <v>1</v>
      </c>
      <c r="J55" s="18">
        <v>0</v>
      </c>
      <c r="K55" s="18">
        <v>1920</v>
      </c>
      <c r="L55" s="18">
        <f t="shared" si="0"/>
        <v>0</v>
      </c>
      <c r="M55" s="18">
        <f t="shared" si="1"/>
        <v>0</v>
      </c>
      <c r="N55" s="11"/>
      <c r="O55" s="23">
        <f t="shared" si="10"/>
        <v>1</v>
      </c>
      <c r="P55" s="11"/>
      <c r="Q55" s="23">
        <f t="shared" si="11"/>
        <v>1920</v>
      </c>
      <c r="R55" s="23">
        <f t="shared" si="12"/>
        <v>0</v>
      </c>
      <c r="S55" s="9">
        <f t="shared" si="13"/>
        <v>0</v>
      </c>
      <c r="T55" s="23">
        <f t="shared" si="14"/>
        <v>0</v>
      </c>
      <c r="U55" s="23">
        <f t="shared" si="15"/>
        <v>0</v>
      </c>
      <c r="V55" s="37"/>
      <c r="W55" s="26">
        <f t="shared" si="16"/>
        <v>0</v>
      </c>
      <c r="X55" s="37"/>
      <c r="Y55" s="28">
        <f t="shared" si="17"/>
        <v>0</v>
      </c>
    </row>
    <row r="56" spans="1:25" ht="18" customHeight="1">
      <c r="A56" s="224"/>
      <c r="B56" s="9" t="s">
        <v>36</v>
      </c>
      <c r="C56" s="10" t="s">
        <v>80</v>
      </c>
      <c r="D56" s="9" t="s">
        <v>246</v>
      </c>
      <c r="E56" s="9" t="s">
        <v>247</v>
      </c>
      <c r="F56" s="76" t="s">
        <v>248</v>
      </c>
      <c r="G56" s="14" t="s">
        <v>249</v>
      </c>
      <c r="H56" s="18">
        <v>2</v>
      </c>
      <c r="I56" s="18">
        <v>2</v>
      </c>
      <c r="J56" s="18">
        <v>73</v>
      </c>
      <c r="K56" s="18">
        <v>5</v>
      </c>
      <c r="L56" s="18">
        <f t="shared" si="0"/>
        <v>0.73</v>
      </c>
      <c r="M56" s="18">
        <f t="shared" si="1"/>
        <v>17.762360000000001</v>
      </c>
      <c r="N56" s="11"/>
      <c r="O56" s="23">
        <f t="shared" si="10"/>
        <v>2</v>
      </c>
      <c r="P56" s="11"/>
      <c r="Q56" s="23">
        <f t="shared" si="11"/>
        <v>5</v>
      </c>
      <c r="R56" s="23">
        <f t="shared" si="12"/>
        <v>0</v>
      </c>
      <c r="S56" s="9">
        <f t="shared" si="13"/>
        <v>0</v>
      </c>
      <c r="T56" s="23">
        <f t="shared" si="14"/>
        <v>0.73</v>
      </c>
      <c r="U56" s="23">
        <f t="shared" si="15"/>
        <v>17.762360000000001</v>
      </c>
      <c r="V56" s="37"/>
      <c r="W56" s="26">
        <f t="shared" si="16"/>
        <v>0</v>
      </c>
      <c r="X56" s="37"/>
      <c r="Y56" s="28">
        <f t="shared" si="17"/>
        <v>0</v>
      </c>
    </row>
    <row r="57" spans="1:25" ht="18" customHeight="1">
      <c r="A57" s="224"/>
      <c r="B57" s="9" t="s">
        <v>54</v>
      </c>
      <c r="C57" s="76"/>
      <c r="D57" s="9" t="s">
        <v>250</v>
      </c>
      <c r="E57" s="9" t="s">
        <v>247</v>
      </c>
      <c r="F57" s="76" t="s">
        <v>264</v>
      </c>
      <c r="G57" s="14" t="s">
        <v>490</v>
      </c>
      <c r="H57" s="18">
        <v>1</v>
      </c>
      <c r="I57" s="18">
        <v>1</v>
      </c>
      <c r="J57" s="18">
        <v>0</v>
      </c>
      <c r="K57" s="18">
        <v>5</v>
      </c>
      <c r="L57" s="18">
        <f t="shared" si="0"/>
        <v>0</v>
      </c>
      <c r="M57" s="18">
        <f t="shared" si="1"/>
        <v>0</v>
      </c>
      <c r="N57" s="11"/>
      <c r="O57" s="23">
        <f t="shared" si="10"/>
        <v>1</v>
      </c>
      <c r="P57" s="11"/>
      <c r="Q57" s="23">
        <f t="shared" si="11"/>
        <v>5</v>
      </c>
      <c r="R57" s="23">
        <f t="shared" si="12"/>
        <v>0</v>
      </c>
      <c r="S57" s="9">
        <f t="shared" si="13"/>
        <v>0</v>
      </c>
      <c r="T57" s="23">
        <f t="shared" si="14"/>
        <v>0</v>
      </c>
      <c r="U57" s="23">
        <f t="shared" si="15"/>
        <v>0</v>
      </c>
      <c r="V57" s="37"/>
      <c r="W57" s="26">
        <f t="shared" si="16"/>
        <v>0</v>
      </c>
      <c r="X57" s="37"/>
      <c r="Y57" s="28">
        <f t="shared" si="17"/>
        <v>0</v>
      </c>
    </row>
    <row r="58" spans="1:25" ht="18" customHeight="1">
      <c r="A58" s="224"/>
      <c r="B58" s="9" t="s">
        <v>262</v>
      </c>
      <c r="C58" s="76"/>
      <c r="D58" s="9" t="s">
        <v>250</v>
      </c>
      <c r="E58" s="9" t="s">
        <v>247</v>
      </c>
      <c r="F58" s="76" t="s">
        <v>263</v>
      </c>
      <c r="G58" s="14" t="s">
        <v>266</v>
      </c>
      <c r="H58" s="18">
        <v>1</v>
      </c>
      <c r="I58" s="18">
        <v>1</v>
      </c>
      <c r="J58" s="18">
        <v>54</v>
      </c>
      <c r="K58" s="18">
        <v>1</v>
      </c>
      <c r="L58" s="18">
        <f t="shared" si="0"/>
        <v>5.3999999999999999E-2</v>
      </c>
      <c r="M58" s="18">
        <f t="shared" si="1"/>
        <v>1.313928</v>
      </c>
      <c r="N58" s="11"/>
      <c r="O58" s="23">
        <f t="shared" si="10"/>
        <v>1</v>
      </c>
      <c r="P58" s="11"/>
      <c r="Q58" s="23">
        <f t="shared" si="11"/>
        <v>1</v>
      </c>
      <c r="R58" s="23">
        <f t="shared" si="12"/>
        <v>0</v>
      </c>
      <c r="S58" s="9">
        <f t="shared" si="13"/>
        <v>0</v>
      </c>
      <c r="T58" s="23">
        <f t="shared" si="14"/>
        <v>5.3999999999999999E-2</v>
      </c>
      <c r="U58" s="23">
        <f t="shared" si="15"/>
        <v>1.313928</v>
      </c>
      <c r="V58" s="37"/>
      <c r="W58" s="26">
        <f t="shared" si="16"/>
        <v>0</v>
      </c>
      <c r="X58" s="37"/>
      <c r="Y58" s="28">
        <f t="shared" si="17"/>
        <v>0</v>
      </c>
    </row>
    <row r="59" spans="1:25" ht="18" customHeight="1">
      <c r="A59" s="224"/>
      <c r="B59" s="9" t="s">
        <v>184</v>
      </c>
      <c r="C59" s="10" t="s">
        <v>123</v>
      </c>
      <c r="D59" s="9" t="s">
        <v>250</v>
      </c>
      <c r="E59" s="9" t="s">
        <v>247</v>
      </c>
      <c r="F59" s="75"/>
      <c r="G59" s="14" t="s">
        <v>249</v>
      </c>
      <c r="H59" s="20">
        <v>2</v>
      </c>
      <c r="I59" s="20">
        <v>18</v>
      </c>
      <c r="J59" s="18">
        <v>73</v>
      </c>
      <c r="K59" s="18">
        <v>630</v>
      </c>
      <c r="L59" s="18">
        <f t="shared" si="0"/>
        <v>827.82</v>
      </c>
      <c r="M59" s="18">
        <f t="shared" si="1"/>
        <v>20142.516240000001</v>
      </c>
      <c r="N59" s="11"/>
      <c r="O59" s="23">
        <f t="shared" si="10"/>
        <v>18</v>
      </c>
      <c r="P59" s="11"/>
      <c r="Q59" s="23">
        <f t="shared" si="11"/>
        <v>630</v>
      </c>
      <c r="R59" s="23">
        <f t="shared" si="12"/>
        <v>0</v>
      </c>
      <c r="S59" s="9">
        <f t="shared" si="13"/>
        <v>0</v>
      </c>
      <c r="T59" s="23">
        <f t="shared" si="14"/>
        <v>827.82</v>
      </c>
      <c r="U59" s="23">
        <f t="shared" si="15"/>
        <v>20142.516240000001</v>
      </c>
      <c r="V59" s="37"/>
      <c r="W59" s="26">
        <f t="shared" si="16"/>
        <v>0</v>
      </c>
      <c r="X59" s="37"/>
      <c r="Y59" s="28">
        <f t="shared" si="17"/>
        <v>0</v>
      </c>
    </row>
    <row r="60" spans="1:25" ht="18" customHeight="1">
      <c r="A60" s="224"/>
      <c r="B60" s="9"/>
      <c r="C60" s="10" t="s">
        <v>80</v>
      </c>
      <c r="D60" s="65" t="s">
        <v>270</v>
      </c>
      <c r="E60" s="9" t="s">
        <v>247</v>
      </c>
      <c r="F60" s="75"/>
      <c r="G60" s="14" t="s">
        <v>249</v>
      </c>
      <c r="H60" s="20">
        <v>1</v>
      </c>
      <c r="I60" s="20">
        <v>2</v>
      </c>
      <c r="J60" s="18">
        <v>73</v>
      </c>
      <c r="K60" s="18">
        <v>630</v>
      </c>
      <c r="L60" s="18">
        <f t="shared" si="0"/>
        <v>91.98</v>
      </c>
      <c r="M60" s="18">
        <f t="shared" si="1"/>
        <v>2238.0573600000002</v>
      </c>
      <c r="N60" s="11"/>
      <c r="O60" s="23">
        <f t="shared" si="10"/>
        <v>2</v>
      </c>
      <c r="P60" s="11"/>
      <c r="Q60" s="23">
        <f t="shared" si="11"/>
        <v>630</v>
      </c>
      <c r="R60" s="23">
        <f t="shared" si="12"/>
        <v>0</v>
      </c>
      <c r="S60" s="9">
        <f t="shared" si="13"/>
        <v>0</v>
      </c>
      <c r="T60" s="23">
        <f t="shared" si="14"/>
        <v>91.98</v>
      </c>
      <c r="U60" s="23">
        <f t="shared" si="15"/>
        <v>2238.0573600000002</v>
      </c>
      <c r="V60" s="37"/>
      <c r="W60" s="26">
        <f t="shared" si="16"/>
        <v>0</v>
      </c>
      <c r="X60" s="37"/>
      <c r="Y60" s="28">
        <f t="shared" si="17"/>
        <v>0</v>
      </c>
    </row>
    <row r="61" spans="1:25" ht="18" customHeight="1">
      <c r="A61" s="224"/>
      <c r="B61" s="9" t="s">
        <v>484</v>
      </c>
      <c r="C61" s="10" t="s">
        <v>84</v>
      </c>
      <c r="D61" s="9" t="s">
        <v>250</v>
      </c>
      <c r="E61" s="9" t="s">
        <v>247</v>
      </c>
      <c r="F61" s="75"/>
      <c r="G61" s="14" t="s">
        <v>249</v>
      </c>
      <c r="H61" s="20">
        <v>2</v>
      </c>
      <c r="I61" s="20">
        <v>2</v>
      </c>
      <c r="J61" s="18">
        <v>73</v>
      </c>
      <c r="K61" s="18">
        <v>210</v>
      </c>
      <c r="L61" s="18">
        <f t="shared" si="0"/>
        <v>30.66</v>
      </c>
      <c r="M61" s="18">
        <f t="shared" si="1"/>
        <v>746.01912000000004</v>
      </c>
      <c r="N61" s="11"/>
      <c r="O61" s="23">
        <f t="shared" si="10"/>
        <v>2</v>
      </c>
      <c r="P61" s="11"/>
      <c r="Q61" s="23">
        <f t="shared" si="11"/>
        <v>210</v>
      </c>
      <c r="R61" s="23">
        <f t="shared" si="12"/>
        <v>0</v>
      </c>
      <c r="S61" s="9">
        <f t="shared" si="13"/>
        <v>0</v>
      </c>
      <c r="T61" s="23">
        <f t="shared" si="14"/>
        <v>30.66</v>
      </c>
      <c r="U61" s="23">
        <f t="shared" si="15"/>
        <v>746.01912000000004</v>
      </c>
      <c r="V61" s="37"/>
      <c r="W61" s="26">
        <f t="shared" si="16"/>
        <v>0</v>
      </c>
      <c r="X61" s="37"/>
      <c r="Y61" s="28">
        <f t="shared" si="17"/>
        <v>0</v>
      </c>
    </row>
    <row r="62" spans="1:25" ht="18" customHeight="1">
      <c r="A62" s="224"/>
      <c r="B62" s="9" t="s">
        <v>185</v>
      </c>
      <c r="C62" s="10" t="s">
        <v>80</v>
      </c>
      <c r="D62" s="9" t="s">
        <v>250</v>
      </c>
      <c r="E62" s="9" t="s">
        <v>247</v>
      </c>
      <c r="F62" s="75"/>
      <c r="G62" s="14" t="s">
        <v>249</v>
      </c>
      <c r="H62" s="20">
        <v>2</v>
      </c>
      <c r="I62" s="20">
        <v>16</v>
      </c>
      <c r="J62" s="18">
        <v>73</v>
      </c>
      <c r="K62" s="18">
        <v>630</v>
      </c>
      <c r="L62" s="18">
        <f t="shared" si="0"/>
        <v>735.84</v>
      </c>
      <c r="M62" s="18">
        <f t="shared" si="1"/>
        <v>17904.458880000002</v>
      </c>
      <c r="N62" s="11"/>
      <c r="O62" s="23">
        <f t="shared" si="10"/>
        <v>16</v>
      </c>
      <c r="P62" s="11"/>
      <c r="Q62" s="23">
        <f t="shared" si="11"/>
        <v>630</v>
      </c>
      <c r="R62" s="23">
        <f t="shared" si="12"/>
        <v>0</v>
      </c>
      <c r="S62" s="9">
        <f t="shared" si="13"/>
        <v>0</v>
      </c>
      <c r="T62" s="23">
        <f t="shared" si="14"/>
        <v>735.84</v>
      </c>
      <c r="U62" s="23">
        <f t="shared" si="15"/>
        <v>17904.458880000002</v>
      </c>
      <c r="V62" s="37"/>
      <c r="W62" s="26">
        <f t="shared" si="16"/>
        <v>0</v>
      </c>
      <c r="X62" s="37"/>
      <c r="Y62" s="28">
        <f t="shared" si="17"/>
        <v>0</v>
      </c>
    </row>
    <row r="63" spans="1:25" ht="18" customHeight="1">
      <c r="A63" s="224"/>
      <c r="B63" s="9"/>
      <c r="C63" s="77"/>
      <c r="D63" s="65" t="s">
        <v>270</v>
      </c>
      <c r="E63" s="9" t="s">
        <v>247</v>
      </c>
      <c r="F63" s="75"/>
      <c r="G63" s="14" t="s">
        <v>249</v>
      </c>
      <c r="H63" s="20">
        <v>1</v>
      </c>
      <c r="I63" s="20">
        <v>2</v>
      </c>
      <c r="J63" s="18">
        <v>73</v>
      </c>
      <c r="K63" s="18">
        <v>630</v>
      </c>
      <c r="L63" s="18">
        <f t="shared" si="0"/>
        <v>91.98</v>
      </c>
      <c r="M63" s="18">
        <f t="shared" si="1"/>
        <v>2238.0573600000002</v>
      </c>
      <c r="N63" s="11"/>
      <c r="O63" s="23">
        <f t="shared" si="10"/>
        <v>2</v>
      </c>
      <c r="P63" s="11"/>
      <c r="Q63" s="23">
        <f t="shared" si="11"/>
        <v>630</v>
      </c>
      <c r="R63" s="23">
        <f t="shared" si="12"/>
        <v>0</v>
      </c>
      <c r="S63" s="9">
        <f t="shared" si="13"/>
        <v>0</v>
      </c>
      <c r="T63" s="23">
        <f t="shared" si="14"/>
        <v>91.98</v>
      </c>
      <c r="U63" s="23">
        <f t="shared" si="15"/>
        <v>2238.0573600000002</v>
      </c>
      <c r="V63" s="37"/>
      <c r="W63" s="26">
        <f t="shared" si="16"/>
        <v>0</v>
      </c>
      <c r="X63" s="37"/>
      <c r="Y63" s="28">
        <f t="shared" si="17"/>
        <v>0</v>
      </c>
    </row>
    <row r="64" spans="1:25" ht="18" customHeight="1">
      <c r="A64" s="224"/>
      <c r="B64" s="9" t="s">
        <v>13</v>
      </c>
      <c r="C64" s="77"/>
      <c r="D64" s="9" t="s">
        <v>250</v>
      </c>
      <c r="E64" s="9" t="s">
        <v>247</v>
      </c>
      <c r="F64" s="75"/>
      <c r="G64" s="14" t="s">
        <v>249</v>
      </c>
      <c r="H64" s="20">
        <v>1</v>
      </c>
      <c r="I64" s="20">
        <v>3</v>
      </c>
      <c r="J64" s="18">
        <v>73</v>
      </c>
      <c r="K64" s="18">
        <v>1920</v>
      </c>
      <c r="L64" s="18">
        <f t="shared" si="0"/>
        <v>420.48</v>
      </c>
      <c r="M64" s="18">
        <f t="shared" si="1"/>
        <v>10231.119360000001</v>
      </c>
      <c r="N64" s="11"/>
      <c r="O64" s="23">
        <f t="shared" si="10"/>
        <v>3</v>
      </c>
      <c r="P64" s="11"/>
      <c r="Q64" s="23">
        <f t="shared" si="11"/>
        <v>1920</v>
      </c>
      <c r="R64" s="23">
        <f t="shared" si="12"/>
        <v>0</v>
      </c>
      <c r="S64" s="9">
        <f t="shared" si="13"/>
        <v>0</v>
      </c>
      <c r="T64" s="23">
        <f t="shared" si="14"/>
        <v>420.48</v>
      </c>
      <c r="U64" s="23">
        <f t="shared" si="15"/>
        <v>10231.119360000001</v>
      </c>
      <c r="V64" s="37"/>
      <c r="W64" s="26">
        <f t="shared" si="16"/>
        <v>0</v>
      </c>
      <c r="X64" s="37"/>
      <c r="Y64" s="28">
        <f t="shared" si="17"/>
        <v>0</v>
      </c>
    </row>
    <row r="65" spans="1:25" ht="18" customHeight="1">
      <c r="A65" s="223" t="s">
        <v>509</v>
      </c>
      <c r="B65" s="228"/>
      <c r="C65" s="227"/>
      <c r="D65" s="228"/>
      <c r="E65" s="228"/>
      <c r="F65" s="227"/>
      <c r="G65" s="229"/>
      <c r="H65" s="231"/>
      <c r="I65" s="231"/>
      <c r="J65" s="231"/>
      <c r="K65" s="231"/>
      <c r="L65" s="231"/>
      <c r="M65" s="231"/>
      <c r="N65" s="228"/>
      <c r="O65" s="232"/>
      <c r="P65" s="228"/>
      <c r="Q65" s="232"/>
      <c r="R65" s="232"/>
      <c r="S65" s="228"/>
      <c r="T65" s="232"/>
      <c r="U65" s="232"/>
      <c r="V65" s="233"/>
      <c r="W65" s="233"/>
      <c r="X65" s="233"/>
      <c r="Y65" s="234"/>
    </row>
    <row r="66" spans="1:25" ht="18" customHeight="1">
      <c r="A66" s="224"/>
      <c r="B66" s="9" t="s">
        <v>272</v>
      </c>
      <c r="C66" s="10" t="s">
        <v>79</v>
      </c>
      <c r="D66" s="9" t="s">
        <v>246</v>
      </c>
      <c r="E66" s="9" t="s">
        <v>247</v>
      </c>
      <c r="F66" s="79" t="s">
        <v>251</v>
      </c>
      <c r="G66" s="14" t="s">
        <v>249</v>
      </c>
      <c r="H66" s="18">
        <v>1</v>
      </c>
      <c r="I66" s="18">
        <v>2</v>
      </c>
      <c r="J66" s="18">
        <v>73</v>
      </c>
      <c r="K66" s="18">
        <v>240</v>
      </c>
      <c r="L66" s="18">
        <f t="shared" si="0"/>
        <v>35.04</v>
      </c>
      <c r="M66" s="18">
        <f t="shared" si="1"/>
        <v>852.59328000000005</v>
      </c>
      <c r="N66" s="11"/>
      <c r="O66" s="23">
        <f t="shared" si="10"/>
        <v>2</v>
      </c>
      <c r="P66" s="11"/>
      <c r="Q66" s="23">
        <f t="shared" si="11"/>
        <v>240</v>
      </c>
      <c r="R66" s="23">
        <f t="shared" si="12"/>
        <v>0</v>
      </c>
      <c r="S66" s="9">
        <f t="shared" si="13"/>
        <v>0</v>
      </c>
      <c r="T66" s="23">
        <f t="shared" si="14"/>
        <v>35.04</v>
      </c>
      <c r="U66" s="23">
        <f t="shared" si="15"/>
        <v>852.59328000000005</v>
      </c>
      <c r="V66" s="37"/>
      <c r="W66" s="26">
        <f t="shared" si="16"/>
        <v>0</v>
      </c>
      <c r="X66" s="37"/>
      <c r="Y66" s="28">
        <f t="shared" si="17"/>
        <v>0</v>
      </c>
    </row>
    <row r="67" spans="1:25" ht="18" customHeight="1">
      <c r="A67" s="224"/>
      <c r="B67" s="9"/>
      <c r="C67" s="10" t="s">
        <v>80</v>
      </c>
      <c r="D67" s="9" t="s">
        <v>246</v>
      </c>
      <c r="E67" s="9" t="s">
        <v>247</v>
      </c>
      <c r="F67" s="79" t="s">
        <v>248</v>
      </c>
      <c r="G67" s="14" t="s">
        <v>249</v>
      </c>
      <c r="H67" s="18">
        <v>2</v>
      </c>
      <c r="I67" s="18">
        <v>6</v>
      </c>
      <c r="J67" s="18">
        <v>73</v>
      </c>
      <c r="K67" s="18">
        <v>240</v>
      </c>
      <c r="L67" s="18">
        <f t="shared" si="0"/>
        <v>105.12</v>
      </c>
      <c r="M67" s="18">
        <f t="shared" si="1"/>
        <v>2557.7798400000001</v>
      </c>
      <c r="N67" s="11"/>
      <c r="O67" s="23">
        <f t="shared" si="10"/>
        <v>6</v>
      </c>
      <c r="P67" s="11"/>
      <c r="Q67" s="23">
        <f t="shared" si="11"/>
        <v>240</v>
      </c>
      <c r="R67" s="23">
        <f t="shared" si="12"/>
        <v>0</v>
      </c>
      <c r="S67" s="9">
        <f t="shared" si="13"/>
        <v>0</v>
      </c>
      <c r="T67" s="23">
        <f t="shared" si="14"/>
        <v>105.12</v>
      </c>
      <c r="U67" s="23">
        <f t="shared" si="15"/>
        <v>2557.7798400000001</v>
      </c>
      <c r="V67" s="37"/>
      <c r="W67" s="26">
        <f t="shared" si="16"/>
        <v>0</v>
      </c>
      <c r="X67" s="37"/>
      <c r="Y67" s="28">
        <f t="shared" si="17"/>
        <v>0</v>
      </c>
    </row>
    <row r="68" spans="1:25" ht="18" customHeight="1">
      <c r="A68" s="224"/>
      <c r="B68" s="148" t="s">
        <v>174</v>
      </c>
      <c r="C68" s="149" t="s">
        <v>79</v>
      </c>
      <c r="D68" s="148" t="s">
        <v>250</v>
      </c>
      <c r="E68" s="148" t="s">
        <v>247</v>
      </c>
      <c r="F68" s="149" t="s">
        <v>273</v>
      </c>
      <c r="G68" s="150"/>
      <c r="H68" s="151">
        <v>1</v>
      </c>
      <c r="I68" s="151">
        <v>2</v>
      </c>
      <c r="J68" s="151"/>
      <c r="K68" s="151"/>
      <c r="L68" s="151"/>
      <c r="M68" s="151"/>
      <c r="N68" s="148"/>
      <c r="O68" s="152"/>
      <c r="P68" s="148"/>
      <c r="Q68" s="152"/>
      <c r="R68" s="152"/>
      <c r="S68" s="148"/>
      <c r="T68" s="152"/>
      <c r="U68" s="152"/>
      <c r="V68" s="153"/>
      <c r="W68" s="153"/>
      <c r="X68" s="153"/>
      <c r="Y68" s="154"/>
    </row>
    <row r="69" spans="1:25" ht="18" customHeight="1">
      <c r="A69" s="224"/>
      <c r="B69" s="9"/>
      <c r="C69" s="10" t="s">
        <v>80</v>
      </c>
      <c r="D69" s="9" t="s">
        <v>246</v>
      </c>
      <c r="E69" s="9" t="s">
        <v>247</v>
      </c>
      <c r="F69" s="79" t="s">
        <v>251</v>
      </c>
      <c r="G69" s="14" t="s">
        <v>249</v>
      </c>
      <c r="H69" s="18">
        <v>1</v>
      </c>
      <c r="I69" s="18">
        <v>2</v>
      </c>
      <c r="J69" s="18">
        <v>73</v>
      </c>
      <c r="K69" s="18">
        <v>210</v>
      </c>
      <c r="L69" s="18">
        <f t="shared" si="0"/>
        <v>30.66</v>
      </c>
      <c r="M69" s="18">
        <f t="shared" si="1"/>
        <v>746.01912000000004</v>
      </c>
      <c r="N69" s="11"/>
      <c r="O69" s="23">
        <f t="shared" si="10"/>
        <v>2</v>
      </c>
      <c r="P69" s="11"/>
      <c r="Q69" s="23">
        <f t="shared" si="11"/>
        <v>210</v>
      </c>
      <c r="R69" s="23">
        <f t="shared" si="12"/>
        <v>0</v>
      </c>
      <c r="S69" s="9">
        <f t="shared" si="13"/>
        <v>0</v>
      </c>
      <c r="T69" s="23">
        <f t="shared" si="14"/>
        <v>30.66</v>
      </c>
      <c r="U69" s="23">
        <f t="shared" si="15"/>
        <v>746.01912000000004</v>
      </c>
      <c r="V69" s="37"/>
      <c r="W69" s="26">
        <f t="shared" si="16"/>
        <v>0</v>
      </c>
      <c r="X69" s="37"/>
      <c r="Y69" s="28">
        <f t="shared" si="17"/>
        <v>0</v>
      </c>
    </row>
    <row r="70" spans="1:25" ht="18" customHeight="1">
      <c r="A70" s="224"/>
      <c r="B70" s="148" t="s">
        <v>193</v>
      </c>
      <c r="C70" s="10" t="s">
        <v>79</v>
      </c>
      <c r="D70" s="148" t="s">
        <v>250</v>
      </c>
      <c r="E70" s="148" t="s">
        <v>247</v>
      </c>
      <c r="F70" s="149" t="s">
        <v>273</v>
      </c>
      <c r="G70" s="150"/>
      <c r="H70" s="151">
        <v>1</v>
      </c>
      <c r="I70" s="151">
        <v>2</v>
      </c>
      <c r="J70" s="151"/>
      <c r="K70" s="151"/>
      <c r="L70" s="151"/>
      <c r="M70" s="151"/>
      <c r="N70" s="148"/>
      <c r="O70" s="152"/>
      <c r="P70" s="148"/>
      <c r="Q70" s="152"/>
      <c r="R70" s="152"/>
      <c r="S70" s="148"/>
      <c r="T70" s="152"/>
      <c r="U70" s="152"/>
      <c r="V70" s="153"/>
      <c r="W70" s="153"/>
      <c r="X70" s="153"/>
      <c r="Y70" s="154"/>
    </row>
    <row r="71" spans="1:25" ht="18" customHeight="1">
      <c r="A71" s="224"/>
      <c r="B71" s="9" t="s">
        <v>186</v>
      </c>
      <c r="C71" s="10" t="s">
        <v>79</v>
      </c>
      <c r="D71" s="9" t="s">
        <v>246</v>
      </c>
      <c r="E71" s="9" t="s">
        <v>247</v>
      </c>
      <c r="F71" s="79" t="s">
        <v>251</v>
      </c>
      <c r="G71" s="14" t="s">
        <v>249</v>
      </c>
      <c r="H71" s="18">
        <v>1</v>
      </c>
      <c r="I71" s="20">
        <v>2</v>
      </c>
      <c r="J71" s="18">
        <v>73</v>
      </c>
      <c r="K71" s="18">
        <v>210</v>
      </c>
      <c r="L71" s="18">
        <f t="shared" si="0"/>
        <v>30.66</v>
      </c>
      <c r="M71" s="18">
        <f t="shared" si="1"/>
        <v>746.01912000000004</v>
      </c>
      <c r="N71" s="11"/>
      <c r="O71" s="23">
        <f t="shared" si="10"/>
        <v>2</v>
      </c>
      <c r="P71" s="11"/>
      <c r="Q71" s="23">
        <f t="shared" si="11"/>
        <v>210</v>
      </c>
      <c r="R71" s="23">
        <f t="shared" si="12"/>
        <v>0</v>
      </c>
      <c r="S71" s="9">
        <f t="shared" si="13"/>
        <v>0</v>
      </c>
      <c r="T71" s="23">
        <f t="shared" si="14"/>
        <v>30.66</v>
      </c>
      <c r="U71" s="23">
        <f t="shared" si="15"/>
        <v>746.01912000000004</v>
      </c>
      <c r="V71" s="37"/>
      <c r="W71" s="26">
        <f t="shared" si="16"/>
        <v>0</v>
      </c>
      <c r="X71" s="37"/>
      <c r="Y71" s="28">
        <f t="shared" si="17"/>
        <v>0</v>
      </c>
    </row>
    <row r="72" spans="1:25" ht="18" customHeight="1">
      <c r="A72" s="224"/>
      <c r="B72" s="9" t="s">
        <v>183</v>
      </c>
      <c r="C72" s="10" t="s">
        <v>112</v>
      </c>
      <c r="D72" s="9" t="s">
        <v>246</v>
      </c>
      <c r="E72" s="9" t="s">
        <v>247</v>
      </c>
      <c r="F72" s="79" t="s">
        <v>248</v>
      </c>
      <c r="G72" s="14" t="s">
        <v>249</v>
      </c>
      <c r="H72" s="18">
        <v>2</v>
      </c>
      <c r="I72" s="20">
        <v>6</v>
      </c>
      <c r="J72" s="18">
        <v>73</v>
      </c>
      <c r="K72" s="18">
        <v>210</v>
      </c>
      <c r="L72" s="18">
        <f t="shared" si="0"/>
        <v>91.98</v>
      </c>
      <c r="M72" s="18">
        <f t="shared" si="1"/>
        <v>2238.0573600000002</v>
      </c>
      <c r="N72" s="11"/>
      <c r="O72" s="23">
        <f t="shared" si="10"/>
        <v>6</v>
      </c>
      <c r="P72" s="11"/>
      <c r="Q72" s="23">
        <f t="shared" si="11"/>
        <v>210</v>
      </c>
      <c r="R72" s="23">
        <f t="shared" si="12"/>
        <v>0</v>
      </c>
      <c r="S72" s="9">
        <f t="shared" si="13"/>
        <v>0</v>
      </c>
      <c r="T72" s="23">
        <f t="shared" si="14"/>
        <v>91.98</v>
      </c>
      <c r="U72" s="23">
        <f t="shared" si="15"/>
        <v>2238.0573600000002</v>
      </c>
      <c r="V72" s="37"/>
      <c r="W72" s="26">
        <f t="shared" si="16"/>
        <v>0</v>
      </c>
      <c r="X72" s="37"/>
      <c r="Y72" s="28">
        <f t="shared" si="17"/>
        <v>0</v>
      </c>
    </row>
    <row r="73" spans="1:25" ht="18" customHeight="1">
      <c r="A73" s="224"/>
      <c r="B73" s="9" t="s">
        <v>194</v>
      </c>
      <c r="C73" s="10" t="s">
        <v>112</v>
      </c>
      <c r="D73" s="9" t="s">
        <v>246</v>
      </c>
      <c r="E73" s="9" t="s">
        <v>247</v>
      </c>
      <c r="F73" s="79" t="s">
        <v>251</v>
      </c>
      <c r="G73" s="14" t="s">
        <v>249</v>
      </c>
      <c r="H73" s="18">
        <v>1</v>
      </c>
      <c r="I73" s="20">
        <v>2</v>
      </c>
      <c r="J73" s="18">
        <v>73</v>
      </c>
      <c r="K73" s="18">
        <v>210</v>
      </c>
      <c r="L73" s="18">
        <f t="shared" si="0"/>
        <v>30.66</v>
      </c>
      <c r="M73" s="18">
        <f t="shared" si="1"/>
        <v>746.01912000000004</v>
      </c>
      <c r="N73" s="11"/>
      <c r="O73" s="23">
        <f t="shared" si="10"/>
        <v>2</v>
      </c>
      <c r="P73" s="11"/>
      <c r="Q73" s="23">
        <f t="shared" si="11"/>
        <v>210</v>
      </c>
      <c r="R73" s="23">
        <f t="shared" si="12"/>
        <v>0</v>
      </c>
      <c r="S73" s="9">
        <f t="shared" si="13"/>
        <v>0</v>
      </c>
      <c r="T73" s="23">
        <f t="shared" si="14"/>
        <v>30.66</v>
      </c>
      <c r="U73" s="23">
        <f t="shared" si="15"/>
        <v>746.01912000000004</v>
      </c>
      <c r="V73" s="37"/>
      <c r="W73" s="26">
        <f t="shared" si="16"/>
        <v>0</v>
      </c>
      <c r="X73" s="37"/>
      <c r="Y73" s="28">
        <f t="shared" si="17"/>
        <v>0</v>
      </c>
    </row>
    <row r="74" spans="1:25" ht="18" customHeight="1">
      <c r="A74" s="224"/>
      <c r="B74" s="9"/>
      <c r="C74" s="10" t="s">
        <v>84</v>
      </c>
      <c r="D74" s="9" t="s">
        <v>246</v>
      </c>
      <c r="E74" s="9" t="s">
        <v>247</v>
      </c>
      <c r="F74" s="79" t="s">
        <v>248</v>
      </c>
      <c r="G74" s="14" t="s">
        <v>249</v>
      </c>
      <c r="H74" s="18">
        <v>2</v>
      </c>
      <c r="I74" s="20">
        <v>6</v>
      </c>
      <c r="J74" s="18">
        <v>73</v>
      </c>
      <c r="K74" s="18">
        <v>210</v>
      </c>
      <c r="L74" s="18">
        <f t="shared" si="0"/>
        <v>91.98</v>
      </c>
      <c r="M74" s="18">
        <f t="shared" si="1"/>
        <v>2238.0573600000002</v>
      </c>
      <c r="N74" s="11"/>
      <c r="O74" s="23">
        <f t="shared" si="10"/>
        <v>6</v>
      </c>
      <c r="P74" s="11"/>
      <c r="Q74" s="23">
        <f t="shared" si="11"/>
        <v>210</v>
      </c>
      <c r="R74" s="23">
        <f t="shared" si="12"/>
        <v>0</v>
      </c>
      <c r="S74" s="9">
        <f t="shared" si="13"/>
        <v>0</v>
      </c>
      <c r="T74" s="23">
        <f t="shared" si="14"/>
        <v>91.98</v>
      </c>
      <c r="U74" s="23">
        <f t="shared" si="15"/>
        <v>2238.0573600000002</v>
      </c>
      <c r="V74" s="37"/>
      <c r="W74" s="26">
        <f t="shared" si="16"/>
        <v>0</v>
      </c>
      <c r="X74" s="37"/>
      <c r="Y74" s="28">
        <f t="shared" si="17"/>
        <v>0</v>
      </c>
    </row>
    <row r="75" spans="1:25" ht="18" customHeight="1">
      <c r="A75" s="224"/>
      <c r="B75" s="9" t="s">
        <v>187</v>
      </c>
      <c r="C75" s="10" t="s">
        <v>126</v>
      </c>
      <c r="D75" s="9" t="s">
        <v>270</v>
      </c>
      <c r="E75" s="9" t="s">
        <v>247</v>
      </c>
      <c r="F75" s="10"/>
      <c r="G75" s="14" t="s">
        <v>258</v>
      </c>
      <c r="H75" s="20">
        <v>5</v>
      </c>
      <c r="I75" s="20">
        <v>4</v>
      </c>
      <c r="J75" s="18">
        <v>41</v>
      </c>
      <c r="K75" s="18">
        <v>2520</v>
      </c>
      <c r="L75" s="18">
        <f t="shared" ref="L75:L137" si="18">(I75*J75*K75)/1000</f>
        <v>413.28</v>
      </c>
      <c r="M75" s="18">
        <f t="shared" ref="M75:M137" si="19">L75*$D$3</f>
        <v>10055.928959999999</v>
      </c>
      <c r="N75" s="11"/>
      <c r="O75" s="23">
        <f t="shared" si="10"/>
        <v>4</v>
      </c>
      <c r="P75" s="11"/>
      <c r="Q75" s="23">
        <f t="shared" si="11"/>
        <v>2520</v>
      </c>
      <c r="R75" s="23">
        <f t="shared" si="12"/>
        <v>0</v>
      </c>
      <c r="S75" s="9">
        <f t="shared" si="13"/>
        <v>0</v>
      </c>
      <c r="T75" s="23">
        <f t="shared" si="14"/>
        <v>413.28</v>
      </c>
      <c r="U75" s="23">
        <f t="shared" si="15"/>
        <v>10055.928959999999</v>
      </c>
      <c r="V75" s="37"/>
      <c r="W75" s="26">
        <f t="shared" si="16"/>
        <v>0</v>
      </c>
      <c r="X75" s="37"/>
      <c r="Y75" s="28">
        <f t="shared" si="17"/>
        <v>0</v>
      </c>
    </row>
    <row r="76" spans="1:25" ht="18" customHeight="1">
      <c r="A76" s="224"/>
      <c r="B76" s="9"/>
      <c r="C76" s="81"/>
      <c r="D76" s="9" t="s">
        <v>270</v>
      </c>
      <c r="E76" s="9" t="s">
        <v>247</v>
      </c>
      <c r="F76" s="81"/>
      <c r="G76" s="14" t="s">
        <v>258</v>
      </c>
      <c r="H76" s="20">
        <v>6</v>
      </c>
      <c r="I76" s="20">
        <v>2</v>
      </c>
      <c r="J76" s="18">
        <v>41</v>
      </c>
      <c r="K76" s="18">
        <v>2520</v>
      </c>
      <c r="L76" s="18">
        <f t="shared" si="18"/>
        <v>206.64</v>
      </c>
      <c r="M76" s="18">
        <f t="shared" si="19"/>
        <v>5027.9644799999996</v>
      </c>
      <c r="N76" s="11"/>
      <c r="O76" s="23">
        <f t="shared" ref="O76:O139" si="20">I76</f>
        <v>2</v>
      </c>
      <c r="P76" s="11"/>
      <c r="Q76" s="23">
        <f t="shared" ref="Q76:Q139" si="21">K76</f>
        <v>2520</v>
      </c>
      <c r="R76" s="23">
        <f t="shared" ref="R76:R139" si="22">O76*P76*Q76</f>
        <v>0</v>
      </c>
      <c r="S76" s="9">
        <f t="shared" ref="S76:S139" si="23">$D$3*R76</f>
        <v>0</v>
      </c>
      <c r="T76" s="23">
        <f t="shared" ref="T76:T139" si="24">L76-R76</f>
        <v>206.64</v>
      </c>
      <c r="U76" s="23">
        <f t="shared" ref="U76:U139" si="25">M76-S76</f>
        <v>5027.9644799999996</v>
      </c>
      <c r="V76" s="37"/>
      <c r="W76" s="26">
        <f t="shared" ref="W76:W139" si="26">O76*V76</f>
        <v>0</v>
      </c>
      <c r="X76" s="37"/>
      <c r="Y76" s="28">
        <f t="shared" ref="Y76:Y139" si="27">W76+X76</f>
        <v>0</v>
      </c>
    </row>
    <row r="77" spans="1:25" ht="18" customHeight="1">
      <c r="A77" s="224"/>
      <c r="B77" s="9" t="s">
        <v>274</v>
      </c>
      <c r="C77" s="79"/>
      <c r="D77" s="9" t="s">
        <v>250</v>
      </c>
      <c r="E77" s="9" t="s">
        <v>247</v>
      </c>
      <c r="F77" s="79"/>
      <c r="G77" s="14" t="s">
        <v>249</v>
      </c>
      <c r="H77" s="18">
        <v>1</v>
      </c>
      <c r="I77" s="20">
        <v>1</v>
      </c>
      <c r="J77" s="18">
        <v>73</v>
      </c>
      <c r="K77" s="18">
        <v>240</v>
      </c>
      <c r="L77" s="18">
        <f t="shared" si="18"/>
        <v>17.52</v>
      </c>
      <c r="M77" s="18">
        <f t="shared" si="19"/>
        <v>426.29664000000002</v>
      </c>
      <c r="N77" s="11"/>
      <c r="O77" s="23">
        <f t="shared" si="20"/>
        <v>1</v>
      </c>
      <c r="P77" s="11"/>
      <c r="Q77" s="23">
        <f t="shared" si="21"/>
        <v>240</v>
      </c>
      <c r="R77" s="23">
        <f t="shared" si="22"/>
        <v>0</v>
      </c>
      <c r="S77" s="9">
        <f t="shared" si="23"/>
        <v>0</v>
      </c>
      <c r="T77" s="23">
        <f t="shared" si="24"/>
        <v>17.52</v>
      </c>
      <c r="U77" s="23">
        <f t="shared" si="25"/>
        <v>426.29664000000002</v>
      </c>
      <c r="V77" s="37"/>
      <c r="W77" s="26">
        <f t="shared" si="26"/>
        <v>0</v>
      </c>
      <c r="X77" s="37"/>
      <c r="Y77" s="28">
        <f t="shared" si="27"/>
        <v>0</v>
      </c>
    </row>
    <row r="78" spans="1:25" ht="18" customHeight="1">
      <c r="A78" s="224"/>
      <c r="B78" s="9"/>
      <c r="C78" s="79"/>
      <c r="D78" s="9" t="s">
        <v>250</v>
      </c>
      <c r="E78" s="9" t="s">
        <v>247</v>
      </c>
      <c r="F78" s="75"/>
      <c r="G78" s="80" t="s">
        <v>258</v>
      </c>
      <c r="H78" s="20">
        <v>1</v>
      </c>
      <c r="I78" s="20">
        <v>1</v>
      </c>
      <c r="J78" s="18">
        <v>41</v>
      </c>
      <c r="K78" s="18">
        <v>240</v>
      </c>
      <c r="L78" s="18">
        <f t="shared" si="18"/>
        <v>9.84</v>
      </c>
      <c r="M78" s="18">
        <f t="shared" si="19"/>
        <v>239.42688000000001</v>
      </c>
      <c r="N78" s="11"/>
      <c r="O78" s="23">
        <f t="shared" si="20"/>
        <v>1</v>
      </c>
      <c r="P78" s="11"/>
      <c r="Q78" s="23">
        <f t="shared" si="21"/>
        <v>240</v>
      </c>
      <c r="R78" s="23">
        <f t="shared" si="22"/>
        <v>0</v>
      </c>
      <c r="S78" s="9">
        <f t="shared" si="23"/>
        <v>0</v>
      </c>
      <c r="T78" s="23">
        <f t="shared" si="24"/>
        <v>9.84</v>
      </c>
      <c r="U78" s="23">
        <f t="shared" si="25"/>
        <v>239.42688000000001</v>
      </c>
      <c r="V78" s="37"/>
      <c r="W78" s="26">
        <f t="shared" si="26"/>
        <v>0</v>
      </c>
      <c r="X78" s="37"/>
      <c r="Y78" s="28">
        <f t="shared" si="27"/>
        <v>0</v>
      </c>
    </row>
    <row r="79" spans="1:25" ht="18" customHeight="1">
      <c r="A79" s="224"/>
      <c r="B79" s="9" t="s">
        <v>275</v>
      </c>
      <c r="C79" s="79"/>
      <c r="D79" s="9" t="s">
        <v>250</v>
      </c>
      <c r="E79" s="9" t="s">
        <v>247</v>
      </c>
      <c r="F79" s="79"/>
      <c r="G79" s="14" t="s">
        <v>249</v>
      </c>
      <c r="H79" s="18">
        <v>1</v>
      </c>
      <c r="I79" s="20">
        <v>1</v>
      </c>
      <c r="J79" s="18">
        <v>73</v>
      </c>
      <c r="K79" s="18">
        <v>240</v>
      </c>
      <c r="L79" s="18">
        <f t="shared" si="18"/>
        <v>17.52</v>
      </c>
      <c r="M79" s="18">
        <f t="shared" si="19"/>
        <v>426.29664000000002</v>
      </c>
      <c r="N79" s="11"/>
      <c r="O79" s="23">
        <f t="shared" si="20"/>
        <v>1</v>
      </c>
      <c r="P79" s="11"/>
      <c r="Q79" s="23">
        <f t="shared" si="21"/>
        <v>240</v>
      </c>
      <c r="R79" s="23">
        <f t="shared" si="22"/>
        <v>0</v>
      </c>
      <c r="S79" s="9">
        <f t="shared" si="23"/>
        <v>0</v>
      </c>
      <c r="T79" s="23">
        <f t="shared" si="24"/>
        <v>17.52</v>
      </c>
      <c r="U79" s="23">
        <f t="shared" si="25"/>
        <v>426.29664000000002</v>
      </c>
      <c r="V79" s="37"/>
      <c r="W79" s="26">
        <f t="shared" si="26"/>
        <v>0</v>
      </c>
      <c r="X79" s="37"/>
      <c r="Y79" s="28">
        <f t="shared" si="27"/>
        <v>0</v>
      </c>
    </row>
    <row r="80" spans="1:25" ht="18" customHeight="1">
      <c r="A80" s="224"/>
      <c r="B80" s="9"/>
      <c r="C80" s="10" t="s">
        <v>113</v>
      </c>
      <c r="D80" s="9" t="s">
        <v>250</v>
      </c>
      <c r="E80" s="9" t="s">
        <v>247</v>
      </c>
      <c r="F80" s="75"/>
      <c r="G80" s="80" t="s">
        <v>258</v>
      </c>
      <c r="H80" s="20">
        <v>1</v>
      </c>
      <c r="I80" s="20">
        <v>1</v>
      </c>
      <c r="J80" s="18">
        <v>41</v>
      </c>
      <c r="K80" s="18">
        <v>240</v>
      </c>
      <c r="L80" s="18">
        <f t="shared" si="18"/>
        <v>9.84</v>
      </c>
      <c r="M80" s="18">
        <f t="shared" si="19"/>
        <v>239.42688000000001</v>
      </c>
      <c r="N80" s="11"/>
      <c r="O80" s="23">
        <f t="shared" si="20"/>
        <v>1</v>
      </c>
      <c r="P80" s="11"/>
      <c r="Q80" s="23">
        <f t="shared" si="21"/>
        <v>240</v>
      </c>
      <c r="R80" s="23">
        <f t="shared" si="22"/>
        <v>0</v>
      </c>
      <c r="S80" s="9">
        <f t="shared" si="23"/>
        <v>0</v>
      </c>
      <c r="T80" s="23">
        <f t="shared" si="24"/>
        <v>9.84</v>
      </c>
      <c r="U80" s="23">
        <f t="shared" si="25"/>
        <v>239.42688000000001</v>
      </c>
      <c r="V80" s="37"/>
      <c r="W80" s="26">
        <f t="shared" si="26"/>
        <v>0</v>
      </c>
      <c r="X80" s="37"/>
      <c r="Y80" s="28">
        <f t="shared" si="27"/>
        <v>0</v>
      </c>
    </row>
    <row r="81" spans="1:25" ht="18" customHeight="1">
      <c r="A81" s="224"/>
      <c r="B81" s="9" t="s">
        <v>18</v>
      </c>
      <c r="C81" s="10" t="s">
        <v>112</v>
      </c>
      <c r="D81" s="9" t="s">
        <v>250</v>
      </c>
      <c r="E81" s="9" t="s">
        <v>247</v>
      </c>
      <c r="F81" s="10"/>
      <c r="G81" s="14" t="s">
        <v>249</v>
      </c>
      <c r="H81" s="18">
        <v>2</v>
      </c>
      <c r="I81" s="18">
        <v>2</v>
      </c>
      <c r="J81" s="18">
        <v>73</v>
      </c>
      <c r="K81" s="18">
        <v>240</v>
      </c>
      <c r="L81" s="18">
        <f t="shared" si="18"/>
        <v>35.04</v>
      </c>
      <c r="M81" s="18">
        <f t="shared" si="19"/>
        <v>852.59328000000005</v>
      </c>
      <c r="N81" s="11"/>
      <c r="O81" s="23">
        <f t="shared" si="20"/>
        <v>2</v>
      </c>
      <c r="P81" s="11"/>
      <c r="Q81" s="23">
        <f t="shared" si="21"/>
        <v>240</v>
      </c>
      <c r="R81" s="23">
        <f t="shared" si="22"/>
        <v>0</v>
      </c>
      <c r="S81" s="9">
        <f t="shared" si="23"/>
        <v>0</v>
      </c>
      <c r="T81" s="23">
        <f t="shared" si="24"/>
        <v>35.04</v>
      </c>
      <c r="U81" s="23">
        <f t="shared" si="25"/>
        <v>852.59328000000005</v>
      </c>
      <c r="V81" s="37"/>
      <c r="W81" s="26">
        <f t="shared" si="26"/>
        <v>0</v>
      </c>
      <c r="X81" s="37"/>
      <c r="Y81" s="28">
        <f t="shared" si="27"/>
        <v>0</v>
      </c>
    </row>
    <row r="82" spans="1:25" ht="18" customHeight="1">
      <c r="A82" s="224"/>
      <c r="B82" s="9" t="s">
        <v>188</v>
      </c>
      <c r="C82" s="10" t="s">
        <v>113</v>
      </c>
      <c r="D82" s="9" t="s">
        <v>276</v>
      </c>
      <c r="E82" s="9" t="s">
        <v>247</v>
      </c>
      <c r="F82" s="10"/>
      <c r="G82" s="14" t="s">
        <v>249</v>
      </c>
      <c r="H82" s="18">
        <v>2</v>
      </c>
      <c r="I82" s="18">
        <v>23</v>
      </c>
      <c r="J82" s="18">
        <v>73</v>
      </c>
      <c r="K82" s="18">
        <v>2880</v>
      </c>
      <c r="L82" s="18">
        <f t="shared" si="18"/>
        <v>4835.5200000000004</v>
      </c>
      <c r="M82" s="18">
        <f t="shared" si="19"/>
        <v>117657.87264000002</v>
      </c>
      <c r="N82" s="11"/>
      <c r="O82" s="23">
        <f t="shared" si="20"/>
        <v>23</v>
      </c>
      <c r="P82" s="11"/>
      <c r="Q82" s="23">
        <f t="shared" si="21"/>
        <v>2880</v>
      </c>
      <c r="R82" s="23">
        <f t="shared" si="22"/>
        <v>0</v>
      </c>
      <c r="S82" s="9">
        <f t="shared" si="23"/>
        <v>0</v>
      </c>
      <c r="T82" s="23">
        <f t="shared" si="24"/>
        <v>4835.5200000000004</v>
      </c>
      <c r="U82" s="23">
        <f t="shared" si="25"/>
        <v>117657.87264000002</v>
      </c>
      <c r="V82" s="37"/>
      <c r="W82" s="26">
        <f t="shared" si="26"/>
        <v>0</v>
      </c>
      <c r="X82" s="37"/>
      <c r="Y82" s="28">
        <f t="shared" si="27"/>
        <v>0</v>
      </c>
    </row>
    <row r="83" spans="1:25" ht="18" customHeight="1">
      <c r="A83" s="224"/>
      <c r="B83" s="9"/>
      <c r="C83" s="79"/>
      <c r="D83" s="9" t="s">
        <v>276</v>
      </c>
      <c r="E83" s="9" t="s">
        <v>247</v>
      </c>
      <c r="F83" s="79"/>
      <c r="G83" s="14" t="s">
        <v>249</v>
      </c>
      <c r="H83" s="18">
        <v>1</v>
      </c>
      <c r="I83" s="18">
        <v>8</v>
      </c>
      <c r="J83" s="18">
        <v>73</v>
      </c>
      <c r="K83" s="18">
        <v>2880</v>
      </c>
      <c r="L83" s="18">
        <f t="shared" si="18"/>
        <v>1681.92</v>
      </c>
      <c r="M83" s="18">
        <f t="shared" si="19"/>
        <v>40924.477440000002</v>
      </c>
      <c r="N83" s="11"/>
      <c r="O83" s="23">
        <f t="shared" si="20"/>
        <v>8</v>
      </c>
      <c r="P83" s="11"/>
      <c r="Q83" s="23">
        <f t="shared" si="21"/>
        <v>2880</v>
      </c>
      <c r="R83" s="23">
        <f t="shared" si="22"/>
        <v>0</v>
      </c>
      <c r="S83" s="9">
        <f t="shared" si="23"/>
        <v>0</v>
      </c>
      <c r="T83" s="23">
        <f t="shared" si="24"/>
        <v>1681.92</v>
      </c>
      <c r="U83" s="23">
        <f t="shared" si="25"/>
        <v>40924.477440000002</v>
      </c>
      <c r="V83" s="37"/>
      <c r="W83" s="26">
        <f t="shared" si="26"/>
        <v>0</v>
      </c>
      <c r="X83" s="37"/>
      <c r="Y83" s="28">
        <f t="shared" si="27"/>
        <v>0</v>
      </c>
    </row>
    <row r="84" spans="1:25" ht="18" customHeight="1">
      <c r="A84" s="224"/>
      <c r="B84" s="148"/>
      <c r="C84" s="149" t="s">
        <v>112</v>
      </c>
      <c r="D84" s="148" t="s">
        <v>276</v>
      </c>
      <c r="E84" s="148" t="s">
        <v>247</v>
      </c>
      <c r="F84" s="149" t="s">
        <v>273</v>
      </c>
      <c r="G84" s="150"/>
      <c r="H84" s="151">
        <v>2</v>
      </c>
      <c r="I84" s="151">
        <v>1</v>
      </c>
      <c r="J84" s="151"/>
      <c r="K84" s="151"/>
      <c r="L84" s="151"/>
      <c r="M84" s="151"/>
      <c r="N84" s="148"/>
      <c r="O84" s="152"/>
      <c r="P84" s="148"/>
      <c r="Q84" s="152"/>
      <c r="R84" s="152"/>
      <c r="S84" s="148"/>
      <c r="T84" s="152"/>
      <c r="U84" s="152"/>
      <c r="V84" s="153"/>
      <c r="W84" s="153"/>
      <c r="X84" s="153"/>
      <c r="Y84" s="154"/>
    </row>
    <row r="85" spans="1:25" ht="18" customHeight="1">
      <c r="A85" s="224"/>
      <c r="B85" s="9" t="s">
        <v>20</v>
      </c>
      <c r="C85" s="10" t="s">
        <v>84</v>
      </c>
      <c r="D85" s="9" t="s">
        <v>250</v>
      </c>
      <c r="E85" s="9" t="s">
        <v>247</v>
      </c>
      <c r="F85" s="79"/>
      <c r="G85" s="14" t="s">
        <v>249</v>
      </c>
      <c r="H85" s="18">
        <v>2</v>
      </c>
      <c r="I85" s="18">
        <v>2</v>
      </c>
      <c r="J85" s="18">
        <v>73</v>
      </c>
      <c r="K85" s="18">
        <v>240</v>
      </c>
      <c r="L85" s="18">
        <f t="shared" si="18"/>
        <v>35.04</v>
      </c>
      <c r="M85" s="18">
        <f t="shared" si="19"/>
        <v>852.59328000000005</v>
      </c>
      <c r="N85" s="11"/>
      <c r="O85" s="23">
        <f t="shared" si="20"/>
        <v>2</v>
      </c>
      <c r="P85" s="11"/>
      <c r="Q85" s="23">
        <f t="shared" si="21"/>
        <v>240</v>
      </c>
      <c r="R85" s="23">
        <f t="shared" si="22"/>
        <v>0</v>
      </c>
      <c r="S85" s="9">
        <f t="shared" si="23"/>
        <v>0</v>
      </c>
      <c r="T85" s="23">
        <f t="shared" si="24"/>
        <v>35.04</v>
      </c>
      <c r="U85" s="23">
        <f t="shared" si="25"/>
        <v>852.59328000000005</v>
      </c>
      <c r="V85" s="37"/>
      <c r="W85" s="26">
        <f t="shared" si="26"/>
        <v>0</v>
      </c>
      <c r="X85" s="37"/>
      <c r="Y85" s="28">
        <f t="shared" si="27"/>
        <v>0</v>
      </c>
    </row>
    <row r="86" spans="1:25" ht="18" customHeight="1">
      <c r="A86" s="224"/>
      <c r="B86" s="9"/>
      <c r="C86" s="58"/>
      <c r="D86" s="9" t="s">
        <v>246</v>
      </c>
      <c r="E86" s="9" t="s">
        <v>247</v>
      </c>
      <c r="F86" s="79" t="s">
        <v>248</v>
      </c>
      <c r="G86" s="14" t="s">
        <v>249</v>
      </c>
      <c r="H86" s="18">
        <v>2</v>
      </c>
      <c r="I86" s="18">
        <v>2</v>
      </c>
      <c r="J86" s="18">
        <v>73</v>
      </c>
      <c r="K86" s="18">
        <v>240</v>
      </c>
      <c r="L86" s="18">
        <f t="shared" si="18"/>
        <v>35.04</v>
      </c>
      <c r="M86" s="18">
        <f t="shared" si="19"/>
        <v>852.59328000000005</v>
      </c>
      <c r="N86" s="11"/>
      <c r="O86" s="23">
        <f t="shared" si="20"/>
        <v>2</v>
      </c>
      <c r="P86" s="11"/>
      <c r="Q86" s="23">
        <f t="shared" si="21"/>
        <v>240</v>
      </c>
      <c r="R86" s="23">
        <f t="shared" si="22"/>
        <v>0</v>
      </c>
      <c r="S86" s="9">
        <f t="shared" si="23"/>
        <v>0</v>
      </c>
      <c r="T86" s="23">
        <f t="shared" si="24"/>
        <v>35.04</v>
      </c>
      <c r="U86" s="23">
        <f t="shared" si="25"/>
        <v>852.59328000000005</v>
      </c>
      <c r="V86" s="37"/>
      <c r="W86" s="26">
        <f t="shared" si="26"/>
        <v>0</v>
      </c>
      <c r="X86" s="37"/>
      <c r="Y86" s="28">
        <f t="shared" si="27"/>
        <v>0</v>
      </c>
    </row>
    <row r="87" spans="1:25" ht="18" customHeight="1">
      <c r="A87" s="224"/>
      <c r="B87" s="9"/>
      <c r="C87" s="146"/>
      <c r="D87" s="9" t="s">
        <v>250</v>
      </c>
      <c r="E87" s="9" t="s">
        <v>358</v>
      </c>
      <c r="F87" s="146" t="s">
        <v>364</v>
      </c>
      <c r="G87" s="14" t="s">
        <v>495</v>
      </c>
      <c r="H87" s="18">
        <v>1</v>
      </c>
      <c r="I87" s="18">
        <v>1</v>
      </c>
      <c r="J87" s="18">
        <v>13</v>
      </c>
      <c r="K87" s="18">
        <v>240</v>
      </c>
      <c r="L87" s="18">
        <f t="shared" si="18"/>
        <v>3.12</v>
      </c>
      <c r="M87" s="18">
        <f t="shared" si="19"/>
        <v>75.915840000000003</v>
      </c>
      <c r="N87" s="11"/>
      <c r="O87" s="23">
        <f t="shared" si="20"/>
        <v>1</v>
      </c>
      <c r="P87" s="11"/>
      <c r="Q87" s="23">
        <f t="shared" si="21"/>
        <v>240</v>
      </c>
      <c r="R87" s="23">
        <f t="shared" si="22"/>
        <v>0</v>
      </c>
      <c r="S87" s="9">
        <f t="shared" si="23"/>
        <v>0</v>
      </c>
      <c r="T87" s="23">
        <f t="shared" si="24"/>
        <v>3.12</v>
      </c>
      <c r="U87" s="23">
        <f t="shared" si="25"/>
        <v>75.915840000000003</v>
      </c>
      <c r="V87" s="37"/>
      <c r="W87" s="26">
        <f t="shared" si="26"/>
        <v>0</v>
      </c>
      <c r="X87" s="37"/>
      <c r="Y87" s="28">
        <f t="shared" si="27"/>
        <v>0</v>
      </c>
    </row>
    <row r="88" spans="1:25" ht="18" customHeight="1">
      <c r="A88" s="224"/>
      <c r="B88" s="9" t="s">
        <v>12</v>
      </c>
      <c r="C88" s="10" t="s">
        <v>105</v>
      </c>
      <c r="D88" s="9" t="s">
        <v>250</v>
      </c>
      <c r="E88" s="9" t="s">
        <v>247</v>
      </c>
      <c r="F88" s="79"/>
      <c r="G88" s="14" t="s">
        <v>249</v>
      </c>
      <c r="H88" s="18">
        <v>2</v>
      </c>
      <c r="I88" s="18">
        <v>2</v>
      </c>
      <c r="J88" s="18">
        <v>73</v>
      </c>
      <c r="K88" s="18">
        <v>240</v>
      </c>
      <c r="L88" s="18">
        <f t="shared" si="18"/>
        <v>35.04</v>
      </c>
      <c r="M88" s="18">
        <f t="shared" si="19"/>
        <v>852.59328000000005</v>
      </c>
      <c r="N88" s="11"/>
      <c r="O88" s="23">
        <f t="shared" si="20"/>
        <v>2</v>
      </c>
      <c r="P88" s="11"/>
      <c r="Q88" s="23">
        <f t="shared" si="21"/>
        <v>240</v>
      </c>
      <c r="R88" s="23">
        <f t="shared" si="22"/>
        <v>0</v>
      </c>
      <c r="S88" s="9">
        <f t="shared" si="23"/>
        <v>0</v>
      </c>
      <c r="T88" s="23">
        <f t="shared" si="24"/>
        <v>35.04</v>
      </c>
      <c r="U88" s="23">
        <f t="shared" si="25"/>
        <v>852.59328000000005</v>
      </c>
      <c r="V88" s="37"/>
      <c r="W88" s="26">
        <f t="shared" si="26"/>
        <v>0</v>
      </c>
      <c r="X88" s="37"/>
      <c r="Y88" s="28">
        <f t="shared" si="27"/>
        <v>0</v>
      </c>
    </row>
    <row r="89" spans="1:25" ht="18" customHeight="1">
      <c r="A89" s="224"/>
      <c r="B89" s="9" t="s">
        <v>190</v>
      </c>
      <c r="C89" s="10" t="s">
        <v>105</v>
      </c>
      <c r="D89" s="9" t="s">
        <v>246</v>
      </c>
      <c r="E89" s="9" t="s">
        <v>247</v>
      </c>
      <c r="F89" s="79" t="s">
        <v>251</v>
      </c>
      <c r="G89" s="14" t="s">
        <v>249</v>
      </c>
      <c r="H89" s="18">
        <v>1</v>
      </c>
      <c r="I89" s="18">
        <v>2</v>
      </c>
      <c r="J89" s="18">
        <v>73</v>
      </c>
      <c r="K89" s="18">
        <v>630</v>
      </c>
      <c r="L89" s="18">
        <f t="shared" si="18"/>
        <v>91.98</v>
      </c>
      <c r="M89" s="18">
        <f t="shared" si="19"/>
        <v>2238.0573600000002</v>
      </c>
      <c r="N89" s="11"/>
      <c r="O89" s="23">
        <f t="shared" si="20"/>
        <v>2</v>
      </c>
      <c r="P89" s="11"/>
      <c r="Q89" s="23">
        <f t="shared" si="21"/>
        <v>630</v>
      </c>
      <c r="R89" s="23">
        <f t="shared" si="22"/>
        <v>0</v>
      </c>
      <c r="S89" s="9">
        <f t="shared" si="23"/>
        <v>0</v>
      </c>
      <c r="T89" s="23">
        <f t="shared" si="24"/>
        <v>91.98</v>
      </c>
      <c r="U89" s="23">
        <f t="shared" si="25"/>
        <v>2238.0573600000002</v>
      </c>
      <c r="V89" s="37"/>
      <c r="W89" s="26">
        <f t="shared" si="26"/>
        <v>0</v>
      </c>
      <c r="X89" s="37"/>
      <c r="Y89" s="28">
        <f t="shared" si="27"/>
        <v>0</v>
      </c>
    </row>
    <row r="90" spans="1:25" ht="18" customHeight="1">
      <c r="A90" s="224"/>
      <c r="B90" s="9"/>
      <c r="C90" s="10" t="s">
        <v>106</v>
      </c>
      <c r="D90" s="9" t="s">
        <v>246</v>
      </c>
      <c r="E90" s="9" t="s">
        <v>247</v>
      </c>
      <c r="F90" s="79" t="s">
        <v>248</v>
      </c>
      <c r="G90" s="14" t="s">
        <v>249</v>
      </c>
      <c r="H90" s="18">
        <v>2</v>
      </c>
      <c r="I90" s="18">
        <v>12</v>
      </c>
      <c r="J90" s="18">
        <v>73</v>
      </c>
      <c r="K90" s="18">
        <v>630</v>
      </c>
      <c r="L90" s="18">
        <f t="shared" si="18"/>
        <v>551.88</v>
      </c>
      <c r="M90" s="18">
        <f t="shared" si="19"/>
        <v>13428.344160000001</v>
      </c>
      <c r="N90" s="11"/>
      <c r="O90" s="23">
        <f t="shared" si="20"/>
        <v>12</v>
      </c>
      <c r="P90" s="11"/>
      <c r="Q90" s="23">
        <f t="shared" si="21"/>
        <v>630</v>
      </c>
      <c r="R90" s="23">
        <f t="shared" si="22"/>
        <v>0</v>
      </c>
      <c r="S90" s="9">
        <f t="shared" si="23"/>
        <v>0</v>
      </c>
      <c r="T90" s="23">
        <f t="shared" si="24"/>
        <v>551.88</v>
      </c>
      <c r="U90" s="23">
        <f t="shared" si="25"/>
        <v>13428.344160000001</v>
      </c>
      <c r="V90" s="37"/>
      <c r="W90" s="26">
        <f t="shared" si="26"/>
        <v>0</v>
      </c>
      <c r="X90" s="37"/>
      <c r="Y90" s="28">
        <f t="shared" si="27"/>
        <v>0</v>
      </c>
    </row>
    <row r="91" spans="1:25" ht="18" customHeight="1">
      <c r="A91" s="224"/>
      <c r="B91" s="9" t="s">
        <v>277</v>
      </c>
      <c r="C91" s="79"/>
      <c r="D91" s="9" t="s">
        <v>250</v>
      </c>
      <c r="E91" s="9" t="s">
        <v>247</v>
      </c>
      <c r="F91" s="79"/>
      <c r="G91" s="14" t="s">
        <v>258</v>
      </c>
      <c r="H91" s="18">
        <v>1</v>
      </c>
      <c r="I91" s="18">
        <v>1</v>
      </c>
      <c r="J91" s="18">
        <v>41</v>
      </c>
      <c r="K91" s="18">
        <v>1</v>
      </c>
      <c r="L91" s="18">
        <f t="shared" si="18"/>
        <v>4.1000000000000002E-2</v>
      </c>
      <c r="M91" s="18">
        <f t="shared" si="19"/>
        <v>0.99761200000000005</v>
      </c>
      <c r="N91" s="11"/>
      <c r="O91" s="23">
        <f t="shared" si="20"/>
        <v>1</v>
      </c>
      <c r="P91" s="11"/>
      <c r="Q91" s="23">
        <f t="shared" si="21"/>
        <v>1</v>
      </c>
      <c r="R91" s="23">
        <f t="shared" si="22"/>
        <v>0</v>
      </c>
      <c r="S91" s="9">
        <f t="shared" si="23"/>
        <v>0</v>
      </c>
      <c r="T91" s="23">
        <f t="shared" si="24"/>
        <v>4.1000000000000002E-2</v>
      </c>
      <c r="U91" s="23">
        <f t="shared" si="25"/>
        <v>0.99761200000000005</v>
      </c>
      <c r="V91" s="37"/>
      <c r="W91" s="26">
        <f t="shared" si="26"/>
        <v>0</v>
      </c>
      <c r="X91" s="37"/>
      <c r="Y91" s="28">
        <f t="shared" si="27"/>
        <v>0</v>
      </c>
    </row>
    <row r="92" spans="1:25" ht="18" customHeight="1">
      <c r="A92" s="224"/>
      <c r="B92" s="9" t="s">
        <v>279</v>
      </c>
      <c r="C92" s="10" t="s">
        <v>84</v>
      </c>
      <c r="D92" s="9" t="s">
        <v>250</v>
      </c>
      <c r="E92" s="9" t="s">
        <v>247</v>
      </c>
      <c r="F92" s="79" t="s">
        <v>252</v>
      </c>
      <c r="G92" s="14" t="s">
        <v>266</v>
      </c>
      <c r="H92" s="18">
        <v>1</v>
      </c>
      <c r="I92" s="18">
        <v>1</v>
      </c>
      <c r="J92" s="18">
        <v>54</v>
      </c>
      <c r="K92" s="18">
        <v>1</v>
      </c>
      <c r="L92" s="18">
        <f t="shared" si="18"/>
        <v>5.3999999999999999E-2</v>
      </c>
      <c r="M92" s="18">
        <f t="shared" si="19"/>
        <v>1.313928</v>
      </c>
      <c r="N92" s="11"/>
      <c r="O92" s="23">
        <f t="shared" si="20"/>
        <v>1</v>
      </c>
      <c r="P92" s="11"/>
      <c r="Q92" s="23">
        <f t="shared" si="21"/>
        <v>1</v>
      </c>
      <c r="R92" s="23">
        <f t="shared" si="22"/>
        <v>0</v>
      </c>
      <c r="S92" s="9">
        <f t="shared" si="23"/>
        <v>0</v>
      </c>
      <c r="T92" s="23">
        <f t="shared" si="24"/>
        <v>5.3999999999999999E-2</v>
      </c>
      <c r="U92" s="23">
        <f t="shared" si="25"/>
        <v>1.313928</v>
      </c>
      <c r="V92" s="37"/>
      <c r="W92" s="26">
        <f t="shared" si="26"/>
        <v>0</v>
      </c>
      <c r="X92" s="37"/>
      <c r="Y92" s="28">
        <f t="shared" si="27"/>
        <v>0</v>
      </c>
    </row>
    <row r="93" spans="1:25" ht="18" customHeight="1">
      <c r="A93" s="224"/>
      <c r="B93" s="9" t="s">
        <v>278</v>
      </c>
      <c r="C93" s="10" t="s">
        <v>79</v>
      </c>
      <c r="D93" s="9" t="s">
        <v>250</v>
      </c>
      <c r="E93" s="9" t="s">
        <v>247</v>
      </c>
      <c r="F93" s="10" t="s">
        <v>183</v>
      </c>
      <c r="G93" s="14" t="s">
        <v>249</v>
      </c>
      <c r="H93" s="18">
        <v>2</v>
      </c>
      <c r="I93" s="18">
        <v>3</v>
      </c>
      <c r="J93" s="18">
        <v>73</v>
      </c>
      <c r="K93" s="18">
        <v>210</v>
      </c>
      <c r="L93" s="18">
        <f t="shared" si="18"/>
        <v>45.99</v>
      </c>
      <c r="M93" s="18">
        <f t="shared" si="19"/>
        <v>1119.0286800000001</v>
      </c>
      <c r="N93" s="11"/>
      <c r="O93" s="23">
        <f t="shared" si="20"/>
        <v>3</v>
      </c>
      <c r="P93" s="11"/>
      <c r="Q93" s="23">
        <f t="shared" si="21"/>
        <v>210</v>
      </c>
      <c r="R93" s="23">
        <f t="shared" si="22"/>
        <v>0</v>
      </c>
      <c r="S93" s="9">
        <f t="shared" si="23"/>
        <v>0</v>
      </c>
      <c r="T93" s="23">
        <f t="shared" si="24"/>
        <v>45.99</v>
      </c>
      <c r="U93" s="23">
        <f t="shared" si="25"/>
        <v>1119.0286800000001</v>
      </c>
      <c r="V93" s="37"/>
      <c r="W93" s="26">
        <f t="shared" si="26"/>
        <v>0</v>
      </c>
      <c r="X93" s="37"/>
      <c r="Y93" s="28">
        <f t="shared" si="27"/>
        <v>0</v>
      </c>
    </row>
    <row r="94" spans="1:25" ht="18" customHeight="1">
      <c r="A94" s="224"/>
      <c r="B94" s="148"/>
      <c r="C94" s="149"/>
      <c r="D94" s="148" t="s">
        <v>250</v>
      </c>
      <c r="E94" s="148" t="s">
        <v>247</v>
      </c>
      <c r="F94" s="149" t="s">
        <v>273</v>
      </c>
      <c r="G94" s="150"/>
      <c r="H94" s="151">
        <v>2</v>
      </c>
      <c r="I94" s="151">
        <v>1</v>
      </c>
      <c r="J94" s="151"/>
      <c r="K94" s="151"/>
      <c r="L94" s="151"/>
      <c r="M94" s="151"/>
      <c r="N94" s="148"/>
      <c r="O94" s="152"/>
      <c r="P94" s="148"/>
      <c r="Q94" s="152"/>
      <c r="R94" s="152"/>
      <c r="S94" s="148"/>
      <c r="T94" s="152"/>
      <c r="U94" s="152"/>
      <c r="V94" s="153"/>
      <c r="W94" s="153"/>
      <c r="X94" s="153"/>
      <c r="Y94" s="154"/>
    </row>
    <row r="95" spans="1:25" ht="18" customHeight="1">
      <c r="A95" s="224"/>
      <c r="B95" s="9"/>
      <c r="C95" s="146"/>
      <c r="D95" s="9" t="s">
        <v>250</v>
      </c>
      <c r="E95" s="9" t="s">
        <v>358</v>
      </c>
      <c r="F95" s="146" t="s">
        <v>365</v>
      </c>
      <c r="G95" s="14" t="s">
        <v>495</v>
      </c>
      <c r="H95" s="18">
        <v>1</v>
      </c>
      <c r="I95" s="18">
        <v>1</v>
      </c>
      <c r="J95" s="18">
        <v>13</v>
      </c>
      <c r="K95" s="18">
        <v>210</v>
      </c>
      <c r="L95" s="18">
        <f t="shared" si="18"/>
        <v>2.73</v>
      </c>
      <c r="M95" s="18">
        <f t="shared" si="19"/>
        <v>66.426360000000003</v>
      </c>
      <c r="N95" s="11"/>
      <c r="O95" s="23">
        <f t="shared" si="20"/>
        <v>1</v>
      </c>
      <c r="P95" s="11"/>
      <c r="Q95" s="23">
        <f t="shared" si="21"/>
        <v>210</v>
      </c>
      <c r="R95" s="23">
        <f t="shared" si="22"/>
        <v>0</v>
      </c>
      <c r="S95" s="9">
        <f t="shared" si="23"/>
        <v>0</v>
      </c>
      <c r="T95" s="23">
        <f t="shared" si="24"/>
        <v>2.73</v>
      </c>
      <c r="U95" s="23">
        <f t="shared" si="25"/>
        <v>66.426360000000003</v>
      </c>
      <c r="V95" s="37"/>
      <c r="W95" s="26">
        <f t="shared" si="26"/>
        <v>0</v>
      </c>
      <c r="X95" s="37"/>
      <c r="Y95" s="28">
        <f t="shared" si="27"/>
        <v>0</v>
      </c>
    </row>
    <row r="96" spans="1:25" ht="18" customHeight="1">
      <c r="A96" s="224"/>
      <c r="B96" s="9" t="s">
        <v>189</v>
      </c>
      <c r="C96" s="10" t="s">
        <v>106</v>
      </c>
      <c r="D96" s="9" t="s">
        <v>246</v>
      </c>
      <c r="E96" s="9" t="s">
        <v>247</v>
      </c>
      <c r="F96" s="79" t="s">
        <v>251</v>
      </c>
      <c r="G96" s="14" t="s">
        <v>249</v>
      </c>
      <c r="H96" s="18">
        <v>1</v>
      </c>
      <c r="I96" s="18">
        <v>2</v>
      </c>
      <c r="J96" s="18">
        <v>73</v>
      </c>
      <c r="K96" s="18">
        <v>630</v>
      </c>
      <c r="L96" s="18">
        <f t="shared" si="18"/>
        <v>91.98</v>
      </c>
      <c r="M96" s="18">
        <f t="shared" si="19"/>
        <v>2238.0573600000002</v>
      </c>
      <c r="N96" s="11"/>
      <c r="O96" s="23">
        <f t="shared" si="20"/>
        <v>2</v>
      </c>
      <c r="P96" s="11"/>
      <c r="Q96" s="23">
        <f t="shared" si="21"/>
        <v>630</v>
      </c>
      <c r="R96" s="23">
        <f t="shared" si="22"/>
        <v>0</v>
      </c>
      <c r="S96" s="9">
        <f t="shared" si="23"/>
        <v>0</v>
      </c>
      <c r="T96" s="23">
        <f t="shared" si="24"/>
        <v>91.98</v>
      </c>
      <c r="U96" s="23">
        <f t="shared" si="25"/>
        <v>2238.0573600000002</v>
      </c>
      <c r="V96" s="37"/>
      <c r="W96" s="26">
        <f t="shared" si="26"/>
        <v>0</v>
      </c>
      <c r="X96" s="37"/>
      <c r="Y96" s="28">
        <f t="shared" si="27"/>
        <v>0</v>
      </c>
    </row>
    <row r="97" spans="1:25" ht="18" customHeight="1">
      <c r="A97" s="224"/>
      <c r="B97" s="9"/>
      <c r="C97" s="10" t="s">
        <v>114</v>
      </c>
      <c r="D97" s="9" t="s">
        <v>246</v>
      </c>
      <c r="E97" s="9" t="s">
        <v>247</v>
      </c>
      <c r="F97" s="79" t="s">
        <v>248</v>
      </c>
      <c r="G97" s="14" t="s">
        <v>249</v>
      </c>
      <c r="H97" s="18">
        <v>2</v>
      </c>
      <c r="I97" s="18">
        <v>12</v>
      </c>
      <c r="J97" s="18">
        <v>73</v>
      </c>
      <c r="K97" s="18">
        <v>630</v>
      </c>
      <c r="L97" s="18">
        <f t="shared" si="18"/>
        <v>551.88</v>
      </c>
      <c r="M97" s="18">
        <f t="shared" si="19"/>
        <v>13428.344160000001</v>
      </c>
      <c r="N97" s="11"/>
      <c r="O97" s="23">
        <f t="shared" si="20"/>
        <v>12</v>
      </c>
      <c r="P97" s="11"/>
      <c r="Q97" s="23">
        <f t="shared" si="21"/>
        <v>630</v>
      </c>
      <c r="R97" s="23">
        <f t="shared" si="22"/>
        <v>0</v>
      </c>
      <c r="S97" s="9">
        <f t="shared" si="23"/>
        <v>0</v>
      </c>
      <c r="T97" s="23">
        <f t="shared" si="24"/>
        <v>551.88</v>
      </c>
      <c r="U97" s="23">
        <f t="shared" si="25"/>
        <v>13428.344160000001</v>
      </c>
      <c r="V97" s="37"/>
      <c r="W97" s="26">
        <f t="shared" si="26"/>
        <v>0</v>
      </c>
      <c r="X97" s="37"/>
      <c r="Y97" s="28">
        <f t="shared" si="27"/>
        <v>0</v>
      </c>
    </row>
    <row r="98" spans="1:25" ht="18" customHeight="1">
      <c r="A98" s="224"/>
      <c r="B98" s="9" t="s">
        <v>13</v>
      </c>
      <c r="C98" s="10" t="s">
        <v>122</v>
      </c>
      <c r="D98" s="9" t="s">
        <v>250</v>
      </c>
      <c r="E98" s="9" t="s">
        <v>247</v>
      </c>
      <c r="F98" s="10"/>
      <c r="G98" s="14" t="s">
        <v>249</v>
      </c>
      <c r="H98" s="18">
        <v>1</v>
      </c>
      <c r="I98" s="18">
        <v>13</v>
      </c>
      <c r="J98" s="18">
        <v>73</v>
      </c>
      <c r="K98" s="18">
        <v>1920</v>
      </c>
      <c r="L98" s="18">
        <f t="shared" si="18"/>
        <v>1822.08</v>
      </c>
      <c r="M98" s="18">
        <f t="shared" si="19"/>
        <v>44334.850559999999</v>
      </c>
      <c r="N98" s="11"/>
      <c r="O98" s="23">
        <f t="shared" si="20"/>
        <v>13</v>
      </c>
      <c r="P98" s="11"/>
      <c r="Q98" s="23">
        <f t="shared" si="21"/>
        <v>1920</v>
      </c>
      <c r="R98" s="23">
        <f t="shared" si="22"/>
        <v>0</v>
      </c>
      <c r="S98" s="9">
        <f t="shared" si="23"/>
        <v>0</v>
      </c>
      <c r="T98" s="23">
        <f t="shared" si="24"/>
        <v>1822.08</v>
      </c>
      <c r="U98" s="23">
        <f t="shared" si="25"/>
        <v>44334.850559999999</v>
      </c>
      <c r="V98" s="37"/>
      <c r="W98" s="26">
        <f t="shared" si="26"/>
        <v>0</v>
      </c>
      <c r="X98" s="37"/>
      <c r="Y98" s="28">
        <f t="shared" si="27"/>
        <v>0</v>
      </c>
    </row>
    <row r="99" spans="1:25" ht="18" customHeight="1">
      <c r="A99" s="224"/>
      <c r="B99" s="9"/>
      <c r="C99" s="10" t="s">
        <v>122</v>
      </c>
      <c r="D99" s="9" t="s">
        <v>250</v>
      </c>
      <c r="E99" s="9" t="s">
        <v>247</v>
      </c>
      <c r="F99" s="10"/>
      <c r="G99" s="80" t="s">
        <v>285</v>
      </c>
      <c r="H99" s="18">
        <v>1</v>
      </c>
      <c r="I99" s="18">
        <v>2</v>
      </c>
      <c r="J99" s="18">
        <v>48</v>
      </c>
      <c r="K99" s="18">
        <v>1920</v>
      </c>
      <c r="L99" s="18">
        <f t="shared" si="18"/>
        <v>184.32</v>
      </c>
      <c r="M99" s="18">
        <f t="shared" si="19"/>
        <v>4484.8742400000001</v>
      </c>
      <c r="N99" s="11"/>
      <c r="O99" s="23">
        <f t="shared" si="20"/>
        <v>2</v>
      </c>
      <c r="P99" s="11"/>
      <c r="Q99" s="23">
        <f t="shared" si="21"/>
        <v>1920</v>
      </c>
      <c r="R99" s="23">
        <f t="shared" si="22"/>
        <v>0</v>
      </c>
      <c r="S99" s="9">
        <f t="shared" si="23"/>
        <v>0</v>
      </c>
      <c r="T99" s="23">
        <f t="shared" si="24"/>
        <v>184.32</v>
      </c>
      <c r="U99" s="23">
        <f t="shared" si="25"/>
        <v>4484.8742400000001</v>
      </c>
      <c r="V99" s="37"/>
      <c r="W99" s="26">
        <f t="shared" si="26"/>
        <v>0</v>
      </c>
      <c r="X99" s="37"/>
      <c r="Y99" s="28">
        <f t="shared" si="27"/>
        <v>0</v>
      </c>
    </row>
    <row r="100" spans="1:25" ht="18" customHeight="1">
      <c r="A100" s="224"/>
      <c r="B100" s="148"/>
      <c r="C100" s="149"/>
      <c r="D100" s="148" t="s">
        <v>250</v>
      </c>
      <c r="E100" s="148" t="s">
        <v>358</v>
      </c>
      <c r="F100" s="149" t="s">
        <v>366</v>
      </c>
      <c r="G100" s="150"/>
      <c r="H100" s="151">
        <v>1</v>
      </c>
      <c r="I100" s="151">
        <v>2</v>
      </c>
      <c r="J100" s="151"/>
      <c r="K100" s="151"/>
      <c r="L100" s="151"/>
      <c r="M100" s="151"/>
      <c r="N100" s="148"/>
      <c r="O100" s="152"/>
      <c r="P100" s="148"/>
      <c r="Q100" s="152"/>
      <c r="R100" s="152"/>
      <c r="S100" s="148"/>
      <c r="T100" s="152"/>
      <c r="U100" s="152"/>
      <c r="V100" s="153"/>
      <c r="W100" s="153"/>
      <c r="X100" s="153"/>
      <c r="Y100" s="154"/>
    </row>
    <row r="101" spans="1:25" ht="18" customHeight="1">
      <c r="A101" s="224"/>
      <c r="B101" s="9" t="s">
        <v>280</v>
      </c>
      <c r="C101" s="10" t="s">
        <v>121</v>
      </c>
      <c r="D101" s="9" t="s">
        <v>250</v>
      </c>
      <c r="E101" s="9" t="s">
        <v>247</v>
      </c>
      <c r="F101" s="10"/>
      <c r="G101" s="14" t="s">
        <v>249</v>
      </c>
      <c r="H101" s="18">
        <v>2</v>
      </c>
      <c r="I101" s="18">
        <v>1</v>
      </c>
      <c r="J101" s="18">
        <v>73</v>
      </c>
      <c r="K101" s="18">
        <v>240</v>
      </c>
      <c r="L101" s="18">
        <f t="shared" si="18"/>
        <v>17.52</v>
      </c>
      <c r="M101" s="18">
        <f t="shared" si="19"/>
        <v>426.29664000000002</v>
      </c>
      <c r="N101" s="11"/>
      <c r="O101" s="23">
        <f t="shared" si="20"/>
        <v>1</v>
      </c>
      <c r="P101" s="11"/>
      <c r="Q101" s="23">
        <f t="shared" si="21"/>
        <v>240</v>
      </c>
      <c r="R101" s="23">
        <f t="shared" si="22"/>
        <v>0</v>
      </c>
      <c r="S101" s="9">
        <f t="shared" si="23"/>
        <v>0</v>
      </c>
      <c r="T101" s="23">
        <f t="shared" si="24"/>
        <v>17.52</v>
      </c>
      <c r="U101" s="23">
        <f t="shared" si="25"/>
        <v>426.29664000000002</v>
      </c>
      <c r="V101" s="37"/>
      <c r="W101" s="26">
        <f t="shared" si="26"/>
        <v>0</v>
      </c>
      <c r="X101" s="37"/>
      <c r="Y101" s="28">
        <f t="shared" si="27"/>
        <v>0</v>
      </c>
    </row>
    <row r="102" spans="1:25" ht="18" customHeight="1">
      <c r="A102" s="224"/>
      <c r="B102" s="9" t="s">
        <v>281</v>
      </c>
      <c r="C102" s="79" t="s">
        <v>121</v>
      </c>
      <c r="D102" s="9" t="s">
        <v>250</v>
      </c>
      <c r="E102" s="9" t="s">
        <v>247</v>
      </c>
      <c r="F102" s="79"/>
      <c r="G102" s="14" t="s">
        <v>249</v>
      </c>
      <c r="H102" s="18">
        <v>2</v>
      </c>
      <c r="I102" s="18">
        <v>1</v>
      </c>
      <c r="J102" s="18">
        <v>73</v>
      </c>
      <c r="K102" s="18">
        <v>240</v>
      </c>
      <c r="L102" s="18">
        <f t="shared" si="18"/>
        <v>17.52</v>
      </c>
      <c r="M102" s="18">
        <f t="shared" si="19"/>
        <v>426.29664000000002</v>
      </c>
      <c r="N102" s="11"/>
      <c r="O102" s="23">
        <f t="shared" si="20"/>
        <v>1</v>
      </c>
      <c r="P102" s="11"/>
      <c r="Q102" s="23">
        <f t="shared" si="21"/>
        <v>240</v>
      </c>
      <c r="R102" s="23">
        <f t="shared" si="22"/>
        <v>0</v>
      </c>
      <c r="S102" s="9">
        <f t="shared" si="23"/>
        <v>0</v>
      </c>
      <c r="T102" s="23">
        <f t="shared" si="24"/>
        <v>17.52</v>
      </c>
      <c r="U102" s="23">
        <f t="shared" si="25"/>
        <v>426.29664000000002</v>
      </c>
      <c r="V102" s="37"/>
      <c r="W102" s="26">
        <f t="shared" si="26"/>
        <v>0</v>
      </c>
      <c r="X102" s="37"/>
      <c r="Y102" s="28">
        <f t="shared" si="27"/>
        <v>0</v>
      </c>
    </row>
    <row r="103" spans="1:25" ht="18" customHeight="1">
      <c r="A103" s="224"/>
      <c r="B103" s="9" t="s">
        <v>253</v>
      </c>
      <c r="C103" s="10" t="s">
        <v>80</v>
      </c>
      <c r="D103" s="9" t="s">
        <v>250</v>
      </c>
      <c r="E103" s="9" t="s">
        <v>247</v>
      </c>
      <c r="F103" s="79"/>
      <c r="G103" s="14" t="s">
        <v>284</v>
      </c>
      <c r="H103" s="18">
        <v>2</v>
      </c>
      <c r="I103" s="20">
        <v>1</v>
      </c>
      <c r="J103" s="18">
        <v>50</v>
      </c>
      <c r="K103" s="18">
        <v>210</v>
      </c>
      <c r="L103" s="18">
        <f t="shared" si="18"/>
        <v>10.5</v>
      </c>
      <c r="M103" s="18">
        <f t="shared" si="19"/>
        <v>255.48600000000002</v>
      </c>
      <c r="N103" s="11"/>
      <c r="O103" s="23">
        <f t="shared" si="20"/>
        <v>1</v>
      </c>
      <c r="P103" s="11"/>
      <c r="Q103" s="23">
        <f t="shared" si="21"/>
        <v>210</v>
      </c>
      <c r="R103" s="23">
        <f t="shared" si="22"/>
        <v>0</v>
      </c>
      <c r="S103" s="9">
        <f t="shared" si="23"/>
        <v>0</v>
      </c>
      <c r="T103" s="23">
        <f t="shared" si="24"/>
        <v>10.5</v>
      </c>
      <c r="U103" s="23">
        <f t="shared" si="25"/>
        <v>255.48600000000002</v>
      </c>
      <c r="V103" s="37"/>
      <c r="W103" s="26">
        <f t="shared" si="26"/>
        <v>0</v>
      </c>
      <c r="X103" s="37"/>
      <c r="Y103" s="28">
        <f t="shared" si="27"/>
        <v>0</v>
      </c>
    </row>
    <row r="104" spans="1:25" ht="18" customHeight="1">
      <c r="A104" s="224"/>
      <c r="B104" s="9"/>
      <c r="C104" s="78"/>
      <c r="D104" s="9" t="s">
        <v>250</v>
      </c>
      <c r="E104" s="9" t="s">
        <v>247</v>
      </c>
      <c r="F104" s="79"/>
      <c r="G104" s="80" t="s">
        <v>285</v>
      </c>
      <c r="H104" s="18">
        <v>1</v>
      </c>
      <c r="I104" s="20">
        <v>2</v>
      </c>
      <c r="J104" s="18">
        <v>48</v>
      </c>
      <c r="K104" s="18">
        <v>210</v>
      </c>
      <c r="L104" s="18">
        <f t="shared" si="18"/>
        <v>20.16</v>
      </c>
      <c r="M104" s="18">
        <f t="shared" si="19"/>
        <v>490.53312</v>
      </c>
      <c r="N104" s="11"/>
      <c r="O104" s="23">
        <f t="shared" si="20"/>
        <v>2</v>
      </c>
      <c r="P104" s="11"/>
      <c r="Q104" s="23">
        <f t="shared" si="21"/>
        <v>210</v>
      </c>
      <c r="R104" s="23">
        <f t="shared" si="22"/>
        <v>0</v>
      </c>
      <c r="S104" s="9">
        <f t="shared" si="23"/>
        <v>0</v>
      </c>
      <c r="T104" s="23">
        <f t="shared" si="24"/>
        <v>20.16</v>
      </c>
      <c r="U104" s="23">
        <f t="shared" si="25"/>
        <v>490.53312</v>
      </c>
      <c r="V104" s="37"/>
      <c r="W104" s="26">
        <f t="shared" si="26"/>
        <v>0</v>
      </c>
      <c r="X104" s="37"/>
      <c r="Y104" s="28">
        <f t="shared" si="27"/>
        <v>0</v>
      </c>
    </row>
    <row r="105" spans="1:25" ht="18" customHeight="1">
      <c r="A105" s="224"/>
      <c r="B105" s="9" t="s">
        <v>254</v>
      </c>
      <c r="C105" s="78"/>
      <c r="D105" s="9" t="s">
        <v>250</v>
      </c>
      <c r="E105" s="9" t="s">
        <v>247</v>
      </c>
      <c r="F105" s="79"/>
      <c r="G105" s="14" t="s">
        <v>284</v>
      </c>
      <c r="H105" s="18">
        <v>2</v>
      </c>
      <c r="I105" s="20">
        <v>1</v>
      </c>
      <c r="J105" s="18">
        <v>50</v>
      </c>
      <c r="K105" s="18">
        <v>210</v>
      </c>
      <c r="L105" s="18">
        <f t="shared" si="18"/>
        <v>10.5</v>
      </c>
      <c r="M105" s="18">
        <f t="shared" si="19"/>
        <v>255.48600000000002</v>
      </c>
      <c r="N105" s="11"/>
      <c r="O105" s="23">
        <f t="shared" si="20"/>
        <v>1</v>
      </c>
      <c r="P105" s="11"/>
      <c r="Q105" s="23">
        <f t="shared" si="21"/>
        <v>210</v>
      </c>
      <c r="R105" s="23">
        <f t="shared" si="22"/>
        <v>0</v>
      </c>
      <c r="S105" s="9">
        <f t="shared" si="23"/>
        <v>0</v>
      </c>
      <c r="T105" s="23">
        <f t="shared" si="24"/>
        <v>10.5</v>
      </c>
      <c r="U105" s="23">
        <f t="shared" si="25"/>
        <v>255.48600000000002</v>
      </c>
      <c r="V105" s="37"/>
      <c r="W105" s="26">
        <f t="shared" si="26"/>
        <v>0</v>
      </c>
      <c r="X105" s="37"/>
      <c r="Y105" s="28">
        <f t="shared" si="27"/>
        <v>0</v>
      </c>
    </row>
    <row r="106" spans="1:25" ht="18" customHeight="1">
      <c r="A106" s="224"/>
      <c r="B106" s="9"/>
      <c r="C106" s="73"/>
      <c r="D106" s="9" t="s">
        <v>250</v>
      </c>
      <c r="E106" s="9" t="s">
        <v>247</v>
      </c>
      <c r="F106" s="79"/>
      <c r="G106" s="80" t="s">
        <v>285</v>
      </c>
      <c r="H106" s="18">
        <v>1</v>
      </c>
      <c r="I106" s="20">
        <v>2</v>
      </c>
      <c r="J106" s="18">
        <v>48</v>
      </c>
      <c r="K106" s="18">
        <v>210</v>
      </c>
      <c r="L106" s="18">
        <f t="shared" si="18"/>
        <v>20.16</v>
      </c>
      <c r="M106" s="18">
        <f t="shared" si="19"/>
        <v>490.53312</v>
      </c>
      <c r="N106" s="11"/>
      <c r="O106" s="23">
        <f t="shared" si="20"/>
        <v>2</v>
      </c>
      <c r="P106" s="11"/>
      <c r="Q106" s="23">
        <f t="shared" si="21"/>
        <v>210</v>
      </c>
      <c r="R106" s="23">
        <f t="shared" si="22"/>
        <v>0</v>
      </c>
      <c r="S106" s="9">
        <f t="shared" si="23"/>
        <v>0</v>
      </c>
      <c r="T106" s="23">
        <f t="shared" si="24"/>
        <v>20.16</v>
      </c>
      <c r="U106" s="23">
        <f t="shared" si="25"/>
        <v>490.53312</v>
      </c>
      <c r="V106" s="37"/>
      <c r="W106" s="26">
        <f t="shared" si="26"/>
        <v>0</v>
      </c>
      <c r="X106" s="37"/>
      <c r="Y106" s="28">
        <f t="shared" si="27"/>
        <v>0</v>
      </c>
    </row>
    <row r="107" spans="1:25" ht="18" customHeight="1">
      <c r="A107" s="224"/>
      <c r="B107" s="148" t="s">
        <v>282</v>
      </c>
      <c r="C107" s="149" t="s">
        <v>84</v>
      </c>
      <c r="D107" s="148" t="s">
        <v>270</v>
      </c>
      <c r="E107" s="148" t="s">
        <v>247</v>
      </c>
      <c r="F107" s="149" t="s">
        <v>389</v>
      </c>
      <c r="G107" s="150"/>
      <c r="H107" s="151">
        <v>1</v>
      </c>
      <c r="I107" s="151">
        <v>5</v>
      </c>
      <c r="J107" s="151"/>
      <c r="K107" s="151"/>
      <c r="L107" s="151"/>
      <c r="M107" s="151"/>
      <c r="N107" s="148"/>
      <c r="O107" s="152"/>
      <c r="P107" s="148"/>
      <c r="Q107" s="152"/>
      <c r="R107" s="152"/>
      <c r="S107" s="148"/>
      <c r="T107" s="152"/>
      <c r="U107" s="152"/>
      <c r="V107" s="153"/>
      <c r="W107" s="153"/>
      <c r="X107" s="153"/>
      <c r="Y107" s="154"/>
    </row>
    <row r="108" spans="1:25" ht="18" customHeight="1">
      <c r="A108" s="224"/>
      <c r="B108" s="148"/>
      <c r="C108" s="149"/>
      <c r="D108" s="148" t="s">
        <v>250</v>
      </c>
      <c r="E108" s="148" t="s">
        <v>247</v>
      </c>
      <c r="F108" s="149" t="s">
        <v>273</v>
      </c>
      <c r="G108" s="150"/>
      <c r="H108" s="151">
        <v>1</v>
      </c>
      <c r="I108" s="151">
        <v>2</v>
      </c>
      <c r="J108" s="151"/>
      <c r="K108" s="151"/>
      <c r="L108" s="151"/>
      <c r="M108" s="151"/>
      <c r="N108" s="148"/>
      <c r="O108" s="152"/>
      <c r="P108" s="148"/>
      <c r="Q108" s="152"/>
      <c r="R108" s="152"/>
      <c r="S108" s="148"/>
      <c r="T108" s="152"/>
      <c r="U108" s="152"/>
      <c r="V108" s="153"/>
      <c r="W108" s="153"/>
      <c r="X108" s="153"/>
      <c r="Y108" s="154"/>
    </row>
    <row r="109" spans="1:25" ht="18" customHeight="1">
      <c r="A109" s="224"/>
      <c r="B109" s="148" t="s">
        <v>283</v>
      </c>
      <c r="C109" s="149"/>
      <c r="D109" s="148" t="s">
        <v>270</v>
      </c>
      <c r="E109" s="148" t="s">
        <v>247</v>
      </c>
      <c r="F109" s="149" t="s">
        <v>389</v>
      </c>
      <c r="G109" s="150"/>
      <c r="H109" s="151">
        <v>1</v>
      </c>
      <c r="I109" s="151">
        <v>5</v>
      </c>
      <c r="J109" s="151"/>
      <c r="K109" s="151"/>
      <c r="L109" s="151"/>
      <c r="M109" s="151"/>
      <c r="N109" s="148"/>
      <c r="O109" s="152"/>
      <c r="P109" s="148"/>
      <c r="Q109" s="152"/>
      <c r="R109" s="152"/>
      <c r="S109" s="148"/>
      <c r="T109" s="152"/>
      <c r="U109" s="152"/>
      <c r="V109" s="153"/>
      <c r="W109" s="153"/>
      <c r="X109" s="153"/>
      <c r="Y109" s="154"/>
    </row>
    <row r="110" spans="1:25" ht="18" customHeight="1">
      <c r="A110" s="224"/>
      <c r="B110" s="148"/>
      <c r="C110" s="149"/>
      <c r="D110" s="148" t="s">
        <v>250</v>
      </c>
      <c r="E110" s="148" t="s">
        <v>247</v>
      </c>
      <c r="F110" s="149" t="s">
        <v>273</v>
      </c>
      <c r="G110" s="150"/>
      <c r="H110" s="151">
        <v>1</v>
      </c>
      <c r="I110" s="151">
        <v>1</v>
      </c>
      <c r="J110" s="151"/>
      <c r="K110" s="151"/>
      <c r="L110" s="151"/>
      <c r="M110" s="151"/>
      <c r="N110" s="148"/>
      <c r="O110" s="152"/>
      <c r="P110" s="148"/>
      <c r="Q110" s="152"/>
      <c r="R110" s="152"/>
      <c r="S110" s="148"/>
      <c r="T110" s="152"/>
      <c r="U110" s="152"/>
      <c r="V110" s="153"/>
      <c r="W110" s="153"/>
      <c r="X110" s="153"/>
      <c r="Y110" s="154"/>
    </row>
    <row r="111" spans="1:25" ht="18" customHeight="1">
      <c r="A111" s="224"/>
      <c r="B111" s="148" t="s">
        <v>288</v>
      </c>
      <c r="C111" s="149"/>
      <c r="D111" s="148" t="s">
        <v>250</v>
      </c>
      <c r="E111" s="148" t="s">
        <v>247</v>
      </c>
      <c r="F111" s="149" t="s">
        <v>389</v>
      </c>
      <c r="G111" s="150"/>
      <c r="H111" s="151">
        <v>1</v>
      </c>
      <c r="I111" s="151">
        <v>3</v>
      </c>
      <c r="J111" s="151"/>
      <c r="K111" s="151"/>
      <c r="L111" s="151"/>
      <c r="M111" s="151"/>
      <c r="N111" s="148"/>
      <c r="O111" s="152"/>
      <c r="P111" s="148"/>
      <c r="Q111" s="152"/>
      <c r="R111" s="152"/>
      <c r="S111" s="148"/>
      <c r="T111" s="152"/>
      <c r="U111" s="152"/>
      <c r="V111" s="153"/>
      <c r="W111" s="153"/>
      <c r="X111" s="153"/>
      <c r="Y111" s="154"/>
    </row>
    <row r="112" spans="1:25" ht="18" customHeight="1">
      <c r="A112" s="224"/>
      <c r="B112" s="9" t="s">
        <v>267</v>
      </c>
      <c r="C112" s="10" t="s">
        <v>113</v>
      </c>
      <c r="D112" s="9" t="s">
        <v>250</v>
      </c>
      <c r="E112" s="9" t="s">
        <v>247</v>
      </c>
      <c r="F112" s="79"/>
      <c r="G112" s="80" t="s">
        <v>285</v>
      </c>
      <c r="H112" s="18">
        <v>1</v>
      </c>
      <c r="I112" s="20">
        <v>2</v>
      </c>
      <c r="J112" s="18">
        <v>48</v>
      </c>
      <c r="K112" s="18">
        <v>210</v>
      </c>
      <c r="L112" s="18">
        <f t="shared" si="18"/>
        <v>20.16</v>
      </c>
      <c r="M112" s="18">
        <f t="shared" si="19"/>
        <v>490.53312</v>
      </c>
      <c r="N112" s="11"/>
      <c r="O112" s="23">
        <f t="shared" si="20"/>
        <v>2</v>
      </c>
      <c r="P112" s="11"/>
      <c r="Q112" s="23">
        <f t="shared" si="21"/>
        <v>210</v>
      </c>
      <c r="R112" s="23">
        <f t="shared" si="22"/>
        <v>0</v>
      </c>
      <c r="S112" s="9">
        <f t="shared" si="23"/>
        <v>0</v>
      </c>
      <c r="T112" s="23">
        <f t="shared" si="24"/>
        <v>20.16</v>
      </c>
      <c r="U112" s="23">
        <f t="shared" si="25"/>
        <v>490.53312</v>
      </c>
      <c r="V112" s="37"/>
      <c r="W112" s="26">
        <f t="shared" si="26"/>
        <v>0</v>
      </c>
      <c r="X112" s="37"/>
      <c r="Y112" s="28">
        <f t="shared" si="27"/>
        <v>0</v>
      </c>
    </row>
    <row r="113" spans="1:25" ht="18" customHeight="1">
      <c r="A113" s="224"/>
      <c r="B113" s="9" t="s">
        <v>268</v>
      </c>
      <c r="C113" s="78"/>
      <c r="D113" s="9" t="s">
        <v>250</v>
      </c>
      <c r="E113" s="9" t="s">
        <v>247</v>
      </c>
      <c r="F113" s="79"/>
      <c r="G113" s="80" t="s">
        <v>285</v>
      </c>
      <c r="H113" s="18">
        <v>1</v>
      </c>
      <c r="I113" s="20">
        <v>2</v>
      </c>
      <c r="J113" s="18">
        <v>48</v>
      </c>
      <c r="K113" s="18">
        <v>210</v>
      </c>
      <c r="L113" s="18">
        <f t="shared" si="18"/>
        <v>20.16</v>
      </c>
      <c r="M113" s="18">
        <f t="shared" si="19"/>
        <v>490.53312</v>
      </c>
      <c r="N113" s="11"/>
      <c r="O113" s="23">
        <f t="shared" si="20"/>
        <v>2</v>
      </c>
      <c r="P113" s="11"/>
      <c r="Q113" s="23">
        <f t="shared" si="21"/>
        <v>210</v>
      </c>
      <c r="R113" s="23">
        <f t="shared" si="22"/>
        <v>0</v>
      </c>
      <c r="S113" s="9">
        <f t="shared" si="23"/>
        <v>0</v>
      </c>
      <c r="T113" s="23">
        <f t="shared" si="24"/>
        <v>20.16</v>
      </c>
      <c r="U113" s="23">
        <f t="shared" si="25"/>
        <v>490.53312</v>
      </c>
      <c r="V113" s="37"/>
      <c r="W113" s="26">
        <f t="shared" si="26"/>
        <v>0</v>
      </c>
      <c r="X113" s="37"/>
      <c r="Y113" s="28">
        <f t="shared" si="27"/>
        <v>0</v>
      </c>
    </row>
    <row r="114" spans="1:25" ht="18" customHeight="1">
      <c r="A114" s="224"/>
      <c r="B114" s="9" t="s">
        <v>181</v>
      </c>
      <c r="C114" s="10" t="s">
        <v>115</v>
      </c>
      <c r="D114" s="9" t="s">
        <v>250</v>
      </c>
      <c r="E114" s="9" t="s">
        <v>247</v>
      </c>
      <c r="F114" s="81"/>
      <c r="G114" s="14" t="s">
        <v>249</v>
      </c>
      <c r="H114" s="20">
        <v>2</v>
      </c>
      <c r="I114" s="20">
        <v>2</v>
      </c>
      <c r="J114" s="18">
        <v>73</v>
      </c>
      <c r="K114" s="18">
        <v>1050</v>
      </c>
      <c r="L114" s="18">
        <f t="shared" si="18"/>
        <v>153.30000000000001</v>
      </c>
      <c r="M114" s="18">
        <f t="shared" si="19"/>
        <v>3730.0956000000006</v>
      </c>
      <c r="N114" s="11"/>
      <c r="O114" s="23">
        <f t="shared" si="20"/>
        <v>2</v>
      </c>
      <c r="P114" s="11"/>
      <c r="Q114" s="23">
        <f t="shared" si="21"/>
        <v>1050</v>
      </c>
      <c r="R114" s="23">
        <f t="shared" si="22"/>
        <v>0</v>
      </c>
      <c r="S114" s="9">
        <f t="shared" si="23"/>
        <v>0</v>
      </c>
      <c r="T114" s="23">
        <f t="shared" si="24"/>
        <v>153.30000000000001</v>
      </c>
      <c r="U114" s="23">
        <f t="shared" si="25"/>
        <v>3730.0956000000006</v>
      </c>
      <c r="V114" s="37"/>
      <c r="W114" s="26">
        <f t="shared" si="26"/>
        <v>0</v>
      </c>
      <c r="X114" s="37"/>
      <c r="Y114" s="28">
        <f t="shared" si="27"/>
        <v>0</v>
      </c>
    </row>
    <row r="115" spans="1:25" ht="18" customHeight="1">
      <c r="A115" s="224"/>
      <c r="B115" s="9"/>
      <c r="C115" s="79"/>
      <c r="D115" s="9" t="s">
        <v>250</v>
      </c>
      <c r="E115" s="9" t="s">
        <v>247</v>
      </c>
      <c r="F115" s="81"/>
      <c r="G115" s="14" t="s">
        <v>249</v>
      </c>
      <c r="H115" s="20">
        <v>1</v>
      </c>
      <c r="I115" s="20">
        <v>1</v>
      </c>
      <c r="J115" s="18">
        <v>73</v>
      </c>
      <c r="K115" s="18">
        <v>1050</v>
      </c>
      <c r="L115" s="18">
        <f t="shared" si="18"/>
        <v>76.650000000000006</v>
      </c>
      <c r="M115" s="18">
        <f t="shared" si="19"/>
        <v>1865.0478000000003</v>
      </c>
      <c r="N115" s="11"/>
      <c r="O115" s="23">
        <f t="shared" si="20"/>
        <v>1</v>
      </c>
      <c r="P115" s="11"/>
      <c r="Q115" s="23">
        <f t="shared" si="21"/>
        <v>1050</v>
      </c>
      <c r="R115" s="23">
        <f t="shared" si="22"/>
        <v>0</v>
      </c>
      <c r="S115" s="9">
        <f t="shared" si="23"/>
        <v>0</v>
      </c>
      <c r="T115" s="23">
        <f t="shared" si="24"/>
        <v>76.650000000000006</v>
      </c>
      <c r="U115" s="23">
        <f t="shared" si="25"/>
        <v>1865.0478000000003</v>
      </c>
      <c r="V115" s="37"/>
      <c r="W115" s="26">
        <f t="shared" si="26"/>
        <v>0</v>
      </c>
      <c r="X115" s="37"/>
      <c r="Y115" s="28">
        <f t="shared" si="27"/>
        <v>0</v>
      </c>
    </row>
    <row r="116" spans="1:25" ht="18" customHeight="1">
      <c r="A116" s="224"/>
      <c r="B116" s="9" t="s">
        <v>191</v>
      </c>
      <c r="C116" s="10" t="s">
        <v>123</v>
      </c>
      <c r="D116" s="9" t="s">
        <v>250</v>
      </c>
      <c r="E116" s="9" t="s">
        <v>247</v>
      </c>
      <c r="F116" s="79"/>
      <c r="G116" s="14" t="s">
        <v>249</v>
      </c>
      <c r="H116" s="18">
        <v>2</v>
      </c>
      <c r="I116" s="20">
        <v>2</v>
      </c>
      <c r="J116" s="18">
        <v>73</v>
      </c>
      <c r="K116" s="18">
        <v>240</v>
      </c>
      <c r="L116" s="18">
        <f t="shared" si="18"/>
        <v>35.04</v>
      </c>
      <c r="M116" s="18">
        <f t="shared" si="19"/>
        <v>852.59328000000005</v>
      </c>
      <c r="N116" s="11"/>
      <c r="O116" s="23">
        <f t="shared" si="20"/>
        <v>2</v>
      </c>
      <c r="P116" s="11"/>
      <c r="Q116" s="23">
        <f t="shared" si="21"/>
        <v>240</v>
      </c>
      <c r="R116" s="23">
        <f t="shared" si="22"/>
        <v>0</v>
      </c>
      <c r="S116" s="9">
        <f t="shared" si="23"/>
        <v>0</v>
      </c>
      <c r="T116" s="23">
        <f t="shared" si="24"/>
        <v>35.04</v>
      </c>
      <c r="U116" s="23">
        <f t="shared" si="25"/>
        <v>852.59328000000005</v>
      </c>
      <c r="V116" s="37"/>
      <c r="W116" s="26">
        <f t="shared" si="26"/>
        <v>0</v>
      </c>
      <c r="X116" s="37"/>
      <c r="Y116" s="28">
        <f t="shared" si="27"/>
        <v>0</v>
      </c>
    </row>
    <row r="117" spans="1:25" ht="18" customHeight="1">
      <c r="A117" s="224"/>
      <c r="B117" s="9" t="s">
        <v>40</v>
      </c>
      <c r="C117" s="10" t="s">
        <v>80</v>
      </c>
      <c r="D117" s="9" t="s">
        <v>250</v>
      </c>
      <c r="E117" s="9" t="s">
        <v>247</v>
      </c>
      <c r="F117" s="79"/>
      <c r="G117" s="14" t="s">
        <v>249</v>
      </c>
      <c r="H117" s="18">
        <v>2</v>
      </c>
      <c r="I117" s="20">
        <v>12</v>
      </c>
      <c r="J117" s="18">
        <v>73</v>
      </c>
      <c r="K117" s="18">
        <v>630</v>
      </c>
      <c r="L117" s="18">
        <f t="shared" si="18"/>
        <v>551.88</v>
      </c>
      <c r="M117" s="18">
        <f t="shared" si="19"/>
        <v>13428.344160000001</v>
      </c>
      <c r="N117" s="11"/>
      <c r="O117" s="23">
        <f t="shared" si="20"/>
        <v>12</v>
      </c>
      <c r="P117" s="11"/>
      <c r="Q117" s="23">
        <f t="shared" si="21"/>
        <v>630</v>
      </c>
      <c r="R117" s="23">
        <f t="shared" si="22"/>
        <v>0</v>
      </c>
      <c r="S117" s="9">
        <f t="shared" si="23"/>
        <v>0</v>
      </c>
      <c r="T117" s="23">
        <f t="shared" si="24"/>
        <v>551.88</v>
      </c>
      <c r="U117" s="23">
        <f t="shared" si="25"/>
        <v>13428.344160000001</v>
      </c>
      <c r="V117" s="37"/>
      <c r="W117" s="26">
        <f t="shared" si="26"/>
        <v>0</v>
      </c>
      <c r="X117" s="37"/>
      <c r="Y117" s="28">
        <f t="shared" si="27"/>
        <v>0</v>
      </c>
    </row>
    <row r="118" spans="1:25" ht="18" customHeight="1">
      <c r="A118" s="224"/>
      <c r="B118" s="9"/>
      <c r="C118" s="10" t="s">
        <v>105</v>
      </c>
      <c r="D118" s="9" t="s">
        <v>250</v>
      </c>
      <c r="E118" s="9" t="s">
        <v>247</v>
      </c>
      <c r="F118" s="79"/>
      <c r="G118" s="14" t="s">
        <v>249</v>
      </c>
      <c r="H118" s="18">
        <v>1</v>
      </c>
      <c r="I118" s="20">
        <v>6</v>
      </c>
      <c r="J118" s="18">
        <v>73</v>
      </c>
      <c r="K118" s="18">
        <v>630</v>
      </c>
      <c r="L118" s="18">
        <f t="shared" si="18"/>
        <v>275.94</v>
      </c>
      <c r="M118" s="18">
        <f t="shared" si="19"/>
        <v>6714.1720800000003</v>
      </c>
      <c r="N118" s="11"/>
      <c r="O118" s="23">
        <f t="shared" si="20"/>
        <v>6</v>
      </c>
      <c r="P118" s="11"/>
      <c r="Q118" s="23">
        <f t="shared" si="21"/>
        <v>630</v>
      </c>
      <c r="R118" s="23">
        <f t="shared" si="22"/>
        <v>0</v>
      </c>
      <c r="S118" s="9">
        <f t="shared" si="23"/>
        <v>0</v>
      </c>
      <c r="T118" s="23">
        <f t="shared" si="24"/>
        <v>275.94</v>
      </c>
      <c r="U118" s="23">
        <f t="shared" si="25"/>
        <v>6714.1720800000003</v>
      </c>
      <c r="V118" s="37"/>
      <c r="W118" s="26">
        <f t="shared" si="26"/>
        <v>0</v>
      </c>
      <c r="X118" s="37"/>
      <c r="Y118" s="28">
        <f t="shared" si="27"/>
        <v>0</v>
      </c>
    </row>
    <row r="119" spans="1:25" ht="18" customHeight="1">
      <c r="A119" s="224"/>
      <c r="B119" s="9" t="s">
        <v>30</v>
      </c>
      <c r="C119" s="10" t="s">
        <v>123</v>
      </c>
      <c r="D119" s="9" t="s">
        <v>246</v>
      </c>
      <c r="E119" s="9" t="s">
        <v>247</v>
      </c>
      <c r="F119" s="79" t="s">
        <v>248</v>
      </c>
      <c r="G119" s="14" t="s">
        <v>249</v>
      </c>
      <c r="H119" s="18">
        <v>2</v>
      </c>
      <c r="I119" s="20">
        <v>3</v>
      </c>
      <c r="J119" s="18">
        <v>73</v>
      </c>
      <c r="K119" s="18">
        <v>210</v>
      </c>
      <c r="L119" s="18">
        <f t="shared" si="18"/>
        <v>45.99</v>
      </c>
      <c r="M119" s="18">
        <f t="shared" si="19"/>
        <v>1119.0286800000001</v>
      </c>
      <c r="N119" s="11"/>
      <c r="O119" s="23">
        <f t="shared" si="20"/>
        <v>3</v>
      </c>
      <c r="P119" s="11"/>
      <c r="Q119" s="23">
        <f t="shared" si="21"/>
        <v>210</v>
      </c>
      <c r="R119" s="23">
        <f t="shared" si="22"/>
        <v>0</v>
      </c>
      <c r="S119" s="9">
        <f t="shared" si="23"/>
        <v>0</v>
      </c>
      <c r="T119" s="23">
        <f t="shared" si="24"/>
        <v>45.99</v>
      </c>
      <c r="U119" s="23">
        <f t="shared" si="25"/>
        <v>1119.0286800000001</v>
      </c>
      <c r="V119" s="37"/>
      <c r="W119" s="26">
        <f t="shared" si="26"/>
        <v>0</v>
      </c>
      <c r="X119" s="37"/>
      <c r="Y119" s="28">
        <f t="shared" si="27"/>
        <v>0</v>
      </c>
    </row>
    <row r="120" spans="1:25" ht="18" customHeight="1">
      <c r="A120" s="224"/>
      <c r="B120" s="9" t="s">
        <v>486</v>
      </c>
      <c r="C120" s="10" t="s">
        <v>80</v>
      </c>
      <c r="D120" s="9" t="s">
        <v>250</v>
      </c>
      <c r="E120" s="9" t="s">
        <v>247</v>
      </c>
      <c r="F120" s="79"/>
      <c r="G120" s="14" t="s">
        <v>249</v>
      </c>
      <c r="H120" s="18">
        <v>1</v>
      </c>
      <c r="I120" s="20">
        <v>1</v>
      </c>
      <c r="J120" s="18">
        <v>73</v>
      </c>
      <c r="K120" s="18">
        <v>210</v>
      </c>
      <c r="L120" s="18">
        <f t="shared" si="18"/>
        <v>15.33</v>
      </c>
      <c r="M120" s="18">
        <f t="shared" si="19"/>
        <v>373.00956000000002</v>
      </c>
      <c r="N120" s="11"/>
      <c r="O120" s="23">
        <f t="shared" si="20"/>
        <v>1</v>
      </c>
      <c r="P120" s="11"/>
      <c r="Q120" s="23">
        <f t="shared" si="21"/>
        <v>210</v>
      </c>
      <c r="R120" s="23">
        <f t="shared" si="22"/>
        <v>0</v>
      </c>
      <c r="S120" s="9">
        <f t="shared" si="23"/>
        <v>0</v>
      </c>
      <c r="T120" s="23">
        <f t="shared" si="24"/>
        <v>15.33</v>
      </c>
      <c r="U120" s="23">
        <f t="shared" si="25"/>
        <v>373.00956000000002</v>
      </c>
      <c r="V120" s="37"/>
      <c r="W120" s="26">
        <f t="shared" si="26"/>
        <v>0</v>
      </c>
      <c r="X120" s="37"/>
      <c r="Y120" s="28">
        <f t="shared" si="27"/>
        <v>0</v>
      </c>
    </row>
    <row r="121" spans="1:25" ht="18" customHeight="1">
      <c r="A121" s="224"/>
      <c r="B121" s="1" t="s">
        <v>22</v>
      </c>
      <c r="C121" s="10" t="s">
        <v>123</v>
      </c>
      <c r="D121" s="9" t="s">
        <v>246</v>
      </c>
      <c r="E121" s="9" t="s">
        <v>247</v>
      </c>
      <c r="F121" s="79" t="s">
        <v>248</v>
      </c>
      <c r="G121" s="14" t="s">
        <v>249</v>
      </c>
      <c r="H121" s="18">
        <v>2</v>
      </c>
      <c r="I121" s="20">
        <v>2</v>
      </c>
      <c r="J121" s="18">
        <v>73</v>
      </c>
      <c r="K121" s="18">
        <v>1920</v>
      </c>
      <c r="L121" s="18">
        <f t="shared" si="18"/>
        <v>280.32</v>
      </c>
      <c r="M121" s="18">
        <f t="shared" si="19"/>
        <v>6820.7462400000004</v>
      </c>
      <c r="N121" s="11"/>
      <c r="O121" s="23">
        <f t="shared" si="20"/>
        <v>2</v>
      </c>
      <c r="P121" s="11"/>
      <c r="Q121" s="23">
        <f t="shared" si="21"/>
        <v>1920</v>
      </c>
      <c r="R121" s="23">
        <f t="shared" si="22"/>
        <v>0</v>
      </c>
      <c r="S121" s="9">
        <f t="shared" si="23"/>
        <v>0</v>
      </c>
      <c r="T121" s="23">
        <f t="shared" si="24"/>
        <v>280.32</v>
      </c>
      <c r="U121" s="23">
        <f t="shared" si="25"/>
        <v>6820.7462400000004</v>
      </c>
      <c r="V121" s="37"/>
      <c r="W121" s="26">
        <f t="shared" si="26"/>
        <v>0</v>
      </c>
      <c r="X121" s="37"/>
      <c r="Y121" s="28">
        <f t="shared" si="27"/>
        <v>0</v>
      </c>
    </row>
    <row r="122" spans="1:25" ht="18" customHeight="1">
      <c r="A122" s="224"/>
      <c r="B122" s="9" t="s">
        <v>23</v>
      </c>
      <c r="C122" s="10" t="s">
        <v>122</v>
      </c>
      <c r="D122" s="9" t="s">
        <v>250</v>
      </c>
      <c r="E122" s="9" t="s">
        <v>247</v>
      </c>
      <c r="F122" s="79"/>
      <c r="G122" s="14" t="s">
        <v>249</v>
      </c>
      <c r="H122" s="18">
        <v>2</v>
      </c>
      <c r="I122" s="20">
        <v>5</v>
      </c>
      <c r="J122" s="18">
        <v>73</v>
      </c>
      <c r="K122" s="18">
        <v>1920</v>
      </c>
      <c r="L122" s="18">
        <f t="shared" si="18"/>
        <v>700.8</v>
      </c>
      <c r="M122" s="18">
        <f t="shared" si="19"/>
        <v>17051.865600000001</v>
      </c>
      <c r="N122" s="11"/>
      <c r="O122" s="23">
        <f t="shared" si="20"/>
        <v>5</v>
      </c>
      <c r="P122" s="11"/>
      <c r="Q122" s="23">
        <f t="shared" si="21"/>
        <v>1920</v>
      </c>
      <c r="R122" s="23">
        <f t="shared" si="22"/>
        <v>0</v>
      </c>
      <c r="S122" s="9">
        <f t="shared" si="23"/>
        <v>0</v>
      </c>
      <c r="T122" s="23">
        <f t="shared" si="24"/>
        <v>700.8</v>
      </c>
      <c r="U122" s="23">
        <f t="shared" si="25"/>
        <v>17051.865600000001</v>
      </c>
      <c r="V122" s="37"/>
      <c r="W122" s="26">
        <f t="shared" si="26"/>
        <v>0</v>
      </c>
      <c r="X122" s="37"/>
      <c r="Y122" s="28">
        <f t="shared" si="27"/>
        <v>0</v>
      </c>
    </row>
    <row r="123" spans="1:25" ht="18" customHeight="1">
      <c r="A123" s="224"/>
      <c r="B123" s="9"/>
      <c r="C123" s="10" t="s">
        <v>121</v>
      </c>
      <c r="D123" s="9" t="s">
        <v>250</v>
      </c>
      <c r="E123" s="9" t="s">
        <v>247</v>
      </c>
      <c r="F123" s="79"/>
      <c r="G123" s="14" t="s">
        <v>249</v>
      </c>
      <c r="H123" s="18">
        <v>1</v>
      </c>
      <c r="I123" s="18">
        <v>1</v>
      </c>
      <c r="J123" s="18">
        <v>73</v>
      </c>
      <c r="K123" s="18">
        <v>1920</v>
      </c>
      <c r="L123" s="18">
        <f t="shared" si="18"/>
        <v>140.16</v>
      </c>
      <c r="M123" s="18">
        <f t="shared" si="19"/>
        <v>3410.3731200000002</v>
      </c>
      <c r="N123" s="11"/>
      <c r="O123" s="23">
        <f t="shared" si="20"/>
        <v>1</v>
      </c>
      <c r="P123" s="11"/>
      <c r="Q123" s="23">
        <f t="shared" si="21"/>
        <v>1920</v>
      </c>
      <c r="R123" s="23">
        <f t="shared" si="22"/>
        <v>0</v>
      </c>
      <c r="S123" s="9">
        <f t="shared" si="23"/>
        <v>0</v>
      </c>
      <c r="T123" s="23">
        <f t="shared" si="24"/>
        <v>140.16</v>
      </c>
      <c r="U123" s="23">
        <f t="shared" si="25"/>
        <v>3410.3731200000002</v>
      </c>
      <c r="V123" s="37"/>
      <c r="W123" s="26">
        <f t="shared" si="26"/>
        <v>0</v>
      </c>
      <c r="X123" s="37"/>
      <c r="Y123" s="28">
        <f t="shared" si="27"/>
        <v>0</v>
      </c>
    </row>
    <row r="124" spans="1:25" ht="18" customHeight="1">
      <c r="A124" s="224"/>
      <c r="B124" s="9" t="s">
        <v>195</v>
      </c>
      <c r="C124" s="10" t="s">
        <v>121</v>
      </c>
      <c r="D124" s="9" t="s">
        <v>250</v>
      </c>
      <c r="E124" s="9" t="s">
        <v>247</v>
      </c>
      <c r="F124" s="10"/>
      <c r="G124" s="80" t="s">
        <v>285</v>
      </c>
      <c r="H124" s="18">
        <v>1</v>
      </c>
      <c r="I124" s="18">
        <v>1</v>
      </c>
      <c r="J124" s="18">
        <v>48</v>
      </c>
      <c r="K124" s="18">
        <v>210</v>
      </c>
      <c r="L124" s="18">
        <f t="shared" si="18"/>
        <v>10.08</v>
      </c>
      <c r="M124" s="18">
        <f t="shared" si="19"/>
        <v>245.26656</v>
      </c>
      <c r="N124" s="11"/>
      <c r="O124" s="23">
        <f t="shared" si="20"/>
        <v>1</v>
      </c>
      <c r="P124" s="11"/>
      <c r="Q124" s="23">
        <f t="shared" si="21"/>
        <v>210</v>
      </c>
      <c r="R124" s="23">
        <f t="shared" si="22"/>
        <v>0</v>
      </c>
      <c r="S124" s="9">
        <f t="shared" si="23"/>
        <v>0</v>
      </c>
      <c r="T124" s="23">
        <f t="shared" si="24"/>
        <v>10.08</v>
      </c>
      <c r="U124" s="23">
        <f t="shared" si="25"/>
        <v>245.26656</v>
      </c>
      <c r="V124" s="37"/>
      <c r="W124" s="26">
        <f t="shared" si="26"/>
        <v>0</v>
      </c>
      <c r="X124" s="37"/>
      <c r="Y124" s="28">
        <f t="shared" si="27"/>
        <v>0</v>
      </c>
    </row>
    <row r="125" spans="1:25" ht="18" customHeight="1">
      <c r="A125" s="224"/>
      <c r="B125" s="9"/>
      <c r="C125" s="79"/>
      <c r="D125" s="9" t="s">
        <v>250</v>
      </c>
      <c r="E125" s="9" t="s">
        <v>247</v>
      </c>
      <c r="F125" s="79"/>
      <c r="G125" s="14" t="s">
        <v>249</v>
      </c>
      <c r="H125" s="18">
        <v>1</v>
      </c>
      <c r="I125" s="18">
        <v>2</v>
      </c>
      <c r="J125" s="18">
        <v>73</v>
      </c>
      <c r="K125" s="18">
        <v>210</v>
      </c>
      <c r="L125" s="18">
        <f t="shared" si="18"/>
        <v>30.66</v>
      </c>
      <c r="M125" s="18">
        <f t="shared" si="19"/>
        <v>746.01912000000004</v>
      </c>
      <c r="N125" s="11"/>
      <c r="O125" s="23">
        <f t="shared" si="20"/>
        <v>2</v>
      </c>
      <c r="P125" s="11"/>
      <c r="Q125" s="23">
        <f t="shared" si="21"/>
        <v>210</v>
      </c>
      <c r="R125" s="23">
        <f t="shared" si="22"/>
        <v>0</v>
      </c>
      <c r="S125" s="9">
        <f t="shared" si="23"/>
        <v>0</v>
      </c>
      <c r="T125" s="23">
        <f t="shared" si="24"/>
        <v>30.66</v>
      </c>
      <c r="U125" s="23">
        <f t="shared" si="25"/>
        <v>746.01912000000004</v>
      </c>
      <c r="V125" s="37"/>
      <c r="W125" s="26">
        <f t="shared" si="26"/>
        <v>0</v>
      </c>
      <c r="X125" s="37"/>
      <c r="Y125" s="28">
        <f t="shared" si="27"/>
        <v>0</v>
      </c>
    </row>
    <row r="126" spans="1:25" ht="18" customHeight="1">
      <c r="A126" s="224"/>
      <c r="B126" s="9" t="s">
        <v>260</v>
      </c>
      <c r="C126" s="79"/>
      <c r="D126" s="9" t="s">
        <v>250</v>
      </c>
      <c r="E126" s="9" t="s">
        <v>247</v>
      </c>
      <c r="F126" s="79"/>
      <c r="G126" s="80" t="s">
        <v>269</v>
      </c>
      <c r="H126" s="20">
        <v>2</v>
      </c>
      <c r="I126" s="20">
        <v>1</v>
      </c>
      <c r="J126" s="18">
        <v>0</v>
      </c>
      <c r="K126" s="18">
        <v>1920</v>
      </c>
      <c r="L126" s="18">
        <f t="shared" si="18"/>
        <v>0</v>
      </c>
      <c r="M126" s="18">
        <f t="shared" si="19"/>
        <v>0</v>
      </c>
      <c r="N126" s="11"/>
      <c r="O126" s="23">
        <f t="shared" si="20"/>
        <v>1</v>
      </c>
      <c r="P126" s="11"/>
      <c r="Q126" s="23">
        <f t="shared" si="21"/>
        <v>1920</v>
      </c>
      <c r="R126" s="23">
        <f t="shared" si="22"/>
        <v>0</v>
      </c>
      <c r="S126" s="9">
        <f t="shared" si="23"/>
        <v>0</v>
      </c>
      <c r="T126" s="23">
        <f t="shared" si="24"/>
        <v>0</v>
      </c>
      <c r="U126" s="23">
        <f t="shared" si="25"/>
        <v>0</v>
      </c>
      <c r="V126" s="37"/>
      <c r="W126" s="26">
        <f t="shared" si="26"/>
        <v>0</v>
      </c>
      <c r="X126" s="37"/>
      <c r="Y126" s="28">
        <f t="shared" si="27"/>
        <v>0</v>
      </c>
    </row>
    <row r="127" spans="1:25" ht="18" customHeight="1">
      <c r="A127" s="224"/>
      <c r="B127" s="9"/>
      <c r="C127" s="79"/>
      <c r="D127" s="9" t="s">
        <v>250</v>
      </c>
      <c r="E127" s="9" t="s">
        <v>247</v>
      </c>
      <c r="F127" s="79" t="s">
        <v>264</v>
      </c>
      <c r="G127" s="14" t="s">
        <v>249</v>
      </c>
      <c r="H127" s="20">
        <v>1</v>
      </c>
      <c r="I127" s="20">
        <v>1</v>
      </c>
      <c r="J127" s="18">
        <v>73</v>
      </c>
      <c r="K127" s="18">
        <v>1920</v>
      </c>
      <c r="L127" s="18">
        <f t="shared" si="18"/>
        <v>140.16</v>
      </c>
      <c r="M127" s="18">
        <f t="shared" si="19"/>
        <v>3410.3731200000002</v>
      </c>
      <c r="N127" s="11"/>
      <c r="O127" s="23">
        <f t="shared" si="20"/>
        <v>1</v>
      </c>
      <c r="P127" s="11"/>
      <c r="Q127" s="23">
        <f t="shared" si="21"/>
        <v>1920</v>
      </c>
      <c r="R127" s="23">
        <f t="shared" si="22"/>
        <v>0</v>
      </c>
      <c r="S127" s="9">
        <f t="shared" si="23"/>
        <v>0</v>
      </c>
      <c r="T127" s="23">
        <f t="shared" si="24"/>
        <v>140.16</v>
      </c>
      <c r="U127" s="23">
        <f t="shared" si="25"/>
        <v>3410.3731200000002</v>
      </c>
      <c r="V127" s="37"/>
      <c r="W127" s="26">
        <f t="shared" si="26"/>
        <v>0</v>
      </c>
      <c r="X127" s="37"/>
      <c r="Y127" s="28">
        <f t="shared" si="27"/>
        <v>0</v>
      </c>
    </row>
    <row r="128" spans="1:25" ht="18" customHeight="1">
      <c r="A128" s="224"/>
      <c r="B128" s="9" t="s">
        <v>261</v>
      </c>
      <c r="C128" s="79"/>
      <c r="D128" s="9" t="s">
        <v>250</v>
      </c>
      <c r="E128" s="9" t="s">
        <v>247</v>
      </c>
      <c r="F128" s="79"/>
      <c r="G128" s="80" t="s">
        <v>269</v>
      </c>
      <c r="H128" s="20">
        <v>2</v>
      </c>
      <c r="I128" s="20">
        <v>1</v>
      </c>
      <c r="J128" s="18">
        <v>0</v>
      </c>
      <c r="K128" s="18">
        <v>1920</v>
      </c>
      <c r="L128" s="18">
        <f t="shared" si="18"/>
        <v>0</v>
      </c>
      <c r="M128" s="18">
        <f t="shared" si="19"/>
        <v>0</v>
      </c>
      <c r="N128" s="11"/>
      <c r="O128" s="23">
        <f t="shared" si="20"/>
        <v>1</v>
      </c>
      <c r="P128" s="11"/>
      <c r="Q128" s="23">
        <f t="shared" si="21"/>
        <v>1920</v>
      </c>
      <c r="R128" s="23">
        <f t="shared" si="22"/>
        <v>0</v>
      </c>
      <c r="S128" s="9">
        <f t="shared" si="23"/>
        <v>0</v>
      </c>
      <c r="T128" s="23">
        <f t="shared" si="24"/>
        <v>0</v>
      </c>
      <c r="U128" s="23">
        <f t="shared" si="25"/>
        <v>0</v>
      </c>
      <c r="V128" s="37"/>
      <c r="W128" s="26">
        <f t="shared" si="26"/>
        <v>0</v>
      </c>
      <c r="X128" s="37"/>
      <c r="Y128" s="28">
        <f t="shared" si="27"/>
        <v>0</v>
      </c>
    </row>
    <row r="129" spans="1:25" ht="18" customHeight="1">
      <c r="A129" s="224"/>
      <c r="B129" s="9"/>
      <c r="C129" s="79"/>
      <c r="D129" s="9" t="s">
        <v>250</v>
      </c>
      <c r="E129" s="9" t="s">
        <v>247</v>
      </c>
      <c r="F129" s="79" t="s">
        <v>264</v>
      </c>
      <c r="G129" s="14" t="s">
        <v>249</v>
      </c>
      <c r="H129" s="20">
        <v>1</v>
      </c>
      <c r="I129" s="20">
        <v>1</v>
      </c>
      <c r="J129" s="18">
        <v>73</v>
      </c>
      <c r="K129" s="18">
        <v>1920</v>
      </c>
      <c r="L129" s="18">
        <f t="shared" si="18"/>
        <v>140.16</v>
      </c>
      <c r="M129" s="18">
        <f t="shared" si="19"/>
        <v>3410.3731200000002</v>
      </c>
      <c r="N129" s="11"/>
      <c r="O129" s="23">
        <f t="shared" si="20"/>
        <v>1</v>
      </c>
      <c r="P129" s="11"/>
      <c r="Q129" s="23">
        <f t="shared" si="21"/>
        <v>1920</v>
      </c>
      <c r="R129" s="23">
        <f t="shared" si="22"/>
        <v>0</v>
      </c>
      <c r="S129" s="9">
        <f t="shared" si="23"/>
        <v>0</v>
      </c>
      <c r="T129" s="23">
        <f t="shared" si="24"/>
        <v>140.16</v>
      </c>
      <c r="U129" s="23">
        <f t="shared" si="25"/>
        <v>3410.3731200000002</v>
      </c>
      <c r="V129" s="37"/>
      <c r="W129" s="26">
        <f t="shared" si="26"/>
        <v>0</v>
      </c>
      <c r="X129" s="37"/>
      <c r="Y129" s="28">
        <f t="shared" si="27"/>
        <v>0</v>
      </c>
    </row>
    <row r="130" spans="1:25" ht="18" customHeight="1">
      <c r="A130" s="224"/>
      <c r="B130" s="9" t="s">
        <v>41</v>
      </c>
      <c r="C130" s="10" t="s">
        <v>80</v>
      </c>
      <c r="D130" s="9" t="s">
        <v>246</v>
      </c>
      <c r="E130" s="9" t="s">
        <v>247</v>
      </c>
      <c r="F130" s="79" t="s">
        <v>248</v>
      </c>
      <c r="G130" s="14" t="s">
        <v>249</v>
      </c>
      <c r="H130" s="18">
        <v>1</v>
      </c>
      <c r="I130" s="18">
        <v>2</v>
      </c>
      <c r="J130" s="18">
        <v>73</v>
      </c>
      <c r="K130" s="18">
        <v>630</v>
      </c>
      <c r="L130" s="18">
        <f t="shared" si="18"/>
        <v>91.98</v>
      </c>
      <c r="M130" s="18">
        <f t="shared" si="19"/>
        <v>2238.0573600000002</v>
      </c>
      <c r="N130" s="11"/>
      <c r="O130" s="23">
        <f t="shared" si="20"/>
        <v>2</v>
      </c>
      <c r="P130" s="11"/>
      <c r="Q130" s="23">
        <f t="shared" si="21"/>
        <v>630</v>
      </c>
      <c r="R130" s="23">
        <f t="shared" si="22"/>
        <v>0</v>
      </c>
      <c r="S130" s="9">
        <f t="shared" si="23"/>
        <v>0</v>
      </c>
      <c r="T130" s="23">
        <f t="shared" si="24"/>
        <v>91.98</v>
      </c>
      <c r="U130" s="23">
        <f t="shared" si="25"/>
        <v>2238.0573600000002</v>
      </c>
      <c r="V130" s="37"/>
      <c r="W130" s="26">
        <f t="shared" si="26"/>
        <v>0</v>
      </c>
      <c r="X130" s="37"/>
      <c r="Y130" s="28">
        <f t="shared" si="27"/>
        <v>0</v>
      </c>
    </row>
    <row r="131" spans="1:25" ht="18" customHeight="1">
      <c r="A131" s="224"/>
      <c r="B131" s="9"/>
      <c r="C131" s="10" t="s">
        <v>123</v>
      </c>
      <c r="D131" s="9" t="s">
        <v>250</v>
      </c>
      <c r="E131" s="9" t="s">
        <v>247</v>
      </c>
      <c r="F131" s="79"/>
      <c r="G131" s="14" t="s">
        <v>249</v>
      </c>
      <c r="H131" s="18">
        <v>2</v>
      </c>
      <c r="I131" s="18">
        <v>10</v>
      </c>
      <c r="J131" s="18">
        <v>73</v>
      </c>
      <c r="K131" s="18">
        <v>630</v>
      </c>
      <c r="L131" s="18">
        <f t="shared" si="18"/>
        <v>459.9</v>
      </c>
      <c r="M131" s="18">
        <f t="shared" si="19"/>
        <v>11190.2868</v>
      </c>
      <c r="N131" s="11"/>
      <c r="O131" s="23">
        <f t="shared" si="20"/>
        <v>10</v>
      </c>
      <c r="P131" s="11"/>
      <c r="Q131" s="23">
        <f t="shared" si="21"/>
        <v>630</v>
      </c>
      <c r="R131" s="23">
        <f t="shared" si="22"/>
        <v>0</v>
      </c>
      <c r="S131" s="9">
        <f t="shared" si="23"/>
        <v>0</v>
      </c>
      <c r="T131" s="23">
        <f t="shared" si="24"/>
        <v>459.9</v>
      </c>
      <c r="U131" s="23">
        <f t="shared" si="25"/>
        <v>11190.2868</v>
      </c>
      <c r="V131" s="37"/>
      <c r="W131" s="26">
        <f t="shared" si="26"/>
        <v>0</v>
      </c>
      <c r="X131" s="37"/>
      <c r="Y131" s="28">
        <f t="shared" si="27"/>
        <v>0</v>
      </c>
    </row>
    <row r="132" spans="1:25" ht="18" customHeight="1">
      <c r="A132" s="224"/>
      <c r="B132" s="9" t="s">
        <v>286</v>
      </c>
      <c r="C132" s="10" t="s">
        <v>80</v>
      </c>
      <c r="D132" s="9" t="s">
        <v>250</v>
      </c>
      <c r="E132" s="9" t="s">
        <v>247</v>
      </c>
      <c r="F132" s="10"/>
      <c r="G132" s="14" t="s">
        <v>249</v>
      </c>
      <c r="H132" s="18">
        <v>2</v>
      </c>
      <c r="I132" s="18">
        <v>2</v>
      </c>
      <c r="J132" s="18">
        <v>73</v>
      </c>
      <c r="K132" s="18">
        <v>210</v>
      </c>
      <c r="L132" s="18">
        <f t="shared" si="18"/>
        <v>30.66</v>
      </c>
      <c r="M132" s="18">
        <f t="shared" si="19"/>
        <v>746.01912000000004</v>
      </c>
      <c r="N132" s="11"/>
      <c r="O132" s="23">
        <f t="shared" si="20"/>
        <v>2</v>
      </c>
      <c r="P132" s="11"/>
      <c r="Q132" s="23">
        <f t="shared" si="21"/>
        <v>210</v>
      </c>
      <c r="R132" s="23">
        <f t="shared" si="22"/>
        <v>0</v>
      </c>
      <c r="S132" s="9">
        <f t="shared" si="23"/>
        <v>0</v>
      </c>
      <c r="T132" s="23">
        <f t="shared" si="24"/>
        <v>30.66</v>
      </c>
      <c r="U132" s="23">
        <f t="shared" si="25"/>
        <v>746.01912000000004</v>
      </c>
      <c r="V132" s="37"/>
      <c r="W132" s="26">
        <f t="shared" si="26"/>
        <v>0</v>
      </c>
      <c r="X132" s="37"/>
      <c r="Y132" s="28">
        <f t="shared" si="27"/>
        <v>0</v>
      </c>
    </row>
    <row r="133" spans="1:25" ht="18" customHeight="1">
      <c r="A133" s="224"/>
      <c r="B133" s="9" t="s">
        <v>192</v>
      </c>
      <c r="C133" s="10" t="s">
        <v>80</v>
      </c>
      <c r="D133" s="9" t="s">
        <v>250</v>
      </c>
      <c r="E133" s="9" t="s">
        <v>247</v>
      </c>
      <c r="F133" s="79"/>
      <c r="G133" s="14" t="s">
        <v>249</v>
      </c>
      <c r="H133" s="18">
        <v>1</v>
      </c>
      <c r="I133" s="18">
        <v>20</v>
      </c>
      <c r="J133" s="18">
        <v>73</v>
      </c>
      <c r="K133" s="18">
        <v>630</v>
      </c>
      <c r="L133" s="18">
        <f t="shared" si="18"/>
        <v>919.8</v>
      </c>
      <c r="M133" s="18">
        <f t="shared" si="19"/>
        <v>22380.5736</v>
      </c>
      <c r="N133" s="11"/>
      <c r="O133" s="23">
        <f t="shared" si="20"/>
        <v>20</v>
      </c>
      <c r="P133" s="11"/>
      <c r="Q133" s="23">
        <f t="shared" si="21"/>
        <v>630</v>
      </c>
      <c r="R133" s="23">
        <f t="shared" si="22"/>
        <v>0</v>
      </c>
      <c r="S133" s="9">
        <f t="shared" si="23"/>
        <v>0</v>
      </c>
      <c r="T133" s="23">
        <f t="shared" si="24"/>
        <v>919.8</v>
      </c>
      <c r="U133" s="23">
        <f t="shared" si="25"/>
        <v>22380.5736</v>
      </c>
      <c r="V133" s="37"/>
      <c r="W133" s="26">
        <f t="shared" si="26"/>
        <v>0</v>
      </c>
      <c r="X133" s="37"/>
      <c r="Y133" s="28">
        <f t="shared" si="27"/>
        <v>0</v>
      </c>
    </row>
    <row r="134" spans="1:25" ht="18" customHeight="1">
      <c r="A134" s="224"/>
      <c r="B134" s="9"/>
      <c r="C134" s="10" t="s">
        <v>122</v>
      </c>
      <c r="D134" s="9" t="s">
        <v>250</v>
      </c>
      <c r="E134" s="10" t="s">
        <v>2</v>
      </c>
      <c r="G134" s="14" t="s">
        <v>287</v>
      </c>
      <c r="H134" s="18">
        <v>1</v>
      </c>
      <c r="I134" s="18">
        <v>1</v>
      </c>
      <c r="J134" s="18">
        <v>7</v>
      </c>
      <c r="K134" s="18">
        <v>8760</v>
      </c>
      <c r="L134" s="18">
        <f t="shared" si="18"/>
        <v>61.32</v>
      </c>
      <c r="M134" s="18">
        <f t="shared" si="19"/>
        <v>1492.0382400000001</v>
      </c>
      <c r="N134" s="11"/>
      <c r="O134" s="23">
        <f t="shared" si="20"/>
        <v>1</v>
      </c>
      <c r="P134" s="11"/>
      <c r="Q134" s="23">
        <f t="shared" si="21"/>
        <v>8760</v>
      </c>
      <c r="R134" s="23">
        <f t="shared" si="22"/>
        <v>0</v>
      </c>
      <c r="S134" s="9">
        <f t="shared" si="23"/>
        <v>0</v>
      </c>
      <c r="T134" s="23">
        <f t="shared" si="24"/>
        <v>61.32</v>
      </c>
      <c r="U134" s="23">
        <f t="shared" si="25"/>
        <v>1492.0382400000001</v>
      </c>
      <c r="V134" s="37"/>
      <c r="W134" s="26">
        <f t="shared" si="26"/>
        <v>0</v>
      </c>
      <c r="X134" s="37"/>
      <c r="Y134" s="28">
        <f t="shared" si="27"/>
        <v>0</v>
      </c>
    </row>
    <row r="135" spans="1:25" ht="18" customHeight="1">
      <c r="A135" s="224"/>
      <c r="B135" s="9"/>
      <c r="C135" s="79"/>
      <c r="D135" s="9" t="s">
        <v>250</v>
      </c>
      <c r="E135" s="9" t="s">
        <v>247</v>
      </c>
      <c r="F135" s="75" t="s">
        <v>291</v>
      </c>
      <c r="G135" s="80" t="s">
        <v>292</v>
      </c>
      <c r="H135" s="20">
        <v>1</v>
      </c>
      <c r="I135" s="20">
        <v>3</v>
      </c>
      <c r="J135" s="18">
        <v>0</v>
      </c>
      <c r="K135" s="18">
        <v>630</v>
      </c>
      <c r="L135" s="18">
        <f t="shared" si="18"/>
        <v>0</v>
      </c>
      <c r="M135" s="18">
        <f t="shared" si="19"/>
        <v>0</v>
      </c>
      <c r="N135" s="11"/>
      <c r="O135" s="23">
        <f t="shared" si="20"/>
        <v>3</v>
      </c>
      <c r="P135" s="11"/>
      <c r="Q135" s="23">
        <f t="shared" si="21"/>
        <v>630</v>
      </c>
      <c r="R135" s="23">
        <f t="shared" si="22"/>
        <v>0</v>
      </c>
      <c r="S135" s="9">
        <f t="shared" si="23"/>
        <v>0</v>
      </c>
      <c r="T135" s="23">
        <f t="shared" si="24"/>
        <v>0</v>
      </c>
      <c r="U135" s="23">
        <f t="shared" si="25"/>
        <v>0</v>
      </c>
      <c r="V135" s="37"/>
      <c r="W135" s="26">
        <f t="shared" si="26"/>
        <v>0</v>
      </c>
      <c r="X135" s="37"/>
      <c r="Y135" s="28">
        <f t="shared" si="27"/>
        <v>0</v>
      </c>
    </row>
    <row r="136" spans="1:25" ht="18" customHeight="1">
      <c r="A136" s="224"/>
      <c r="B136" s="9" t="s">
        <v>13</v>
      </c>
      <c r="C136" s="79"/>
      <c r="D136" s="9" t="s">
        <v>250</v>
      </c>
      <c r="E136" s="9" t="s">
        <v>247</v>
      </c>
      <c r="F136" s="79"/>
      <c r="G136" s="14" t="s">
        <v>249</v>
      </c>
      <c r="H136" s="18">
        <v>1</v>
      </c>
      <c r="I136" s="18">
        <v>3</v>
      </c>
      <c r="J136" s="18">
        <v>73</v>
      </c>
      <c r="K136" s="18">
        <v>1920</v>
      </c>
      <c r="L136" s="18">
        <f t="shared" si="18"/>
        <v>420.48</v>
      </c>
      <c r="M136" s="18">
        <f t="shared" si="19"/>
        <v>10231.119360000001</v>
      </c>
      <c r="N136" s="11"/>
      <c r="O136" s="23">
        <f t="shared" si="20"/>
        <v>3</v>
      </c>
      <c r="P136" s="11"/>
      <c r="Q136" s="23">
        <f t="shared" si="21"/>
        <v>1920</v>
      </c>
      <c r="R136" s="23">
        <f t="shared" si="22"/>
        <v>0</v>
      </c>
      <c r="S136" s="9">
        <f t="shared" si="23"/>
        <v>0</v>
      </c>
      <c r="T136" s="23">
        <f t="shared" si="24"/>
        <v>420.48</v>
      </c>
      <c r="U136" s="23">
        <f t="shared" si="25"/>
        <v>10231.119360000001</v>
      </c>
      <c r="V136" s="37"/>
      <c r="W136" s="26">
        <f t="shared" si="26"/>
        <v>0</v>
      </c>
      <c r="X136" s="37"/>
      <c r="Y136" s="28">
        <f t="shared" si="27"/>
        <v>0</v>
      </c>
    </row>
    <row r="137" spans="1:25" ht="18" customHeight="1">
      <c r="A137" s="224"/>
      <c r="B137" s="9"/>
      <c r="C137" s="10" t="s">
        <v>121</v>
      </c>
      <c r="D137" s="9" t="s">
        <v>250</v>
      </c>
      <c r="E137" s="9" t="s">
        <v>247</v>
      </c>
      <c r="F137" s="10"/>
      <c r="G137" s="14" t="s">
        <v>258</v>
      </c>
      <c r="H137" s="18">
        <v>1</v>
      </c>
      <c r="I137" s="18">
        <v>2</v>
      </c>
      <c r="J137" s="18">
        <v>41</v>
      </c>
      <c r="K137" s="18">
        <v>1920</v>
      </c>
      <c r="L137" s="18">
        <f t="shared" si="18"/>
        <v>157.44</v>
      </c>
      <c r="M137" s="18">
        <f t="shared" si="19"/>
        <v>3830.8300800000002</v>
      </c>
      <c r="N137" s="11"/>
      <c r="O137" s="23">
        <f t="shared" si="20"/>
        <v>2</v>
      </c>
      <c r="P137" s="11"/>
      <c r="Q137" s="23">
        <f t="shared" si="21"/>
        <v>1920</v>
      </c>
      <c r="R137" s="23">
        <f t="shared" si="22"/>
        <v>0</v>
      </c>
      <c r="S137" s="9">
        <f t="shared" si="23"/>
        <v>0</v>
      </c>
      <c r="T137" s="23">
        <f t="shared" si="24"/>
        <v>157.44</v>
      </c>
      <c r="U137" s="23">
        <f t="shared" si="25"/>
        <v>3830.8300800000002</v>
      </c>
      <c r="V137" s="37"/>
      <c r="W137" s="26">
        <f t="shared" si="26"/>
        <v>0</v>
      </c>
      <c r="X137" s="37"/>
      <c r="Y137" s="28">
        <f t="shared" si="27"/>
        <v>0</v>
      </c>
    </row>
    <row r="138" spans="1:25" ht="18" customHeight="1">
      <c r="A138" s="223" t="s">
        <v>508</v>
      </c>
      <c r="B138" s="228"/>
      <c r="C138" s="227"/>
      <c r="D138" s="228"/>
      <c r="E138" s="228"/>
      <c r="F138" s="227"/>
      <c r="G138" s="229"/>
      <c r="H138" s="231"/>
      <c r="I138" s="231"/>
      <c r="J138" s="231"/>
      <c r="K138" s="231"/>
      <c r="L138" s="231"/>
      <c r="M138" s="231"/>
      <c r="N138" s="228"/>
      <c r="O138" s="232"/>
      <c r="P138" s="228"/>
      <c r="Q138" s="232"/>
      <c r="R138" s="232"/>
      <c r="S138" s="228"/>
      <c r="T138" s="232"/>
      <c r="U138" s="232"/>
      <c r="V138" s="233"/>
      <c r="W138" s="233"/>
      <c r="X138" s="233"/>
      <c r="Y138" s="234"/>
    </row>
    <row r="139" spans="1:25" ht="18" customHeight="1">
      <c r="A139" s="224"/>
      <c r="B139" s="9" t="s">
        <v>5</v>
      </c>
      <c r="C139" s="138" t="s">
        <v>79</v>
      </c>
      <c r="D139" s="9" t="s">
        <v>246</v>
      </c>
      <c r="E139" s="9" t="s">
        <v>247</v>
      </c>
      <c r="F139" s="138" t="s">
        <v>251</v>
      </c>
      <c r="G139" s="14" t="s">
        <v>249</v>
      </c>
      <c r="H139" s="18">
        <v>1</v>
      </c>
      <c r="I139" s="18">
        <v>2</v>
      </c>
      <c r="J139" s="18">
        <v>73</v>
      </c>
      <c r="K139" s="18">
        <v>1680</v>
      </c>
      <c r="L139" s="18">
        <f t="shared" ref="L139:L202" si="28">(I139*J139*K139)/1000</f>
        <v>245.28</v>
      </c>
      <c r="M139" s="18">
        <f t="shared" ref="M139:M202" si="29">L139*$D$3</f>
        <v>5968.1529600000003</v>
      </c>
      <c r="N139" s="11"/>
      <c r="O139" s="23">
        <f t="shared" si="20"/>
        <v>2</v>
      </c>
      <c r="P139" s="11"/>
      <c r="Q139" s="23">
        <f t="shared" si="21"/>
        <v>1680</v>
      </c>
      <c r="R139" s="23">
        <f t="shared" si="22"/>
        <v>0</v>
      </c>
      <c r="S139" s="9">
        <f t="shared" si="23"/>
        <v>0</v>
      </c>
      <c r="T139" s="23">
        <f t="shared" si="24"/>
        <v>245.28</v>
      </c>
      <c r="U139" s="23">
        <f t="shared" si="25"/>
        <v>5968.1529600000003</v>
      </c>
      <c r="V139" s="37"/>
      <c r="W139" s="26">
        <f t="shared" si="26"/>
        <v>0</v>
      </c>
      <c r="X139" s="37"/>
      <c r="Y139" s="28">
        <f t="shared" si="27"/>
        <v>0</v>
      </c>
    </row>
    <row r="140" spans="1:25" ht="18" customHeight="1">
      <c r="A140" s="224"/>
      <c r="B140" s="9"/>
      <c r="C140" s="138" t="s">
        <v>80</v>
      </c>
      <c r="D140" s="9" t="s">
        <v>246</v>
      </c>
      <c r="E140" s="9" t="s">
        <v>247</v>
      </c>
      <c r="F140" s="138" t="s">
        <v>248</v>
      </c>
      <c r="G140" s="14" t="s">
        <v>249</v>
      </c>
      <c r="H140" s="18">
        <v>2</v>
      </c>
      <c r="I140" s="18">
        <v>6</v>
      </c>
      <c r="J140" s="18">
        <v>73</v>
      </c>
      <c r="K140" s="18">
        <v>1680</v>
      </c>
      <c r="L140" s="18">
        <f t="shared" si="28"/>
        <v>735.84</v>
      </c>
      <c r="M140" s="18">
        <f t="shared" si="29"/>
        <v>17904.458880000002</v>
      </c>
      <c r="N140" s="11"/>
      <c r="O140" s="23">
        <f t="shared" ref="O140:O203" si="30">I140</f>
        <v>6</v>
      </c>
      <c r="P140" s="11"/>
      <c r="Q140" s="23">
        <f t="shared" ref="Q140:Q203" si="31">K140</f>
        <v>1680</v>
      </c>
      <c r="R140" s="23">
        <f t="shared" ref="R140:R203" si="32">O140*P140*Q140</f>
        <v>0</v>
      </c>
      <c r="S140" s="9">
        <f t="shared" ref="S140:S203" si="33">$D$3*R140</f>
        <v>0</v>
      </c>
      <c r="T140" s="23">
        <f t="shared" ref="T140:T203" si="34">L140-R140</f>
        <v>735.84</v>
      </c>
      <c r="U140" s="23">
        <f t="shared" ref="U140:U203" si="35">M140-S140</f>
        <v>17904.458880000002</v>
      </c>
      <c r="V140" s="37"/>
      <c r="W140" s="26">
        <f t="shared" ref="W140:W203" si="36">O140*V140</f>
        <v>0</v>
      </c>
      <c r="X140" s="37"/>
      <c r="Y140" s="28">
        <f t="shared" ref="Y140:Y203" si="37">W140+X140</f>
        <v>0</v>
      </c>
    </row>
    <row r="141" spans="1:25" ht="18" customHeight="1">
      <c r="A141" s="224"/>
      <c r="B141" s="9" t="s">
        <v>169</v>
      </c>
      <c r="C141" s="138" t="s">
        <v>79</v>
      </c>
      <c r="D141" s="9" t="s">
        <v>246</v>
      </c>
      <c r="E141" s="9" t="s">
        <v>247</v>
      </c>
      <c r="F141" s="138" t="s">
        <v>251</v>
      </c>
      <c r="G141" s="14" t="s">
        <v>249</v>
      </c>
      <c r="H141" s="18">
        <v>1</v>
      </c>
      <c r="I141" s="18">
        <v>2</v>
      </c>
      <c r="J141" s="18">
        <v>73</v>
      </c>
      <c r="K141" s="18">
        <v>1680</v>
      </c>
      <c r="L141" s="18">
        <f t="shared" si="28"/>
        <v>245.28</v>
      </c>
      <c r="M141" s="18">
        <f t="shared" si="29"/>
        <v>5968.1529600000003</v>
      </c>
      <c r="N141" s="11"/>
      <c r="O141" s="23">
        <f t="shared" si="30"/>
        <v>2</v>
      </c>
      <c r="P141" s="11"/>
      <c r="Q141" s="23">
        <f t="shared" si="31"/>
        <v>1680</v>
      </c>
      <c r="R141" s="23">
        <f t="shared" si="32"/>
        <v>0</v>
      </c>
      <c r="S141" s="9">
        <f t="shared" si="33"/>
        <v>0</v>
      </c>
      <c r="T141" s="23">
        <f t="shared" si="34"/>
        <v>245.28</v>
      </c>
      <c r="U141" s="23">
        <f t="shared" si="35"/>
        <v>5968.1529600000003</v>
      </c>
      <c r="V141" s="37"/>
      <c r="W141" s="26">
        <f t="shared" si="36"/>
        <v>0</v>
      </c>
      <c r="X141" s="37"/>
      <c r="Y141" s="28">
        <f t="shared" si="37"/>
        <v>0</v>
      </c>
    </row>
    <row r="142" spans="1:25" ht="18" customHeight="1">
      <c r="A142" s="224"/>
      <c r="B142" s="9"/>
      <c r="C142" s="138" t="s">
        <v>80</v>
      </c>
      <c r="D142" s="9" t="s">
        <v>246</v>
      </c>
      <c r="E142" s="9" t="s">
        <v>247</v>
      </c>
      <c r="F142" s="138" t="s">
        <v>248</v>
      </c>
      <c r="G142" s="14" t="s">
        <v>249</v>
      </c>
      <c r="H142" s="18">
        <v>2</v>
      </c>
      <c r="I142" s="18">
        <v>6</v>
      </c>
      <c r="J142" s="18">
        <v>73</v>
      </c>
      <c r="K142" s="18">
        <v>1680</v>
      </c>
      <c r="L142" s="18">
        <f t="shared" si="28"/>
        <v>735.84</v>
      </c>
      <c r="M142" s="18">
        <f t="shared" si="29"/>
        <v>17904.458880000002</v>
      </c>
      <c r="N142" s="11"/>
      <c r="O142" s="23">
        <f t="shared" si="30"/>
        <v>6</v>
      </c>
      <c r="P142" s="11"/>
      <c r="Q142" s="23">
        <f t="shared" si="31"/>
        <v>1680</v>
      </c>
      <c r="R142" s="23">
        <f t="shared" si="32"/>
        <v>0</v>
      </c>
      <c r="S142" s="9">
        <f t="shared" si="33"/>
        <v>0</v>
      </c>
      <c r="T142" s="23">
        <f t="shared" si="34"/>
        <v>735.84</v>
      </c>
      <c r="U142" s="23">
        <f t="shared" si="35"/>
        <v>17904.458880000002</v>
      </c>
      <c r="V142" s="37"/>
      <c r="W142" s="26">
        <f t="shared" si="36"/>
        <v>0</v>
      </c>
      <c r="X142" s="37"/>
      <c r="Y142" s="28">
        <f t="shared" si="37"/>
        <v>0</v>
      </c>
    </row>
    <row r="143" spans="1:25" ht="18" customHeight="1">
      <c r="A143" s="224"/>
      <c r="B143" s="9" t="s">
        <v>6</v>
      </c>
      <c r="C143" s="138" t="s">
        <v>79</v>
      </c>
      <c r="D143" s="9" t="s">
        <v>246</v>
      </c>
      <c r="E143" s="9" t="s">
        <v>247</v>
      </c>
      <c r="F143" s="138" t="s">
        <v>251</v>
      </c>
      <c r="G143" s="14" t="s">
        <v>249</v>
      </c>
      <c r="H143" s="18">
        <v>1</v>
      </c>
      <c r="I143" s="18">
        <v>2</v>
      </c>
      <c r="J143" s="18">
        <v>73</v>
      </c>
      <c r="K143" s="18">
        <v>1680</v>
      </c>
      <c r="L143" s="18">
        <f t="shared" si="28"/>
        <v>245.28</v>
      </c>
      <c r="M143" s="18">
        <f t="shared" si="29"/>
        <v>5968.1529600000003</v>
      </c>
      <c r="N143" s="11"/>
      <c r="O143" s="23">
        <f t="shared" si="30"/>
        <v>2</v>
      </c>
      <c r="P143" s="11"/>
      <c r="Q143" s="23">
        <f t="shared" si="31"/>
        <v>1680</v>
      </c>
      <c r="R143" s="23">
        <f t="shared" si="32"/>
        <v>0</v>
      </c>
      <c r="S143" s="9">
        <f t="shared" si="33"/>
        <v>0</v>
      </c>
      <c r="T143" s="23">
        <f t="shared" si="34"/>
        <v>245.28</v>
      </c>
      <c r="U143" s="23">
        <f t="shared" si="35"/>
        <v>5968.1529600000003</v>
      </c>
      <c r="V143" s="37"/>
      <c r="W143" s="26">
        <f t="shared" si="36"/>
        <v>0</v>
      </c>
      <c r="X143" s="37"/>
      <c r="Y143" s="28">
        <f t="shared" si="37"/>
        <v>0</v>
      </c>
    </row>
    <row r="144" spans="1:25" ht="18" customHeight="1">
      <c r="A144" s="224"/>
      <c r="B144" s="9"/>
      <c r="C144" s="138" t="s">
        <v>80</v>
      </c>
      <c r="D144" s="9" t="s">
        <v>246</v>
      </c>
      <c r="E144" s="9" t="s">
        <v>247</v>
      </c>
      <c r="F144" s="138" t="s">
        <v>248</v>
      </c>
      <c r="G144" s="14" t="s">
        <v>249</v>
      </c>
      <c r="H144" s="18">
        <v>2</v>
      </c>
      <c r="I144" s="18">
        <v>6</v>
      </c>
      <c r="J144" s="18">
        <v>73</v>
      </c>
      <c r="K144" s="18">
        <v>1680</v>
      </c>
      <c r="L144" s="18">
        <f t="shared" si="28"/>
        <v>735.84</v>
      </c>
      <c r="M144" s="18">
        <f t="shared" si="29"/>
        <v>17904.458880000002</v>
      </c>
      <c r="N144" s="11"/>
      <c r="O144" s="23">
        <f t="shared" si="30"/>
        <v>6</v>
      </c>
      <c r="P144" s="11"/>
      <c r="Q144" s="23">
        <f t="shared" si="31"/>
        <v>1680</v>
      </c>
      <c r="R144" s="23">
        <f t="shared" si="32"/>
        <v>0</v>
      </c>
      <c r="S144" s="9">
        <f t="shared" si="33"/>
        <v>0</v>
      </c>
      <c r="T144" s="23">
        <f t="shared" si="34"/>
        <v>735.84</v>
      </c>
      <c r="U144" s="23">
        <f t="shared" si="35"/>
        <v>17904.458880000002</v>
      </c>
      <c r="V144" s="37"/>
      <c r="W144" s="26">
        <f t="shared" si="36"/>
        <v>0</v>
      </c>
      <c r="X144" s="37"/>
      <c r="Y144" s="28">
        <f t="shared" si="37"/>
        <v>0</v>
      </c>
    </row>
    <row r="145" spans="1:25" ht="18" customHeight="1">
      <c r="A145" s="224"/>
      <c r="B145" s="9" t="s">
        <v>517</v>
      </c>
      <c r="C145" s="138" t="s">
        <v>79</v>
      </c>
      <c r="D145" s="9" t="s">
        <v>246</v>
      </c>
      <c r="E145" s="9" t="s">
        <v>247</v>
      </c>
      <c r="F145" s="138" t="s">
        <v>251</v>
      </c>
      <c r="G145" s="14" t="s">
        <v>249</v>
      </c>
      <c r="H145" s="18">
        <v>1</v>
      </c>
      <c r="I145" s="18">
        <v>2</v>
      </c>
      <c r="J145" s="18">
        <v>73</v>
      </c>
      <c r="K145" s="18">
        <v>210</v>
      </c>
      <c r="L145" s="18">
        <f t="shared" si="28"/>
        <v>30.66</v>
      </c>
      <c r="M145" s="18">
        <f t="shared" si="29"/>
        <v>746.01912000000004</v>
      </c>
      <c r="N145" s="11"/>
      <c r="O145" s="23">
        <f t="shared" si="30"/>
        <v>2</v>
      </c>
      <c r="P145" s="11"/>
      <c r="Q145" s="23">
        <f t="shared" si="31"/>
        <v>210</v>
      </c>
      <c r="R145" s="23">
        <f t="shared" si="32"/>
        <v>0</v>
      </c>
      <c r="S145" s="9">
        <f t="shared" si="33"/>
        <v>0</v>
      </c>
      <c r="T145" s="23">
        <f t="shared" si="34"/>
        <v>30.66</v>
      </c>
      <c r="U145" s="23">
        <f t="shared" si="35"/>
        <v>746.01912000000004</v>
      </c>
      <c r="V145" s="37"/>
      <c r="W145" s="26">
        <f t="shared" si="36"/>
        <v>0</v>
      </c>
      <c r="X145" s="37"/>
      <c r="Y145" s="28">
        <f t="shared" si="37"/>
        <v>0</v>
      </c>
    </row>
    <row r="146" spans="1:25" ht="18" customHeight="1">
      <c r="A146" s="224"/>
      <c r="B146" s="9"/>
      <c r="C146" s="138" t="s">
        <v>80</v>
      </c>
      <c r="D146" s="9" t="s">
        <v>246</v>
      </c>
      <c r="E146" s="9" t="s">
        <v>247</v>
      </c>
      <c r="F146" s="138" t="s">
        <v>248</v>
      </c>
      <c r="G146" s="14" t="s">
        <v>249</v>
      </c>
      <c r="H146" s="18">
        <v>2</v>
      </c>
      <c r="I146" s="18">
        <v>6</v>
      </c>
      <c r="J146" s="18">
        <v>73</v>
      </c>
      <c r="K146" s="18">
        <v>210</v>
      </c>
      <c r="L146" s="18">
        <f t="shared" si="28"/>
        <v>91.98</v>
      </c>
      <c r="M146" s="18">
        <f t="shared" si="29"/>
        <v>2238.0573600000002</v>
      </c>
      <c r="N146" s="11"/>
      <c r="O146" s="23">
        <f t="shared" si="30"/>
        <v>6</v>
      </c>
      <c r="P146" s="11"/>
      <c r="Q146" s="23">
        <f t="shared" si="31"/>
        <v>210</v>
      </c>
      <c r="R146" s="23">
        <f t="shared" si="32"/>
        <v>0</v>
      </c>
      <c r="S146" s="9">
        <f t="shared" si="33"/>
        <v>0</v>
      </c>
      <c r="T146" s="23">
        <f t="shared" si="34"/>
        <v>91.98</v>
      </c>
      <c r="U146" s="23">
        <f t="shared" si="35"/>
        <v>2238.0573600000002</v>
      </c>
      <c r="V146" s="37"/>
      <c r="W146" s="26">
        <f t="shared" si="36"/>
        <v>0</v>
      </c>
      <c r="X146" s="37"/>
      <c r="Y146" s="28">
        <f t="shared" si="37"/>
        <v>0</v>
      </c>
    </row>
    <row r="147" spans="1:25" ht="18" customHeight="1">
      <c r="A147" s="224"/>
      <c r="B147" s="9" t="s">
        <v>196</v>
      </c>
      <c r="C147" s="138" t="s">
        <v>79</v>
      </c>
      <c r="D147" s="9" t="s">
        <v>246</v>
      </c>
      <c r="E147" s="9" t="s">
        <v>247</v>
      </c>
      <c r="F147" s="138" t="s">
        <v>251</v>
      </c>
      <c r="G147" s="14" t="s">
        <v>249</v>
      </c>
      <c r="H147" s="18">
        <v>1</v>
      </c>
      <c r="I147" s="18">
        <v>2</v>
      </c>
      <c r="J147" s="18">
        <v>73</v>
      </c>
      <c r="K147" s="18">
        <v>210</v>
      </c>
      <c r="L147" s="18">
        <f t="shared" si="28"/>
        <v>30.66</v>
      </c>
      <c r="M147" s="18">
        <f t="shared" si="29"/>
        <v>746.01912000000004</v>
      </c>
      <c r="N147" s="11"/>
      <c r="O147" s="23">
        <f t="shared" si="30"/>
        <v>2</v>
      </c>
      <c r="P147" s="11"/>
      <c r="Q147" s="23">
        <f t="shared" si="31"/>
        <v>210</v>
      </c>
      <c r="R147" s="23">
        <f t="shared" si="32"/>
        <v>0</v>
      </c>
      <c r="S147" s="9">
        <f t="shared" si="33"/>
        <v>0</v>
      </c>
      <c r="T147" s="23">
        <f t="shared" si="34"/>
        <v>30.66</v>
      </c>
      <c r="U147" s="23">
        <f t="shared" si="35"/>
        <v>746.01912000000004</v>
      </c>
      <c r="V147" s="37"/>
      <c r="W147" s="26">
        <f t="shared" si="36"/>
        <v>0</v>
      </c>
      <c r="X147" s="37"/>
      <c r="Y147" s="28">
        <f t="shared" si="37"/>
        <v>0</v>
      </c>
    </row>
    <row r="148" spans="1:25" ht="18" customHeight="1">
      <c r="A148" s="224"/>
      <c r="B148" s="9"/>
      <c r="C148" s="138" t="s">
        <v>80</v>
      </c>
      <c r="D148" s="9" t="s">
        <v>246</v>
      </c>
      <c r="E148" s="9" t="s">
        <v>247</v>
      </c>
      <c r="F148" s="138" t="s">
        <v>248</v>
      </c>
      <c r="G148" s="14" t="s">
        <v>249</v>
      </c>
      <c r="H148" s="18">
        <v>2</v>
      </c>
      <c r="I148" s="18">
        <v>6</v>
      </c>
      <c r="J148" s="18">
        <v>73</v>
      </c>
      <c r="K148" s="18">
        <v>210</v>
      </c>
      <c r="L148" s="18">
        <f t="shared" si="28"/>
        <v>91.98</v>
      </c>
      <c r="M148" s="18">
        <f t="shared" si="29"/>
        <v>2238.0573600000002</v>
      </c>
      <c r="N148" s="11"/>
      <c r="O148" s="23">
        <f t="shared" si="30"/>
        <v>6</v>
      </c>
      <c r="P148" s="11"/>
      <c r="Q148" s="23">
        <f t="shared" si="31"/>
        <v>210</v>
      </c>
      <c r="R148" s="23">
        <f t="shared" si="32"/>
        <v>0</v>
      </c>
      <c r="S148" s="9">
        <f t="shared" si="33"/>
        <v>0</v>
      </c>
      <c r="T148" s="23">
        <f t="shared" si="34"/>
        <v>91.98</v>
      </c>
      <c r="U148" s="23">
        <f t="shared" si="35"/>
        <v>2238.0573600000002</v>
      </c>
      <c r="V148" s="37"/>
      <c r="W148" s="26">
        <f t="shared" si="36"/>
        <v>0</v>
      </c>
      <c r="X148" s="37"/>
      <c r="Y148" s="28">
        <f t="shared" si="37"/>
        <v>0</v>
      </c>
    </row>
    <row r="149" spans="1:25" ht="18" customHeight="1">
      <c r="A149" s="224"/>
      <c r="B149" s="9" t="s">
        <v>197</v>
      </c>
      <c r="C149" s="138" t="s">
        <v>79</v>
      </c>
      <c r="D149" s="9" t="s">
        <v>246</v>
      </c>
      <c r="E149" s="9" t="s">
        <v>247</v>
      </c>
      <c r="F149" s="138" t="s">
        <v>251</v>
      </c>
      <c r="G149" s="14" t="s">
        <v>249</v>
      </c>
      <c r="H149" s="18">
        <v>1</v>
      </c>
      <c r="I149" s="18">
        <v>2</v>
      </c>
      <c r="J149" s="18">
        <v>73</v>
      </c>
      <c r="K149" s="18">
        <v>1</v>
      </c>
      <c r="L149" s="18">
        <f t="shared" si="28"/>
        <v>0.14599999999999999</v>
      </c>
      <c r="M149" s="18">
        <f t="shared" si="29"/>
        <v>3.5524719999999999</v>
      </c>
      <c r="N149" s="11"/>
      <c r="O149" s="23">
        <f t="shared" si="30"/>
        <v>2</v>
      </c>
      <c r="P149" s="11"/>
      <c r="Q149" s="23">
        <f t="shared" si="31"/>
        <v>1</v>
      </c>
      <c r="R149" s="23">
        <f t="shared" si="32"/>
        <v>0</v>
      </c>
      <c r="S149" s="9">
        <f t="shared" si="33"/>
        <v>0</v>
      </c>
      <c r="T149" s="23">
        <f t="shared" si="34"/>
        <v>0.14599999999999999</v>
      </c>
      <c r="U149" s="23">
        <f t="shared" si="35"/>
        <v>3.5524719999999999</v>
      </c>
      <c r="V149" s="37"/>
      <c r="W149" s="26">
        <f t="shared" si="36"/>
        <v>0</v>
      </c>
      <c r="X149" s="37"/>
      <c r="Y149" s="28">
        <f t="shared" si="37"/>
        <v>0</v>
      </c>
    </row>
    <row r="150" spans="1:25" ht="18" customHeight="1">
      <c r="A150" s="224"/>
      <c r="B150" s="9"/>
      <c r="C150" s="138" t="s">
        <v>112</v>
      </c>
      <c r="D150" s="9" t="s">
        <v>246</v>
      </c>
      <c r="E150" s="9" t="s">
        <v>247</v>
      </c>
      <c r="F150" s="138" t="s">
        <v>248</v>
      </c>
      <c r="G150" s="14" t="s">
        <v>249</v>
      </c>
      <c r="H150" s="18">
        <v>2</v>
      </c>
      <c r="I150" s="18">
        <v>6</v>
      </c>
      <c r="J150" s="18">
        <v>73</v>
      </c>
      <c r="K150" s="18">
        <v>1</v>
      </c>
      <c r="L150" s="18">
        <f t="shared" si="28"/>
        <v>0.438</v>
      </c>
      <c r="M150" s="18">
        <f t="shared" si="29"/>
        <v>10.657416</v>
      </c>
      <c r="N150" s="11"/>
      <c r="O150" s="23">
        <f t="shared" si="30"/>
        <v>6</v>
      </c>
      <c r="P150" s="11"/>
      <c r="Q150" s="23">
        <f t="shared" si="31"/>
        <v>1</v>
      </c>
      <c r="R150" s="23">
        <f t="shared" si="32"/>
        <v>0</v>
      </c>
      <c r="S150" s="9">
        <f t="shared" si="33"/>
        <v>0</v>
      </c>
      <c r="T150" s="23">
        <f t="shared" si="34"/>
        <v>0.438</v>
      </c>
      <c r="U150" s="23">
        <f t="shared" si="35"/>
        <v>10.657416</v>
      </c>
      <c r="V150" s="37"/>
      <c r="W150" s="26">
        <f t="shared" si="36"/>
        <v>0</v>
      </c>
      <c r="X150" s="37"/>
      <c r="Y150" s="28">
        <f t="shared" si="37"/>
        <v>0</v>
      </c>
    </row>
    <row r="151" spans="1:25" ht="18" customHeight="1">
      <c r="A151" s="224"/>
      <c r="B151" s="9" t="s">
        <v>198</v>
      </c>
      <c r="C151" s="138" t="s">
        <v>125</v>
      </c>
      <c r="D151" s="9" t="s">
        <v>246</v>
      </c>
      <c r="E151" s="9" t="s">
        <v>247</v>
      </c>
      <c r="F151" s="138" t="s">
        <v>251</v>
      </c>
      <c r="G151" s="14" t="s">
        <v>249</v>
      </c>
      <c r="H151" s="18">
        <v>1</v>
      </c>
      <c r="I151" s="18">
        <v>2</v>
      </c>
      <c r="J151" s="18">
        <v>73</v>
      </c>
      <c r="K151" s="18">
        <v>210</v>
      </c>
      <c r="L151" s="18">
        <f t="shared" si="28"/>
        <v>30.66</v>
      </c>
      <c r="M151" s="18">
        <f t="shared" si="29"/>
        <v>746.01912000000004</v>
      </c>
      <c r="N151" s="11"/>
      <c r="O151" s="23">
        <f t="shared" si="30"/>
        <v>2</v>
      </c>
      <c r="P151" s="11"/>
      <c r="Q151" s="23">
        <f t="shared" si="31"/>
        <v>210</v>
      </c>
      <c r="R151" s="23">
        <f t="shared" si="32"/>
        <v>0</v>
      </c>
      <c r="S151" s="9">
        <f t="shared" si="33"/>
        <v>0</v>
      </c>
      <c r="T151" s="23">
        <f t="shared" si="34"/>
        <v>30.66</v>
      </c>
      <c r="U151" s="23">
        <f t="shared" si="35"/>
        <v>746.01912000000004</v>
      </c>
      <c r="V151" s="37"/>
      <c r="W151" s="26">
        <f t="shared" si="36"/>
        <v>0</v>
      </c>
      <c r="X151" s="37"/>
      <c r="Y151" s="28">
        <f t="shared" si="37"/>
        <v>0</v>
      </c>
    </row>
    <row r="152" spans="1:25" ht="18" customHeight="1">
      <c r="A152" s="224"/>
      <c r="B152" s="9"/>
      <c r="C152" s="138" t="s">
        <v>116</v>
      </c>
      <c r="D152" s="9" t="s">
        <v>246</v>
      </c>
      <c r="E152" s="9" t="s">
        <v>247</v>
      </c>
      <c r="F152" s="138" t="s">
        <v>248</v>
      </c>
      <c r="G152" s="14" t="s">
        <v>249</v>
      </c>
      <c r="H152" s="18">
        <v>2</v>
      </c>
      <c r="I152" s="18">
        <v>6</v>
      </c>
      <c r="J152" s="18">
        <v>73</v>
      </c>
      <c r="K152" s="18">
        <v>210</v>
      </c>
      <c r="L152" s="18">
        <f t="shared" si="28"/>
        <v>91.98</v>
      </c>
      <c r="M152" s="18">
        <f t="shared" si="29"/>
        <v>2238.0573600000002</v>
      </c>
      <c r="N152" s="11"/>
      <c r="O152" s="23">
        <f t="shared" si="30"/>
        <v>6</v>
      </c>
      <c r="P152" s="11"/>
      <c r="Q152" s="23">
        <f t="shared" si="31"/>
        <v>210</v>
      </c>
      <c r="R152" s="23">
        <f t="shared" si="32"/>
        <v>0</v>
      </c>
      <c r="S152" s="9">
        <f t="shared" si="33"/>
        <v>0</v>
      </c>
      <c r="T152" s="23">
        <f t="shared" si="34"/>
        <v>91.98</v>
      </c>
      <c r="U152" s="23">
        <f t="shared" si="35"/>
        <v>2238.0573600000002</v>
      </c>
      <c r="V152" s="37"/>
      <c r="W152" s="26">
        <f t="shared" si="36"/>
        <v>0</v>
      </c>
      <c r="X152" s="37"/>
      <c r="Y152" s="28">
        <f t="shared" si="37"/>
        <v>0</v>
      </c>
    </row>
    <row r="153" spans="1:25" ht="18" customHeight="1">
      <c r="A153" s="224"/>
      <c r="B153" s="9" t="s">
        <v>199</v>
      </c>
      <c r="C153" s="138" t="s">
        <v>117</v>
      </c>
      <c r="D153" s="9" t="s">
        <v>246</v>
      </c>
      <c r="E153" s="9" t="s">
        <v>247</v>
      </c>
      <c r="F153" s="138" t="s">
        <v>251</v>
      </c>
      <c r="G153" s="14" t="s">
        <v>249</v>
      </c>
      <c r="H153" s="18">
        <v>1</v>
      </c>
      <c r="I153" s="18">
        <v>2</v>
      </c>
      <c r="J153" s="18">
        <v>73</v>
      </c>
      <c r="K153" s="18">
        <v>210</v>
      </c>
      <c r="L153" s="18">
        <f t="shared" si="28"/>
        <v>30.66</v>
      </c>
      <c r="M153" s="18">
        <f t="shared" si="29"/>
        <v>746.01912000000004</v>
      </c>
      <c r="N153" s="11"/>
      <c r="O153" s="23">
        <f t="shared" si="30"/>
        <v>2</v>
      </c>
      <c r="P153" s="11"/>
      <c r="Q153" s="23">
        <f t="shared" si="31"/>
        <v>210</v>
      </c>
      <c r="R153" s="23">
        <f t="shared" si="32"/>
        <v>0</v>
      </c>
      <c r="S153" s="9">
        <f t="shared" si="33"/>
        <v>0</v>
      </c>
      <c r="T153" s="23">
        <f t="shared" si="34"/>
        <v>30.66</v>
      </c>
      <c r="U153" s="23">
        <f t="shared" si="35"/>
        <v>746.01912000000004</v>
      </c>
      <c r="V153" s="37"/>
      <c r="W153" s="26">
        <f t="shared" si="36"/>
        <v>0</v>
      </c>
      <c r="X153" s="37"/>
      <c r="Y153" s="28">
        <f t="shared" si="37"/>
        <v>0</v>
      </c>
    </row>
    <row r="154" spans="1:25" ht="18" customHeight="1">
      <c r="A154" s="224"/>
      <c r="B154" s="9"/>
      <c r="C154" s="138" t="s">
        <v>125</v>
      </c>
      <c r="D154" s="9" t="s">
        <v>246</v>
      </c>
      <c r="E154" s="9" t="s">
        <v>247</v>
      </c>
      <c r="F154" s="138" t="s">
        <v>248</v>
      </c>
      <c r="G154" s="14" t="s">
        <v>249</v>
      </c>
      <c r="H154" s="18">
        <v>2</v>
      </c>
      <c r="I154" s="18">
        <v>6</v>
      </c>
      <c r="J154" s="18">
        <v>73</v>
      </c>
      <c r="K154" s="18">
        <v>210</v>
      </c>
      <c r="L154" s="18">
        <f t="shared" si="28"/>
        <v>91.98</v>
      </c>
      <c r="M154" s="18">
        <f t="shared" si="29"/>
        <v>2238.0573600000002</v>
      </c>
      <c r="N154" s="11"/>
      <c r="O154" s="23">
        <f t="shared" si="30"/>
        <v>6</v>
      </c>
      <c r="P154" s="11"/>
      <c r="Q154" s="23">
        <f t="shared" si="31"/>
        <v>210</v>
      </c>
      <c r="R154" s="23">
        <f t="shared" si="32"/>
        <v>0</v>
      </c>
      <c r="S154" s="9">
        <f t="shared" si="33"/>
        <v>0</v>
      </c>
      <c r="T154" s="23">
        <f t="shared" si="34"/>
        <v>91.98</v>
      </c>
      <c r="U154" s="23">
        <f t="shared" si="35"/>
        <v>2238.0573600000002</v>
      </c>
      <c r="V154" s="37"/>
      <c r="W154" s="26">
        <f t="shared" si="36"/>
        <v>0</v>
      </c>
      <c r="X154" s="37"/>
      <c r="Y154" s="28">
        <f t="shared" si="37"/>
        <v>0</v>
      </c>
    </row>
    <row r="155" spans="1:25" ht="18" customHeight="1">
      <c r="A155" s="224"/>
      <c r="B155" s="9" t="s">
        <v>293</v>
      </c>
      <c r="C155" s="138" t="s">
        <v>116</v>
      </c>
      <c r="D155" s="9" t="s">
        <v>246</v>
      </c>
      <c r="E155" s="9" t="s">
        <v>247</v>
      </c>
      <c r="F155" s="138" t="s">
        <v>251</v>
      </c>
      <c r="G155" s="14" t="s">
        <v>249</v>
      </c>
      <c r="H155" s="18">
        <v>1</v>
      </c>
      <c r="I155" s="18">
        <v>2</v>
      </c>
      <c r="J155" s="18">
        <v>73</v>
      </c>
      <c r="K155" s="18">
        <v>630</v>
      </c>
      <c r="L155" s="18">
        <f t="shared" si="28"/>
        <v>91.98</v>
      </c>
      <c r="M155" s="18">
        <f t="shared" si="29"/>
        <v>2238.0573600000002</v>
      </c>
      <c r="N155" s="11"/>
      <c r="O155" s="23">
        <f t="shared" si="30"/>
        <v>2</v>
      </c>
      <c r="P155" s="11"/>
      <c r="Q155" s="23">
        <f t="shared" si="31"/>
        <v>630</v>
      </c>
      <c r="R155" s="23">
        <f t="shared" si="32"/>
        <v>0</v>
      </c>
      <c r="S155" s="9">
        <f t="shared" si="33"/>
        <v>0</v>
      </c>
      <c r="T155" s="23">
        <f t="shared" si="34"/>
        <v>91.98</v>
      </c>
      <c r="U155" s="23">
        <f t="shared" si="35"/>
        <v>2238.0573600000002</v>
      </c>
      <c r="V155" s="37"/>
      <c r="W155" s="26">
        <f t="shared" si="36"/>
        <v>0</v>
      </c>
      <c r="X155" s="37"/>
      <c r="Y155" s="28">
        <f t="shared" si="37"/>
        <v>0</v>
      </c>
    </row>
    <row r="156" spans="1:25" ht="18" customHeight="1">
      <c r="A156" s="224"/>
      <c r="B156" s="9"/>
      <c r="C156" s="138" t="s">
        <v>84</v>
      </c>
      <c r="D156" s="9" t="s">
        <v>246</v>
      </c>
      <c r="E156" s="9" t="s">
        <v>247</v>
      </c>
      <c r="F156" s="138" t="s">
        <v>248</v>
      </c>
      <c r="G156" s="14" t="s">
        <v>249</v>
      </c>
      <c r="H156" s="18">
        <v>2</v>
      </c>
      <c r="I156" s="18">
        <v>12</v>
      </c>
      <c r="J156" s="18">
        <v>73</v>
      </c>
      <c r="K156" s="18">
        <v>630</v>
      </c>
      <c r="L156" s="18">
        <f t="shared" si="28"/>
        <v>551.88</v>
      </c>
      <c r="M156" s="18">
        <f t="shared" si="29"/>
        <v>13428.344160000001</v>
      </c>
      <c r="N156" s="11"/>
      <c r="O156" s="23">
        <f t="shared" si="30"/>
        <v>12</v>
      </c>
      <c r="P156" s="11"/>
      <c r="Q156" s="23">
        <f t="shared" si="31"/>
        <v>630</v>
      </c>
      <c r="R156" s="23">
        <f t="shared" si="32"/>
        <v>0</v>
      </c>
      <c r="S156" s="9">
        <f t="shared" si="33"/>
        <v>0</v>
      </c>
      <c r="T156" s="23">
        <f t="shared" si="34"/>
        <v>551.88</v>
      </c>
      <c r="U156" s="23">
        <f t="shared" si="35"/>
        <v>13428.344160000001</v>
      </c>
      <c r="V156" s="37"/>
      <c r="W156" s="26">
        <f t="shared" si="36"/>
        <v>0</v>
      </c>
      <c r="X156" s="37"/>
      <c r="Y156" s="28">
        <f t="shared" si="37"/>
        <v>0</v>
      </c>
    </row>
    <row r="157" spans="1:25" ht="18" customHeight="1">
      <c r="A157" s="224"/>
      <c r="B157" s="9" t="s">
        <v>301</v>
      </c>
      <c r="C157" s="138" t="s">
        <v>122</v>
      </c>
      <c r="D157" s="9" t="s">
        <v>250</v>
      </c>
      <c r="E157" s="9" t="s">
        <v>247</v>
      </c>
      <c r="F157" s="138"/>
      <c r="G157" s="14" t="s">
        <v>249</v>
      </c>
      <c r="H157" s="18">
        <v>2</v>
      </c>
      <c r="I157" s="20">
        <v>3</v>
      </c>
      <c r="J157" s="18">
        <v>73</v>
      </c>
      <c r="K157" s="18">
        <v>210</v>
      </c>
      <c r="L157" s="18">
        <f t="shared" si="28"/>
        <v>45.99</v>
      </c>
      <c r="M157" s="18">
        <f t="shared" si="29"/>
        <v>1119.0286800000001</v>
      </c>
      <c r="N157" s="11"/>
      <c r="O157" s="23">
        <f t="shared" si="30"/>
        <v>3</v>
      </c>
      <c r="P157" s="11"/>
      <c r="Q157" s="23">
        <f t="shared" si="31"/>
        <v>210</v>
      </c>
      <c r="R157" s="23">
        <f t="shared" si="32"/>
        <v>0</v>
      </c>
      <c r="S157" s="9">
        <f t="shared" si="33"/>
        <v>0</v>
      </c>
      <c r="T157" s="23">
        <f t="shared" si="34"/>
        <v>45.99</v>
      </c>
      <c r="U157" s="23">
        <f t="shared" si="35"/>
        <v>1119.0286800000001</v>
      </c>
      <c r="V157" s="37"/>
      <c r="W157" s="26">
        <f t="shared" si="36"/>
        <v>0</v>
      </c>
      <c r="X157" s="37"/>
      <c r="Y157" s="28">
        <f t="shared" si="37"/>
        <v>0</v>
      </c>
    </row>
    <row r="158" spans="1:25" ht="18" customHeight="1">
      <c r="A158" s="224"/>
      <c r="B158" s="9"/>
      <c r="C158" s="138" t="s">
        <v>121</v>
      </c>
      <c r="D158" s="9" t="s">
        <v>250</v>
      </c>
      <c r="E158" s="9" t="s">
        <v>247</v>
      </c>
      <c r="F158" s="138"/>
      <c r="G158" s="14" t="s">
        <v>258</v>
      </c>
      <c r="H158" s="18">
        <v>1</v>
      </c>
      <c r="I158" s="20">
        <v>1</v>
      </c>
      <c r="J158" s="18">
        <v>41</v>
      </c>
      <c r="K158" s="18">
        <v>210</v>
      </c>
      <c r="L158" s="18">
        <f t="shared" si="28"/>
        <v>8.61</v>
      </c>
      <c r="M158" s="18">
        <f t="shared" si="29"/>
        <v>209.49851999999998</v>
      </c>
      <c r="N158" s="11"/>
      <c r="O158" s="23">
        <f t="shared" si="30"/>
        <v>1</v>
      </c>
      <c r="P158" s="11"/>
      <c r="Q158" s="23">
        <f t="shared" si="31"/>
        <v>210</v>
      </c>
      <c r="R158" s="23">
        <f t="shared" si="32"/>
        <v>0</v>
      </c>
      <c r="S158" s="9">
        <f t="shared" si="33"/>
        <v>0</v>
      </c>
      <c r="T158" s="23">
        <f t="shared" si="34"/>
        <v>8.61</v>
      </c>
      <c r="U158" s="23">
        <f t="shared" si="35"/>
        <v>209.49851999999998</v>
      </c>
      <c r="V158" s="37"/>
      <c r="W158" s="26">
        <f t="shared" si="36"/>
        <v>0</v>
      </c>
      <c r="X158" s="37"/>
      <c r="Y158" s="28">
        <f t="shared" si="37"/>
        <v>0</v>
      </c>
    </row>
    <row r="159" spans="1:25" ht="18" customHeight="1">
      <c r="A159" s="223"/>
      <c r="B159" s="9" t="s">
        <v>294</v>
      </c>
      <c r="C159" s="138" t="s">
        <v>108</v>
      </c>
      <c r="D159" s="9" t="s">
        <v>246</v>
      </c>
      <c r="E159" s="9" t="s">
        <v>247</v>
      </c>
      <c r="F159" s="138" t="s">
        <v>251</v>
      </c>
      <c r="G159" s="14" t="s">
        <v>249</v>
      </c>
      <c r="H159" s="18">
        <v>1</v>
      </c>
      <c r="I159" s="18">
        <v>2</v>
      </c>
      <c r="J159" s="18">
        <v>73</v>
      </c>
      <c r="K159" s="18">
        <v>630</v>
      </c>
      <c r="L159" s="18">
        <f t="shared" si="28"/>
        <v>91.98</v>
      </c>
      <c r="M159" s="18">
        <f t="shared" si="29"/>
        <v>2238.0573600000002</v>
      </c>
      <c r="N159" s="11"/>
      <c r="O159" s="23">
        <f t="shared" si="30"/>
        <v>2</v>
      </c>
      <c r="P159" s="11"/>
      <c r="Q159" s="23">
        <f t="shared" si="31"/>
        <v>630</v>
      </c>
      <c r="R159" s="23">
        <f t="shared" si="32"/>
        <v>0</v>
      </c>
      <c r="S159" s="9">
        <f t="shared" si="33"/>
        <v>0</v>
      </c>
      <c r="T159" s="23">
        <f t="shared" si="34"/>
        <v>91.98</v>
      </c>
      <c r="U159" s="23">
        <f t="shared" si="35"/>
        <v>2238.0573600000002</v>
      </c>
      <c r="V159" s="37"/>
      <c r="W159" s="26">
        <f t="shared" si="36"/>
        <v>0</v>
      </c>
      <c r="X159" s="37"/>
      <c r="Y159" s="28">
        <f t="shared" si="37"/>
        <v>0</v>
      </c>
    </row>
    <row r="160" spans="1:25" ht="18" customHeight="1">
      <c r="A160" s="223"/>
      <c r="B160" s="9"/>
      <c r="C160" s="138"/>
      <c r="D160" s="9" t="s">
        <v>246</v>
      </c>
      <c r="E160" s="9" t="s">
        <v>247</v>
      </c>
      <c r="F160" s="138" t="s">
        <v>248</v>
      </c>
      <c r="G160" s="14" t="s">
        <v>249</v>
      </c>
      <c r="H160" s="18">
        <v>2</v>
      </c>
      <c r="I160" s="18">
        <v>12</v>
      </c>
      <c r="J160" s="18">
        <v>73</v>
      </c>
      <c r="K160" s="18">
        <v>630</v>
      </c>
      <c r="L160" s="18">
        <f t="shared" si="28"/>
        <v>551.88</v>
      </c>
      <c r="M160" s="18">
        <f t="shared" si="29"/>
        <v>13428.344160000001</v>
      </c>
      <c r="N160" s="11"/>
      <c r="O160" s="23">
        <f t="shared" si="30"/>
        <v>12</v>
      </c>
      <c r="P160" s="11"/>
      <c r="Q160" s="23">
        <f t="shared" si="31"/>
        <v>630</v>
      </c>
      <c r="R160" s="23">
        <f t="shared" si="32"/>
        <v>0</v>
      </c>
      <c r="S160" s="9">
        <f t="shared" si="33"/>
        <v>0</v>
      </c>
      <c r="T160" s="23">
        <f t="shared" si="34"/>
        <v>551.88</v>
      </c>
      <c r="U160" s="23">
        <f t="shared" si="35"/>
        <v>13428.344160000001</v>
      </c>
      <c r="V160" s="37"/>
      <c r="W160" s="26">
        <f t="shared" si="36"/>
        <v>0</v>
      </c>
      <c r="X160" s="37"/>
      <c r="Y160" s="28">
        <f t="shared" si="37"/>
        <v>0</v>
      </c>
    </row>
    <row r="161" spans="1:25" ht="18" customHeight="1">
      <c r="A161" s="223"/>
      <c r="B161" s="9"/>
      <c r="C161" s="138"/>
      <c r="D161" s="9" t="s">
        <v>250</v>
      </c>
      <c r="E161" s="9" t="s">
        <v>247</v>
      </c>
      <c r="F161" s="138"/>
      <c r="G161" s="14" t="s">
        <v>258</v>
      </c>
      <c r="H161" s="18">
        <v>1</v>
      </c>
      <c r="I161" s="18">
        <v>1</v>
      </c>
      <c r="J161" s="18">
        <v>41</v>
      </c>
      <c r="K161" s="18">
        <v>630</v>
      </c>
      <c r="L161" s="18">
        <f t="shared" si="28"/>
        <v>25.83</v>
      </c>
      <c r="M161" s="18">
        <f t="shared" si="29"/>
        <v>628.49555999999995</v>
      </c>
      <c r="N161" s="11"/>
      <c r="O161" s="23">
        <f t="shared" si="30"/>
        <v>1</v>
      </c>
      <c r="P161" s="11"/>
      <c r="Q161" s="23">
        <f t="shared" si="31"/>
        <v>630</v>
      </c>
      <c r="R161" s="23">
        <f t="shared" si="32"/>
        <v>0</v>
      </c>
      <c r="S161" s="9">
        <f t="shared" si="33"/>
        <v>0</v>
      </c>
      <c r="T161" s="23">
        <f t="shared" si="34"/>
        <v>25.83</v>
      </c>
      <c r="U161" s="23">
        <f t="shared" si="35"/>
        <v>628.49555999999995</v>
      </c>
      <c r="V161" s="37"/>
      <c r="W161" s="26">
        <f t="shared" si="36"/>
        <v>0</v>
      </c>
      <c r="X161" s="37"/>
      <c r="Y161" s="28">
        <f t="shared" si="37"/>
        <v>0</v>
      </c>
    </row>
    <row r="162" spans="1:25" ht="18" customHeight="1">
      <c r="A162" s="223"/>
      <c r="B162" s="148" t="s">
        <v>13</v>
      </c>
      <c r="C162" s="149"/>
      <c r="D162" s="148" t="s">
        <v>250</v>
      </c>
      <c r="E162" s="148" t="s">
        <v>247</v>
      </c>
      <c r="F162" s="149" t="s">
        <v>273</v>
      </c>
      <c r="G162" s="150"/>
      <c r="H162" s="151">
        <v>1</v>
      </c>
      <c r="I162" s="151">
        <v>11</v>
      </c>
      <c r="J162" s="151"/>
      <c r="K162" s="151"/>
      <c r="L162" s="151"/>
      <c r="M162" s="151"/>
      <c r="N162" s="148"/>
      <c r="O162" s="152"/>
      <c r="P162" s="148"/>
      <c r="Q162" s="152"/>
      <c r="R162" s="152"/>
      <c r="S162" s="148"/>
      <c r="T162" s="152"/>
      <c r="U162" s="152"/>
      <c r="V162" s="153"/>
      <c r="W162" s="153"/>
      <c r="X162" s="153"/>
      <c r="Y162" s="154"/>
    </row>
    <row r="163" spans="1:25" ht="18" customHeight="1">
      <c r="A163" s="223"/>
      <c r="B163" s="9" t="s">
        <v>280</v>
      </c>
      <c r="C163" s="138"/>
      <c r="D163" s="9" t="s">
        <v>250</v>
      </c>
      <c r="E163" s="9" t="s">
        <v>247</v>
      </c>
      <c r="F163" s="138"/>
      <c r="G163" s="14" t="s">
        <v>249</v>
      </c>
      <c r="H163" s="18">
        <v>2</v>
      </c>
      <c r="I163" s="18">
        <v>1</v>
      </c>
      <c r="J163" s="18">
        <v>73</v>
      </c>
      <c r="K163" s="18">
        <v>240</v>
      </c>
      <c r="L163" s="18">
        <f t="shared" si="28"/>
        <v>17.52</v>
      </c>
      <c r="M163" s="18">
        <f t="shared" si="29"/>
        <v>426.29664000000002</v>
      </c>
      <c r="N163" s="11"/>
      <c r="O163" s="23">
        <f t="shared" si="30"/>
        <v>1</v>
      </c>
      <c r="P163" s="11"/>
      <c r="Q163" s="23">
        <f t="shared" si="31"/>
        <v>240</v>
      </c>
      <c r="R163" s="23">
        <f t="shared" si="32"/>
        <v>0</v>
      </c>
      <c r="S163" s="9">
        <f t="shared" si="33"/>
        <v>0</v>
      </c>
      <c r="T163" s="23">
        <f t="shared" si="34"/>
        <v>17.52</v>
      </c>
      <c r="U163" s="23">
        <f t="shared" si="35"/>
        <v>426.29664000000002</v>
      </c>
      <c r="V163" s="37"/>
      <c r="W163" s="26">
        <f t="shared" si="36"/>
        <v>0</v>
      </c>
      <c r="X163" s="37"/>
      <c r="Y163" s="28">
        <f t="shared" si="37"/>
        <v>0</v>
      </c>
    </row>
    <row r="164" spans="1:25" ht="18" customHeight="1">
      <c r="A164" s="223"/>
      <c r="B164" s="9" t="s">
        <v>295</v>
      </c>
      <c r="C164" s="138"/>
      <c r="D164" s="9" t="s">
        <v>250</v>
      </c>
      <c r="E164" s="9" t="s">
        <v>247</v>
      </c>
      <c r="F164" s="138"/>
      <c r="G164" s="14" t="s">
        <v>249</v>
      </c>
      <c r="H164" s="18">
        <v>2</v>
      </c>
      <c r="I164" s="18">
        <v>1</v>
      </c>
      <c r="J164" s="18">
        <v>73</v>
      </c>
      <c r="K164" s="18">
        <v>240</v>
      </c>
      <c r="L164" s="18">
        <f t="shared" si="28"/>
        <v>17.52</v>
      </c>
      <c r="M164" s="18">
        <f t="shared" si="29"/>
        <v>426.29664000000002</v>
      </c>
      <c r="N164" s="11"/>
      <c r="O164" s="23">
        <f t="shared" si="30"/>
        <v>1</v>
      </c>
      <c r="P164" s="11"/>
      <c r="Q164" s="23">
        <f t="shared" si="31"/>
        <v>240</v>
      </c>
      <c r="R164" s="23">
        <f t="shared" si="32"/>
        <v>0</v>
      </c>
      <c r="S164" s="9">
        <f t="shared" si="33"/>
        <v>0</v>
      </c>
      <c r="T164" s="23">
        <f t="shared" si="34"/>
        <v>17.52</v>
      </c>
      <c r="U164" s="23">
        <f t="shared" si="35"/>
        <v>426.29664000000002</v>
      </c>
      <c r="V164" s="37"/>
      <c r="W164" s="26">
        <f t="shared" si="36"/>
        <v>0</v>
      </c>
      <c r="X164" s="37"/>
      <c r="Y164" s="28">
        <f t="shared" si="37"/>
        <v>0</v>
      </c>
    </row>
    <row r="165" spans="1:25" ht="18" customHeight="1">
      <c r="A165" s="223"/>
      <c r="B165" s="9" t="s">
        <v>253</v>
      </c>
      <c r="C165" s="138" t="s">
        <v>80</v>
      </c>
      <c r="D165" s="9" t="s">
        <v>250</v>
      </c>
      <c r="E165" s="9" t="s">
        <v>247</v>
      </c>
      <c r="F165" s="138"/>
      <c r="G165" s="14" t="s">
        <v>284</v>
      </c>
      <c r="H165" s="18">
        <v>2</v>
      </c>
      <c r="I165" s="20">
        <v>1</v>
      </c>
      <c r="J165" s="18">
        <v>50</v>
      </c>
      <c r="K165" s="18">
        <v>210</v>
      </c>
      <c r="L165" s="18">
        <f t="shared" si="28"/>
        <v>10.5</v>
      </c>
      <c r="M165" s="18">
        <f t="shared" si="29"/>
        <v>255.48600000000002</v>
      </c>
      <c r="N165" s="11"/>
      <c r="O165" s="23">
        <f t="shared" si="30"/>
        <v>1</v>
      </c>
      <c r="P165" s="11"/>
      <c r="Q165" s="23">
        <f t="shared" si="31"/>
        <v>210</v>
      </c>
      <c r="R165" s="23">
        <f t="shared" si="32"/>
        <v>0</v>
      </c>
      <c r="S165" s="9">
        <f t="shared" si="33"/>
        <v>0</v>
      </c>
      <c r="T165" s="23">
        <f t="shared" si="34"/>
        <v>10.5</v>
      </c>
      <c r="U165" s="23">
        <f t="shared" si="35"/>
        <v>255.48600000000002</v>
      </c>
      <c r="V165" s="37"/>
      <c r="W165" s="26">
        <f t="shared" si="36"/>
        <v>0</v>
      </c>
      <c r="X165" s="37"/>
      <c r="Y165" s="28">
        <f t="shared" si="37"/>
        <v>0</v>
      </c>
    </row>
    <row r="166" spans="1:25" ht="18" customHeight="1">
      <c r="A166" s="223"/>
      <c r="B166" s="9"/>
      <c r="C166" s="138"/>
      <c r="D166" s="9" t="s">
        <v>250</v>
      </c>
      <c r="E166" s="9" t="s">
        <v>247</v>
      </c>
      <c r="F166" s="138"/>
      <c r="G166" s="80" t="s">
        <v>285</v>
      </c>
      <c r="H166" s="18">
        <v>1</v>
      </c>
      <c r="I166" s="20">
        <v>2</v>
      </c>
      <c r="J166" s="18">
        <v>48</v>
      </c>
      <c r="K166" s="18">
        <v>210</v>
      </c>
      <c r="L166" s="18">
        <f t="shared" si="28"/>
        <v>20.16</v>
      </c>
      <c r="M166" s="18">
        <f t="shared" si="29"/>
        <v>490.53312</v>
      </c>
      <c r="N166" s="11"/>
      <c r="O166" s="23">
        <f t="shared" si="30"/>
        <v>2</v>
      </c>
      <c r="P166" s="11"/>
      <c r="Q166" s="23">
        <f t="shared" si="31"/>
        <v>210</v>
      </c>
      <c r="R166" s="23">
        <f t="shared" si="32"/>
        <v>0</v>
      </c>
      <c r="S166" s="9">
        <f t="shared" si="33"/>
        <v>0</v>
      </c>
      <c r="T166" s="23">
        <f t="shared" si="34"/>
        <v>20.16</v>
      </c>
      <c r="U166" s="23">
        <f t="shared" si="35"/>
        <v>490.53312</v>
      </c>
      <c r="V166" s="37"/>
      <c r="W166" s="26">
        <f t="shared" si="36"/>
        <v>0</v>
      </c>
      <c r="X166" s="37"/>
      <c r="Y166" s="28">
        <f t="shared" si="37"/>
        <v>0</v>
      </c>
    </row>
    <row r="167" spans="1:25" ht="18" customHeight="1">
      <c r="A167" s="223"/>
      <c r="B167" s="9" t="s">
        <v>254</v>
      </c>
      <c r="C167" s="138"/>
      <c r="D167" s="9" t="s">
        <v>250</v>
      </c>
      <c r="E167" s="9" t="s">
        <v>247</v>
      </c>
      <c r="F167" s="138"/>
      <c r="G167" s="14" t="s">
        <v>284</v>
      </c>
      <c r="H167" s="18">
        <v>2</v>
      </c>
      <c r="I167" s="20">
        <v>1</v>
      </c>
      <c r="J167" s="18">
        <v>50</v>
      </c>
      <c r="K167" s="18">
        <v>210</v>
      </c>
      <c r="L167" s="18">
        <f t="shared" si="28"/>
        <v>10.5</v>
      </c>
      <c r="M167" s="18">
        <f t="shared" si="29"/>
        <v>255.48600000000002</v>
      </c>
      <c r="N167" s="11"/>
      <c r="O167" s="23">
        <f t="shared" si="30"/>
        <v>1</v>
      </c>
      <c r="P167" s="11"/>
      <c r="Q167" s="23">
        <f t="shared" si="31"/>
        <v>210</v>
      </c>
      <c r="R167" s="23">
        <f t="shared" si="32"/>
        <v>0</v>
      </c>
      <c r="S167" s="9">
        <f t="shared" si="33"/>
        <v>0</v>
      </c>
      <c r="T167" s="23">
        <f t="shared" si="34"/>
        <v>10.5</v>
      </c>
      <c r="U167" s="23">
        <f t="shared" si="35"/>
        <v>255.48600000000002</v>
      </c>
      <c r="V167" s="37"/>
      <c r="W167" s="26">
        <f t="shared" si="36"/>
        <v>0</v>
      </c>
      <c r="X167" s="37"/>
      <c r="Y167" s="28">
        <f t="shared" si="37"/>
        <v>0</v>
      </c>
    </row>
    <row r="168" spans="1:25" ht="18" customHeight="1">
      <c r="A168" s="223"/>
      <c r="B168" s="9"/>
      <c r="C168" s="138"/>
      <c r="D168" s="9" t="s">
        <v>250</v>
      </c>
      <c r="E168" s="9" t="s">
        <v>247</v>
      </c>
      <c r="F168" s="138"/>
      <c r="G168" s="80" t="s">
        <v>285</v>
      </c>
      <c r="H168" s="18">
        <v>1</v>
      </c>
      <c r="I168" s="20">
        <v>2</v>
      </c>
      <c r="J168" s="18">
        <v>48</v>
      </c>
      <c r="K168" s="18">
        <v>210</v>
      </c>
      <c r="L168" s="18">
        <f t="shared" si="28"/>
        <v>20.16</v>
      </c>
      <c r="M168" s="18">
        <f t="shared" si="29"/>
        <v>490.53312</v>
      </c>
      <c r="N168" s="11"/>
      <c r="O168" s="23">
        <f t="shared" si="30"/>
        <v>2</v>
      </c>
      <c r="P168" s="11"/>
      <c r="Q168" s="23">
        <f t="shared" si="31"/>
        <v>210</v>
      </c>
      <c r="R168" s="23">
        <f t="shared" si="32"/>
        <v>0</v>
      </c>
      <c r="S168" s="9">
        <f t="shared" si="33"/>
        <v>0</v>
      </c>
      <c r="T168" s="23">
        <f t="shared" si="34"/>
        <v>20.16</v>
      </c>
      <c r="U168" s="23">
        <f t="shared" si="35"/>
        <v>490.53312</v>
      </c>
      <c r="V168" s="37"/>
      <c r="W168" s="26">
        <f t="shared" si="36"/>
        <v>0</v>
      </c>
      <c r="X168" s="37"/>
      <c r="Y168" s="28">
        <f t="shared" si="37"/>
        <v>0</v>
      </c>
    </row>
    <row r="169" spans="1:25" ht="18" customHeight="1">
      <c r="A169" s="223"/>
      <c r="B169" s="9" t="s">
        <v>255</v>
      </c>
      <c r="C169" s="138" t="s">
        <v>80</v>
      </c>
      <c r="D169" s="9" t="s">
        <v>250</v>
      </c>
      <c r="E169" s="9" t="s">
        <v>247</v>
      </c>
      <c r="F169" s="138"/>
      <c r="G169" s="14" t="s">
        <v>284</v>
      </c>
      <c r="H169" s="18">
        <v>2</v>
      </c>
      <c r="I169" s="20">
        <v>1</v>
      </c>
      <c r="J169" s="18">
        <v>50</v>
      </c>
      <c r="K169" s="18">
        <v>210</v>
      </c>
      <c r="L169" s="18">
        <f t="shared" si="28"/>
        <v>10.5</v>
      </c>
      <c r="M169" s="18">
        <f t="shared" si="29"/>
        <v>255.48600000000002</v>
      </c>
      <c r="N169" s="11"/>
      <c r="O169" s="23">
        <f t="shared" si="30"/>
        <v>1</v>
      </c>
      <c r="P169" s="11"/>
      <c r="Q169" s="23">
        <f t="shared" si="31"/>
        <v>210</v>
      </c>
      <c r="R169" s="23">
        <f t="shared" si="32"/>
        <v>0</v>
      </c>
      <c r="S169" s="9">
        <f t="shared" si="33"/>
        <v>0</v>
      </c>
      <c r="T169" s="23">
        <f t="shared" si="34"/>
        <v>10.5</v>
      </c>
      <c r="U169" s="23">
        <f t="shared" si="35"/>
        <v>255.48600000000002</v>
      </c>
      <c r="V169" s="37"/>
      <c r="W169" s="26">
        <f t="shared" si="36"/>
        <v>0</v>
      </c>
      <c r="X169" s="37"/>
      <c r="Y169" s="28">
        <f t="shared" si="37"/>
        <v>0</v>
      </c>
    </row>
    <row r="170" spans="1:25" ht="18" customHeight="1">
      <c r="A170" s="223"/>
      <c r="B170" s="9"/>
      <c r="C170" s="138"/>
      <c r="D170" s="9" t="s">
        <v>250</v>
      </c>
      <c r="E170" s="9" t="s">
        <v>247</v>
      </c>
      <c r="F170" s="138"/>
      <c r="G170" s="80" t="s">
        <v>285</v>
      </c>
      <c r="H170" s="18">
        <v>1</v>
      </c>
      <c r="I170" s="20">
        <v>2</v>
      </c>
      <c r="J170" s="18">
        <v>48</v>
      </c>
      <c r="K170" s="18">
        <v>210</v>
      </c>
      <c r="L170" s="18">
        <f t="shared" si="28"/>
        <v>20.16</v>
      </c>
      <c r="M170" s="18">
        <f t="shared" si="29"/>
        <v>490.53312</v>
      </c>
      <c r="N170" s="11"/>
      <c r="O170" s="23">
        <f t="shared" si="30"/>
        <v>2</v>
      </c>
      <c r="P170" s="11"/>
      <c r="Q170" s="23">
        <f t="shared" si="31"/>
        <v>210</v>
      </c>
      <c r="R170" s="23">
        <f t="shared" si="32"/>
        <v>0</v>
      </c>
      <c r="S170" s="9">
        <f t="shared" si="33"/>
        <v>0</v>
      </c>
      <c r="T170" s="23">
        <f t="shared" si="34"/>
        <v>20.16</v>
      </c>
      <c r="U170" s="23">
        <f t="shared" si="35"/>
        <v>490.53312</v>
      </c>
      <c r="V170" s="37"/>
      <c r="W170" s="26">
        <f t="shared" si="36"/>
        <v>0</v>
      </c>
      <c r="X170" s="37"/>
      <c r="Y170" s="28">
        <f t="shared" si="37"/>
        <v>0</v>
      </c>
    </row>
    <row r="171" spans="1:25" ht="18" customHeight="1">
      <c r="A171" s="223"/>
      <c r="B171" s="9" t="s">
        <v>256</v>
      </c>
      <c r="C171" s="138"/>
      <c r="D171" s="9" t="s">
        <v>250</v>
      </c>
      <c r="E171" s="9" t="s">
        <v>247</v>
      </c>
      <c r="F171" s="138"/>
      <c r="G171" s="14" t="s">
        <v>284</v>
      </c>
      <c r="H171" s="18">
        <v>2</v>
      </c>
      <c r="I171" s="20">
        <v>1</v>
      </c>
      <c r="J171" s="18">
        <v>50</v>
      </c>
      <c r="K171" s="18">
        <v>210</v>
      </c>
      <c r="L171" s="18">
        <f t="shared" si="28"/>
        <v>10.5</v>
      </c>
      <c r="M171" s="18">
        <f t="shared" si="29"/>
        <v>255.48600000000002</v>
      </c>
      <c r="N171" s="11"/>
      <c r="O171" s="23">
        <f t="shared" si="30"/>
        <v>1</v>
      </c>
      <c r="P171" s="11"/>
      <c r="Q171" s="23">
        <f t="shared" si="31"/>
        <v>210</v>
      </c>
      <c r="R171" s="23">
        <f t="shared" si="32"/>
        <v>0</v>
      </c>
      <c r="S171" s="9">
        <f t="shared" si="33"/>
        <v>0</v>
      </c>
      <c r="T171" s="23">
        <f t="shared" si="34"/>
        <v>10.5</v>
      </c>
      <c r="U171" s="23">
        <f t="shared" si="35"/>
        <v>255.48600000000002</v>
      </c>
      <c r="V171" s="37"/>
      <c r="W171" s="26">
        <f t="shared" si="36"/>
        <v>0</v>
      </c>
      <c r="X171" s="37"/>
      <c r="Y171" s="28">
        <f t="shared" si="37"/>
        <v>0</v>
      </c>
    </row>
    <row r="172" spans="1:25" ht="18" customHeight="1">
      <c r="A172" s="223"/>
      <c r="B172" s="9"/>
      <c r="C172" s="138"/>
      <c r="D172" s="9" t="s">
        <v>250</v>
      </c>
      <c r="E172" s="9" t="s">
        <v>247</v>
      </c>
      <c r="F172" s="138"/>
      <c r="G172" s="80" t="s">
        <v>285</v>
      </c>
      <c r="H172" s="18">
        <v>1</v>
      </c>
      <c r="I172" s="20">
        <v>2</v>
      </c>
      <c r="J172" s="18">
        <v>48</v>
      </c>
      <c r="K172" s="18">
        <v>210</v>
      </c>
      <c r="L172" s="18">
        <f t="shared" si="28"/>
        <v>20.16</v>
      </c>
      <c r="M172" s="18">
        <f t="shared" si="29"/>
        <v>490.53312</v>
      </c>
      <c r="N172" s="11"/>
      <c r="O172" s="23">
        <f t="shared" si="30"/>
        <v>2</v>
      </c>
      <c r="P172" s="11"/>
      <c r="Q172" s="23">
        <f t="shared" si="31"/>
        <v>210</v>
      </c>
      <c r="R172" s="23">
        <f t="shared" si="32"/>
        <v>0</v>
      </c>
      <c r="S172" s="9">
        <f t="shared" si="33"/>
        <v>0</v>
      </c>
      <c r="T172" s="23">
        <f t="shared" si="34"/>
        <v>20.16</v>
      </c>
      <c r="U172" s="23">
        <f t="shared" si="35"/>
        <v>490.53312</v>
      </c>
      <c r="V172" s="37"/>
      <c r="W172" s="26">
        <f t="shared" si="36"/>
        <v>0</v>
      </c>
      <c r="X172" s="37"/>
      <c r="Y172" s="28">
        <f t="shared" si="37"/>
        <v>0</v>
      </c>
    </row>
    <row r="173" spans="1:25" ht="18" customHeight="1">
      <c r="A173" s="223"/>
      <c r="B173" s="9" t="s">
        <v>181</v>
      </c>
      <c r="C173" s="138"/>
      <c r="D173" s="9" t="s">
        <v>250</v>
      </c>
      <c r="E173" s="9" t="s">
        <v>247</v>
      </c>
      <c r="F173" s="138"/>
      <c r="G173" s="14" t="s">
        <v>249</v>
      </c>
      <c r="H173" s="20">
        <v>2</v>
      </c>
      <c r="I173" s="20">
        <v>2</v>
      </c>
      <c r="J173" s="18">
        <v>73</v>
      </c>
      <c r="K173" s="18">
        <v>1050</v>
      </c>
      <c r="L173" s="18">
        <f t="shared" si="28"/>
        <v>153.30000000000001</v>
      </c>
      <c r="M173" s="18">
        <f t="shared" si="29"/>
        <v>3730.0956000000006</v>
      </c>
      <c r="N173" s="11"/>
      <c r="O173" s="23">
        <f t="shared" si="30"/>
        <v>2</v>
      </c>
      <c r="P173" s="11"/>
      <c r="Q173" s="23">
        <f t="shared" si="31"/>
        <v>1050</v>
      </c>
      <c r="R173" s="23">
        <f t="shared" si="32"/>
        <v>0</v>
      </c>
      <c r="S173" s="9">
        <f t="shared" si="33"/>
        <v>0</v>
      </c>
      <c r="T173" s="23">
        <f t="shared" si="34"/>
        <v>153.30000000000001</v>
      </c>
      <c r="U173" s="23">
        <f t="shared" si="35"/>
        <v>3730.0956000000006</v>
      </c>
      <c r="V173" s="37"/>
      <c r="W173" s="26">
        <f t="shared" si="36"/>
        <v>0</v>
      </c>
      <c r="X173" s="37"/>
      <c r="Y173" s="28">
        <f t="shared" si="37"/>
        <v>0</v>
      </c>
    </row>
    <row r="174" spans="1:25" ht="18" customHeight="1">
      <c r="A174" s="223"/>
      <c r="B174" s="9"/>
      <c r="C174" s="138"/>
      <c r="D174" s="9" t="s">
        <v>250</v>
      </c>
      <c r="E174" s="9" t="s">
        <v>247</v>
      </c>
      <c r="F174" s="138"/>
      <c r="G174" s="14" t="s">
        <v>249</v>
      </c>
      <c r="H174" s="20">
        <v>1</v>
      </c>
      <c r="I174" s="20">
        <v>1</v>
      </c>
      <c r="J174" s="18">
        <v>73</v>
      </c>
      <c r="K174" s="18">
        <v>1050</v>
      </c>
      <c r="L174" s="18">
        <f t="shared" si="28"/>
        <v>76.650000000000006</v>
      </c>
      <c r="M174" s="18">
        <f t="shared" si="29"/>
        <v>1865.0478000000003</v>
      </c>
      <c r="N174" s="11"/>
      <c r="O174" s="23">
        <f t="shared" si="30"/>
        <v>1</v>
      </c>
      <c r="P174" s="11"/>
      <c r="Q174" s="23">
        <f t="shared" si="31"/>
        <v>1050</v>
      </c>
      <c r="R174" s="23">
        <f t="shared" si="32"/>
        <v>0</v>
      </c>
      <c r="S174" s="9">
        <f t="shared" si="33"/>
        <v>0</v>
      </c>
      <c r="T174" s="23">
        <f t="shared" si="34"/>
        <v>76.650000000000006</v>
      </c>
      <c r="U174" s="23">
        <f t="shared" si="35"/>
        <v>1865.0478000000003</v>
      </c>
      <c r="V174" s="37"/>
      <c r="W174" s="26">
        <f t="shared" si="36"/>
        <v>0</v>
      </c>
      <c r="X174" s="37"/>
      <c r="Y174" s="28">
        <f t="shared" si="37"/>
        <v>0</v>
      </c>
    </row>
    <row r="175" spans="1:25" ht="18" customHeight="1">
      <c r="A175" s="223"/>
      <c r="B175" s="9" t="s">
        <v>296</v>
      </c>
      <c r="C175" s="138"/>
      <c r="D175" s="9" t="s">
        <v>250</v>
      </c>
      <c r="E175" s="9" t="s">
        <v>247</v>
      </c>
      <c r="F175" s="138"/>
      <c r="G175" s="14" t="s">
        <v>249</v>
      </c>
      <c r="H175" s="18">
        <v>2</v>
      </c>
      <c r="I175" s="18">
        <v>2</v>
      </c>
      <c r="J175" s="18">
        <v>73</v>
      </c>
      <c r="K175" s="18">
        <v>210</v>
      </c>
      <c r="L175" s="18">
        <f t="shared" si="28"/>
        <v>30.66</v>
      </c>
      <c r="M175" s="18">
        <f t="shared" si="29"/>
        <v>746.01912000000004</v>
      </c>
      <c r="N175" s="11"/>
      <c r="O175" s="23">
        <f t="shared" si="30"/>
        <v>2</v>
      </c>
      <c r="P175" s="11"/>
      <c r="Q175" s="23">
        <f t="shared" si="31"/>
        <v>210</v>
      </c>
      <c r="R175" s="23">
        <f t="shared" si="32"/>
        <v>0</v>
      </c>
      <c r="S175" s="9">
        <f t="shared" si="33"/>
        <v>0</v>
      </c>
      <c r="T175" s="23">
        <f t="shared" si="34"/>
        <v>30.66</v>
      </c>
      <c r="U175" s="23">
        <f t="shared" si="35"/>
        <v>746.01912000000004</v>
      </c>
      <c r="V175" s="37"/>
      <c r="W175" s="26">
        <f t="shared" si="36"/>
        <v>0</v>
      </c>
      <c r="X175" s="37"/>
      <c r="Y175" s="28">
        <f t="shared" si="37"/>
        <v>0</v>
      </c>
    </row>
    <row r="176" spans="1:25" ht="18" customHeight="1">
      <c r="A176" s="223"/>
      <c r="B176" s="9"/>
      <c r="C176" s="138"/>
      <c r="D176" s="65"/>
      <c r="E176" s="75" t="s">
        <v>518</v>
      </c>
      <c r="F176" s="75" t="s">
        <v>325</v>
      </c>
      <c r="G176" s="80"/>
      <c r="H176" s="20">
        <v>1</v>
      </c>
      <c r="I176" s="20">
        <v>1</v>
      </c>
      <c r="J176" s="18"/>
      <c r="K176" s="18"/>
      <c r="L176" s="18"/>
      <c r="M176" s="18"/>
      <c r="N176" s="11"/>
      <c r="O176" s="23">
        <f t="shared" si="30"/>
        <v>1</v>
      </c>
      <c r="P176" s="11"/>
      <c r="Q176" s="23">
        <f t="shared" si="31"/>
        <v>0</v>
      </c>
      <c r="R176" s="23">
        <f t="shared" si="32"/>
        <v>0</v>
      </c>
      <c r="S176" s="9">
        <f t="shared" si="33"/>
        <v>0</v>
      </c>
      <c r="T176" s="23">
        <f t="shared" si="34"/>
        <v>0</v>
      </c>
      <c r="U176" s="23">
        <f t="shared" si="35"/>
        <v>0</v>
      </c>
      <c r="V176" s="37"/>
      <c r="W176" s="26">
        <f t="shared" si="36"/>
        <v>0</v>
      </c>
      <c r="X176" s="37"/>
      <c r="Y176" s="28">
        <f t="shared" si="37"/>
        <v>0</v>
      </c>
    </row>
    <row r="177" spans="1:25" ht="18" customHeight="1">
      <c r="A177" s="223"/>
      <c r="B177" s="9" t="s">
        <v>35</v>
      </c>
      <c r="C177" s="138"/>
      <c r="D177" s="9" t="s">
        <v>250</v>
      </c>
      <c r="E177" s="9" t="s">
        <v>247</v>
      </c>
      <c r="F177" s="138"/>
      <c r="G177" s="14" t="s">
        <v>249</v>
      </c>
      <c r="H177" s="18">
        <v>2</v>
      </c>
      <c r="I177" s="18">
        <v>16</v>
      </c>
      <c r="J177" s="18">
        <v>73</v>
      </c>
      <c r="K177" s="18">
        <v>210</v>
      </c>
      <c r="L177" s="18">
        <f t="shared" si="28"/>
        <v>245.28</v>
      </c>
      <c r="M177" s="18">
        <f t="shared" si="29"/>
        <v>5968.1529600000003</v>
      </c>
      <c r="N177" s="11"/>
      <c r="O177" s="23">
        <f t="shared" si="30"/>
        <v>16</v>
      </c>
      <c r="P177" s="11"/>
      <c r="Q177" s="23">
        <f t="shared" si="31"/>
        <v>210</v>
      </c>
      <c r="R177" s="23">
        <f t="shared" si="32"/>
        <v>0</v>
      </c>
      <c r="S177" s="9">
        <f t="shared" si="33"/>
        <v>0</v>
      </c>
      <c r="T177" s="23">
        <f t="shared" si="34"/>
        <v>245.28</v>
      </c>
      <c r="U177" s="23">
        <f t="shared" si="35"/>
        <v>5968.1529600000003</v>
      </c>
      <c r="V177" s="37"/>
      <c r="W177" s="26">
        <f t="shared" si="36"/>
        <v>0</v>
      </c>
      <c r="X177" s="37"/>
      <c r="Y177" s="28">
        <f t="shared" si="37"/>
        <v>0</v>
      </c>
    </row>
    <row r="178" spans="1:25" ht="18" customHeight="1">
      <c r="A178" s="223"/>
      <c r="B178" s="9"/>
      <c r="C178" s="138"/>
      <c r="D178" s="9" t="s">
        <v>250</v>
      </c>
      <c r="E178" s="9" t="s">
        <v>247</v>
      </c>
      <c r="F178" s="138"/>
      <c r="G178" s="14" t="s">
        <v>249</v>
      </c>
      <c r="H178" s="18">
        <v>1</v>
      </c>
      <c r="I178" s="18">
        <v>8</v>
      </c>
      <c r="J178" s="18">
        <v>73</v>
      </c>
      <c r="K178" s="18">
        <v>210</v>
      </c>
      <c r="L178" s="18">
        <f t="shared" si="28"/>
        <v>122.64</v>
      </c>
      <c r="M178" s="18">
        <f t="shared" si="29"/>
        <v>2984.0764800000002</v>
      </c>
      <c r="N178" s="11"/>
      <c r="O178" s="23">
        <f t="shared" si="30"/>
        <v>8</v>
      </c>
      <c r="P178" s="11"/>
      <c r="Q178" s="23">
        <f t="shared" si="31"/>
        <v>210</v>
      </c>
      <c r="R178" s="23">
        <f t="shared" si="32"/>
        <v>0</v>
      </c>
      <c r="S178" s="9">
        <f t="shared" si="33"/>
        <v>0</v>
      </c>
      <c r="T178" s="23">
        <f t="shared" si="34"/>
        <v>122.64</v>
      </c>
      <c r="U178" s="23">
        <f t="shared" si="35"/>
        <v>2984.0764800000002</v>
      </c>
      <c r="V178" s="37"/>
      <c r="W178" s="26">
        <f t="shared" si="36"/>
        <v>0</v>
      </c>
      <c r="X178" s="37"/>
      <c r="Y178" s="28">
        <f t="shared" si="37"/>
        <v>0</v>
      </c>
    </row>
    <row r="179" spans="1:25" ht="18" customHeight="1">
      <c r="A179" s="223"/>
      <c r="B179" s="9"/>
      <c r="C179" s="138"/>
      <c r="D179" s="9" t="s">
        <v>270</v>
      </c>
      <c r="E179" s="9" t="s">
        <v>247</v>
      </c>
      <c r="F179" s="138"/>
      <c r="G179" s="14" t="s">
        <v>249</v>
      </c>
      <c r="H179" s="18">
        <v>1</v>
      </c>
      <c r="I179" s="18">
        <v>2</v>
      </c>
      <c r="J179" s="18">
        <v>73</v>
      </c>
      <c r="K179" s="18">
        <v>210</v>
      </c>
      <c r="L179" s="18">
        <f t="shared" si="28"/>
        <v>30.66</v>
      </c>
      <c r="M179" s="18">
        <f t="shared" si="29"/>
        <v>746.01912000000004</v>
      </c>
      <c r="N179" s="11"/>
      <c r="O179" s="23">
        <f t="shared" si="30"/>
        <v>2</v>
      </c>
      <c r="P179" s="11"/>
      <c r="Q179" s="23">
        <f t="shared" si="31"/>
        <v>210</v>
      </c>
      <c r="R179" s="23">
        <f t="shared" si="32"/>
        <v>0</v>
      </c>
      <c r="S179" s="9">
        <f t="shared" si="33"/>
        <v>0</v>
      </c>
      <c r="T179" s="23">
        <f t="shared" si="34"/>
        <v>30.66</v>
      </c>
      <c r="U179" s="23">
        <f t="shared" si="35"/>
        <v>746.01912000000004</v>
      </c>
      <c r="V179" s="37"/>
      <c r="W179" s="26">
        <f t="shared" si="36"/>
        <v>0</v>
      </c>
      <c r="X179" s="37"/>
      <c r="Y179" s="28">
        <f t="shared" si="37"/>
        <v>0</v>
      </c>
    </row>
    <row r="180" spans="1:25" ht="18" customHeight="1">
      <c r="A180" s="223"/>
      <c r="B180" s="9"/>
      <c r="C180" s="138"/>
      <c r="D180" s="9" t="s">
        <v>250</v>
      </c>
      <c r="E180" s="9" t="s">
        <v>247</v>
      </c>
      <c r="F180" s="75" t="s">
        <v>291</v>
      </c>
      <c r="G180" s="80" t="s">
        <v>324</v>
      </c>
      <c r="H180" s="20">
        <v>1</v>
      </c>
      <c r="I180" s="20">
        <v>8</v>
      </c>
      <c r="J180" s="18">
        <v>36</v>
      </c>
      <c r="K180" s="18">
        <v>210</v>
      </c>
      <c r="L180" s="18">
        <f t="shared" si="28"/>
        <v>60.48</v>
      </c>
      <c r="M180" s="18">
        <f t="shared" si="29"/>
        <v>1471.5993599999999</v>
      </c>
      <c r="N180" s="11"/>
      <c r="O180" s="23">
        <f t="shared" si="30"/>
        <v>8</v>
      </c>
      <c r="P180" s="11"/>
      <c r="Q180" s="23">
        <f t="shared" si="31"/>
        <v>210</v>
      </c>
      <c r="R180" s="23">
        <f t="shared" si="32"/>
        <v>0</v>
      </c>
      <c r="S180" s="9">
        <f t="shared" si="33"/>
        <v>0</v>
      </c>
      <c r="T180" s="23">
        <f t="shared" si="34"/>
        <v>60.48</v>
      </c>
      <c r="U180" s="23">
        <f t="shared" si="35"/>
        <v>1471.5993599999999</v>
      </c>
      <c r="V180" s="37"/>
      <c r="W180" s="26">
        <f t="shared" si="36"/>
        <v>0</v>
      </c>
      <c r="X180" s="37"/>
      <c r="Y180" s="28">
        <f t="shared" si="37"/>
        <v>0</v>
      </c>
    </row>
    <row r="181" spans="1:25" ht="18" customHeight="1">
      <c r="A181" s="223"/>
      <c r="B181" s="9" t="s">
        <v>200</v>
      </c>
      <c r="C181" s="138"/>
      <c r="D181" s="9" t="s">
        <v>246</v>
      </c>
      <c r="E181" s="9" t="s">
        <v>247</v>
      </c>
      <c r="F181" s="138"/>
      <c r="G181" s="14" t="s">
        <v>496</v>
      </c>
      <c r="H181" s="18">
        <v>2</v>
      </c>
      <c r="I181" s="18">
        <v>2</v>
      </c>
      <c r="J181" s="18">
        <v>31</v>
      </c>
      <c r="K181" s="18">
        <v>210</v>
      </c>
      <c r="L181" s="18">
        <f t="shared" si="28"/>
        <v>13.02</v>
      </c>
      <c r="M181" s="18">
        <f t="shared" si="29"/>
        <v>316.80264</v>
      </c>
      <c r="N181" s="11"/>
      <c r="O181" s="23">
        <f t="shared" si="30"/>
        <v>2</v>
      </c>
      <c r="P181" s="11"/>
      <c r="Q181" s="23">
        <f t="shared" si="31"/>
        <v>210</v>
      </c>
      <c r="R181" s="23">
        <f t="shared" si="32"/>
        <v>0</v>
      </c>
      <c r="S181" s="9">
        <f t="shared" si="33"/>
        <v>0</v>
      </c>
      <c r="T181" s="23">
        <f t="shared" si="34"/>
        <v>13.02</v>
      </c>
      <c r="U181" s="23">
        <f t="shared" si="35"/>
        <v>316.80264</v>
      </c>
      <c r="V181" s="37"/>
      <c r="W181" s="26">
        <f t="shared" si="36"/>
        <v>0</v>
      </c>
      <c r="X181" s="37"/>
      <c r="Y181" s="28">
        <f t="shared" si="37"/>
        <v>0</v>
      </c>
    </row>
    <row r="182" spans="1:25" ht="18" customHeight="1">
      <c r="A182" s="223"/>
      <c r="B182" s="9"/>
      <c r="C182" s="138"/>
      <c r="D182" s="9" t="s">
        <v>250</v>
      </c>
      <c r="E182" s="9" t="s">
        <v>247</v>
      </c>
      <c r="F182" s="138"/>
      <c r="G182" s="14" t="s">
        <v>497</v>
      </c>
      <c r="H182" s="18">
        <v>1</v>
      </c>
      <c r="I182" s="18">
        <v>1</v>
      </c>
      <c r="J182" s="18">
        <v>33</v>
      </c>
      <c r="K182" s="18">
        <v>210</v>
      </c>
      <c r="L182" s="18">
        <f t="shared" si="28"/>
        <v>6.93</v>
      </c>
      <c r="M182" s="18">
        <f t="shared" si="29"/>
        <v>168.62075999999999</v>
      </c>
      <c r="N182" s="11"/>
      <c r="O182" s="23">
        <f t="shared" si="30"/>
        <v>1</v>
      </c>
      <c r="P182" s="11"/>
      <c r="Q182" s="23">
        <f t="shared" si="31"/>
        <v>210</v>
      </c>
      <c r="R182" s="23">
        <f t="shared" si="32"/>
        <v>0</v>
      </c>
      <c r="S182" s="9">
        <f t="shared" si="33"/>
        <v>0</v>
      </c>
      <c r="T182" s="23">
        <f t="shared" si="34"/>
        <v>6.93</v>
      </c>
      <c r="U182" s="23">
        <f t="shared" si="35"/>
        <v>168.62075999999999</v>
      </c>
      <c r="V182" s="37"/>
      <c r="W182" s="26">
        <f t="shared" si="36"/>
        <v>0</v>
      </c>
      <c r="X182" s="37"/>
      <c r="Y182" s="28">
        <f t="shared" si="37"/>
        <v>0</v>
      </c>
    </row>
    <row r="183" spans="1:25" ht="18" customHeight="1">
      <c r="A183" s="223"/>
      <c r="B183" s="9" t="s">
        <v>297</v>
      </c>
      <c r="C183" s="138"/>
      <c r="D183" s="9" t="s">
        <v>250</v>
      </c>
      <c r="E183" s="9" t="s">
        <v>247</v>
      </c>
      <c r="F183" s="138"/>
      <c r="G183" s="14" t="s">
        <v>249</v>
      </c>
      <c r="H183" s="18">
        <v>2</v>
      </c>
      <c r="I183" s="18">
        <v>2</v>
      </c>
      <c r="J183" s="18">
        <v>73</v>
      </c>
      <c r="K183" s="18">
        <v>210</v>
      </c>
      <c r="L183" s="18">
        <f t="shared" si="28"/>
        <v>30.66</v>
      </c>
      <c r="M183" s="18">
        <f t="shared" si="29"/>
        <v>746.01912000000004</v>
      </c>
      <c r="N183" s="11"/>
      <c r="O183" s="23">
        <f t="shared" si="30"/>
        <v>2</v>
      </c>
      <c r="P183" s="11"/>
      <c r="Q183" s="23">
        <f t="shared" si="31"/>
        <v>210</v>
      </c>
      <c r="R183" s="23">
        <f t="shared" si="32"/>
        <v>0</v>
      </c>
      <c r="S183" s="9">
        <f t="shared" si="33"/>
        <v>0</v>
      </c>
      <c r="T183" s="23">
        <f t="shared" si="34"/>
        <v>30.66</v>
      </c>
      <c r="U183" s="23">
        <f t="shared" si="35"/>
        <v>746.01912000000004</v>
      </c>
      <c r="V183" s="37"/>
      <c r="W183" s="26">
        <f t="shared" si="36"/>
        <v>0</v>
      </c>
      <c r="X183" s="37"/>
      <c r="Y183" s="28">
        <f t="shared" si="37"/>
        <v>0</v>
      </c>
    </row>
    <row r="184" spans="1:25" ht="18" customHeight="1">
      <c r="A184" s="223"/>
      <c r="B184" s="9" t="s">
        <v>260</v>
      </c>
      <c r="C184" s="138"/>
      <c r="D184" s="9" t="s">
        <v>250</v>
      </c>
      <c r="E184" s="9" t="s">
        <v>247</v>
      </c>
      <c r="F184" s="138"/>
      <c r="G184" s="80" t="s">
        <v>269</v>
      </c>
      <c r="H184" s="20">
        <v>2</v>
      </c>
      <c r="I184" s="20">
        <v>1</v>
      </c>
      <c r="J184" s="18">
        <v>0</v>
      </c>
      <c r="K184" s="18">
        <v>1920</v>
      </c>
      <c r="L184" s="18">
        <f t="shared" si="28"/>
        <v>0</v>
      </c>
      <c r="M184" s="18">
        <f t="shared" si="29"/>
        <v>0</v>
      </c>
      <c r="N184" s="11"/>
      <c r="O184" s="23">
        <f t="shared" si="30"/>
        <v>1</v>
      </c>
      <c r="P184" s="11"/>
      <c r="Q184" s="23">
        <f t="shared" si="31"/>
        <v>1920</v>
      </c>
      <c r="R184" s="23">
        <f t="shared" si="32"/>
        <v>0</v>
      </c>
      <c r="S184" s="9">
        <f t="shared" si="33"/>
        <v>0</v>
      </c>
      <c r="T184" s="23">
        <f t="shared" si="34"/>
        <v>0</v>
      </c>
      <c r="U184" s="23">
        <f t="shared" si="35"/>
        <v>0</v>
      </c>
      <c r="V184" s="37"/>
      <c r="W184" s="26">
        <f t="shared" si="36"/>
        <v>0</v>
      </c>
      <c r="X184" s="37"/>
      <c r="Y184" s="28">
        <f t="shared" si="37"/>
        <v>0</v>
      </c>
    </row>
    <row r="185" spans="1:25" ht="18" customHeight="1">
      <c r="A185" s="223"/>
      <c r="B185" s="9"/>
      <c r="C185" s="138"/>
      <c r="D185" s="9" t="s">
        <v>250</v>
      </c>
      <c r="E185" s="9" t="s">
        <v>247</v>
      </c>
      <c r="F185" s="138" t="s">
        <v>264</v>
      </c>
      <c r="G185" s="14" t="s">
        <v>249</v>
      </c>
      <c r="H185" s="20">
        <v>1</v>
      </c>
      <c r="I185" s="20">
        <v>1</v>
      </c>
      <c r="J185" s="18">
        <v>73</v>
      </c>
      <c r="K185" s="18">
        <v>1920</v>
      </c>
      <c r="L185" s="18">
        <f t="shared" si="28"/>
        <v>140.16</v>
      </c>
      <c r="M185" s="18">
        <f t="shared" si="29"/>
        <v>3410.3731200000002</v>
      </c>
      <c r="N185" s="11"/>
      <c r="O185" s="23">
        <f t="shared" si="30"/>
        <v>1</v>
      </c>
      <c r="P185" s="11"/>
      <c r="Q185" s="23">
        <f t="shared" si="31"/>
        <v>1920</v>
      </c>
      <c r="R185" s="23">
        <f t="shared" si="32"/>
        <v>0</v>
      </c>
      <c r="S185" s="9">
        <f t="shared" si="33"/>
        <v>0</v>
      </c>
      <c r="T185" s="23">
        <f t="shared" si="34"/>
        <v>140.16</v>
      </c>
      <c r="U185" s="23">
        <f t="shared" si="35"/>
        <v>3410.3731200000002</v>
      </c>
      <c r="V185" s="37"/>
      <c r="W185" s="26">
        <f t="shared" si="36"/>
        <v>0</v>
      </c>
      <c r="X185" s="37"/>
      <c r="Y185" s="28">
        <f t="shared" si="37"/>
        <v>0</v>
      </c>
    </row>
    <row r="186" spans="1:25" ht="18" customHeight="1">
      <c r="A186" s="223"/>
      <c r="B186" s="9" t="s">
        <v>261</v>
      </c>
      <c r="C186" s="138"/>
      <c r="D186" s="9" t="s">
        <v>250</v>
      </c>
      <c r="E186" s="9" t="s">
        <v>247</v>
      </c>
      <c r="F186" s="138"/>
      <c r="G186" s="80" t="s">
        <v>269</v>
      </c>
      <c r="H186" s="20">
        <v>2</v>
      </c>
      <c r="I186" s="20">
        <v>1</v>
      </c>
      <c r="J186" s="18">
        <v>0</v>
      </c>
      <c r="K186" s="18">
        <v>1920</v>
      </c>
      <c r="L186" s="18">
        <f t="shared" si="28"/>
        <v>0</v>
      </c>
      <c r="M186" s="18">
        <f t="shared" si="29"/>
        <v>0</v>
      </c>
      <c r="N186" s="11"/>
      <c r="O186" s="23">
        <f t="shared" si="30"/>
        <v>1</v>
      </c>
      <c r="P186" s="11"/>
      <c r="Q186" s="23">
        <f t="shared" si="31"/>
        <v>1920</v>
      </c>
      <c r="R186" s="23">
        <f t="shared" si="32"/>
        <v>0</v>
      </c>
      <c r="S186" s="9">
        <f t="shared" si="33"/>
        <v>0</v>
      </c>
      <c r="T186" s="23">
        <f t="shared" si="34"/>
        <v>0</v>
      </c>
      <c r="U186" s="23">
        <f t="shared" si="35"/>
        <v>0</v>
      </c>
      <c r="V186" s="37"/>
      <c r="W186" s="26">
        <f t="shared" si="36"/>
        <v>0</v>
      </c>
      <c r="X186" s="37"/>
      <c r="Y186" s="28">
        <f t="shared" si="37"/>
        <v>0</v>
      </c>
    </row>
    <row r="187" spans="1:25" ht="18" customHeight="1">
      <c r="A187" s="223"/>
      <c r="B187" s="9"/>
      <c r="C187" s="138"/>
      <c r="D187" s="9" t="s">
        <v>250</v>
      </c>
      <c r="E187" s="9" t="s">
        <v>247</v>
      </c>
      <c r="F187" s="138" t="s">
        <v>264</v>
      </c>
      <c r="G187" s="14" t="s">
        <v>249</v>
      </c>
      <c r="H187" s="20">
        <v>1</v>
      </c>
      <c r="I187" s="20">
        <v>1</v>
      </c>
      <c r="J187" s="18">
        <v>73</v>
      </c>
      <c r="K187" s="18">
        <v>1920</v>
      </c>
      <c r="L187" s="18">
        <f t="shared" si="28"/>
        <v>140.16</v>
      </c>
      <c r="M187" s="18">
        <f t="shared" si="29"/>
        <v>3410.3731200000002</v>
      </c>
      <c r="N187" s="11"/>
      <c r="O187" s="23">
        <f t="shared" si="30"/>
        <v>1</v>
      </c>
      <c r="P187" s="11"/>
      <c r="Q187" s="23">
        <f t="shared" si="31"/>
        <v>1920</v>
      </c>
      <c r="R187" s="23">
        <f t="shared" si="32"/>
        <v>0</v>
      </c>
      <c r="S187" s="9">
        <f t="shared" si="33"/>
        <v>0</v>
      </c>
      <c r="T187" s="23">
        <f t="shared" si="34"/>
        <v>140.16</v>
      </c>
      <c r="U187" s="23">
        <f t="shared" si="35"/>
        <v>3410.3731200000002</v>
      </c>
      <c r="V187" s="37"/>
      <c r="W187" s="26">
        <f t="shared" si="36"/>
        <v>0</v>
      </c>
      <c r="X187" s="37"/>
      <c r="Y187" s="28">
        <f t="shared" si="37"/>
        <v>0</v>
      </c>
    </row>
    <row r="188" spans="1:25" ht="18" customHeight="1">
      <c r="A188" s="223" t="s">
        <v>507</v>
      </c>
      <c r="B188" s="228"/>
      <c r="C188" s="227"/>
      <c r="D188" s="228"/>
      <c r="E188" s="228"/>
      <c r="F188" s="227"/>
      <c r="G188" s="229"/>
      <c r="H188" s="231"/>
      <c r="I188" s="231"/>
      <c r="J188" s="231"/>
      <c r="K188" s="231"/>
      <c r="L188" s="231"/>
      <c r="M188" s="231"/>
      <c r="N188" s="228"/>
      <c r="O188" s="232"/>
      <c r="P188" s="228"/>
      <c r="Q188" s="232"/>
      <c r="R188" s="232"/>
      <c r="S188" s="228"/>
      <c r="T188" s="232"/>
      <c r="U188" s="232"/>
      <c r="V188" s="233"/>
      <c r="W188" s="233"/>
      <c r="X188" s="233"/>
      <c r="Y188" s="234"/>
    </row>
    <row r="189" spans="1:25" ht="18" customHeight="1">
      <c r="A189" s="224"/>
      <c r="B189" s="9" t="s">
        <v>202</v>
      </c>
      <c r="C189" s="63" t="s">
        <v>79</v>
      </c>
      <c r="D189" s="9" t="s">
        <v>246</v>
      </c>
      <c r="E189" s="9" t="s">
        <v>247</v>
      </c>
      <c r="F189" s="81" t="s">
        <v>251</v>
      </c>
      <c r="G189" s="14" t="s">
        <v>249</v>
      </c>
      <c r="H189" s="18">
        <v>1</v>
      </c>
      <c r="I189" s="18">
        <v>2</v>
      </c>
      <c r="J189" s="18">
        <v>73</v>
      </c>
      <c r="K189" s="18">
        <v>210</v>
      </c>
      <c r="L189" s="18">
        <f t="shared" si="28"/>
        <v>30.66</v>
      </c>
      <c r="M189" s="18">
        <f t="shared" si="29"/>
        <v>746.01912000000004</v>
      </c>
      <c r="N189" s="11"/>
      <c r="O189" s="23">
        <f t="shared" si="30"/>
        <v>2</v>
      </c>
      <c r="P189" s="11"/>
      <c r="Q189" s="23">
        <f t="shared" si="31"/>
        <v>210</v>
      </c>
      <c r="R189" s="23">
        <f t="shared" si="32"/>
        <v>0</v>
      </c>
      <c r="S189" s="9">
        <f t="shared" si="33"/>
        <v>0</v>
      </c>
      <c r="T189" s="23">
        <f t="shared" si="34"/>
        <v>30.66</v>
      </c>
      <c r="U189" s="23">
        <f t="shared" si="35"/>
        <v>746.01912000000004</v>
      </c>
      <c r="V189" s="37"/>
      <c r="W189" s="26">
        <f t="shared" si="36"/>
        <v>0</v>
      </c>
      <c r="X189" s="37"/>
      <c r="Y189" s="28">
        <f t="shared" si="37"/>
        <v>0</v>
      </c>
    </row>
    <row r="190" spans="1:25" ht="18" customHeight="1">
      <c r="A190" s="224"/>
      <c r="B190" s="51"/>
      <c r="C190" s="10" t="s">
        <v>80</v>
      </c>
      <c r="D190" s="9" t="s">
        <v>246</v>
      </c>
      <c r="E190" s="9" t="s">
        <v>247</v>
      </c>
      <c r="F190" s="81" t="s">
        <v>248</v>
      </c>
      <c r="G190" s="14" t="s">
        <v>249</v>
      </c>
      <c r="H190" s="18">
        <v>2</v>
      </c>
      <c r="I190" s="18">
        <v>6</v>
      </c>
      <c r="J190" s="18">
        <v>73</v>
      </c>
      <c r="K190" s="18">
        <v>210</v>
      </c>
      <c r="L190" s="18">
        <f t="shared" si="28"/>
        <v>91.98</v>
      </c>
      <c r="M190" s="18">
        <f t="shared" si="29"/>
        <v>2238.0573600000002</v>
      </c>
      <c r="N190" s="11"/>
      <c r="O190" s="23">
        <f t="shared" si="30"/>
        <v>6</v>
      </c>
      <c r="P190" s="11"/>
      <c r="Q190" s="23">
        <f t="shared" si="31"/>
        <v>210</v>
      </c>
      <c r="R190" s="23">
        <f t="shared" si="32"/>
        <v>0</v>
      </c>
      <c r="S190" s="9">
        <f t="shared" si="33"/>
        <v>0</v>
      </c>
      <c r="T190" s="23">
        <f t="shared" si="34"/>
        <v>91.98</v>
      </c>
      <c r="U190" s="23">
        <f t="shared" si="35"/>
        <v>2238.0573600000002</v>
      </c>
      <c r="V190" s="37"/>
      <c r="W190" s="26">
        <f t="shared" si="36"/>
        <v>0</v>
      </c>
      <c r="X190" s="37"/>
      <c r="Y190" s="28">
        <f t="shared" si="37"/>
        <v>0</v>
      </c>
    </row>
    <row r="191" spans="1:25" ht="18" customHeight="1">
      <c r="A191" s="224"/>
      <c r="B191" s="9" t="s">
        <v>7</v>
      </c>
      <c r="C191" s="10" t="s">
        <v>79</v>
      </c>
      <c r="D191" s="9" t="s">
        <v>246</v>
      </c>
      <c r="E191" s="9" t="s">
        <v>247</v>
      </c>
      <c r="F191" s="81" t="s">
        <v>251</v>
      </c>
      <c r="G191" s="14" t="s">
        <v>249</v>
      </c>
      <c r="H191" s="18">
        <v>1</v>
      </c>
      <c r="I191" s="18">
        <v>2</v>
      </c>
      <c r="J191" s="18">
        <v>73</v>
      </c>
      <c r="K191" s="18">
        <v>1680</v>
      </c>
      <c r="L191" s="18">
        <f t="shared" si="28"/>
        <v>245.28</v>
      </c>
      <c r="M191" s="18">
        <f t="shared" si="29"/>
        <v>5968.1529600000003</v>
      </c>
      <c r="N191" s="11"/>
      <c r="O191" s="23">
        <f t="shared" si="30"/>
        <v>2</v>
      </c>
      <c r="P191" s="11"/>
      <c r="Q191" s="23">
        <f t="shared" si="31"/>
        <v>1680</v>
      </c>
      <c r="R191" s="23">
        <f t="shared" si="32"/>
        <v>0</v>
      </c>
      <c r="S191" s="9">
        <f t="shared" si="33"/>
        <v>0</v>
      </c>
      <c r="T191" s="23">
        <f t="shared" si="34"/>
        <v>245.28</v>
      </c>
      <c r="U191" s="23">
        <f t="shared" si="35"/>
        <v>5968.1529600000003</v>
      </c>
      <c r="V191" s="37"/>
      <c r="W191" s="26">
        <f t="shared" si="36"/>
        <v>0</v>
      </c>
      <c r="X191" s="37"/>
      <c r="Y191" s="28">
        <f t="shared" si="37"/>
        <v>0</v>
      </c>
    </row>
    <row r="192" spans="1:25" ht="18" customHeight="1">
      <c r="A192" s="224"/>
      <c r="B192" s="9"/>
      <c r="C192" s="10" t="s">
        <v>124</v>
      </c>
      <c r="D192" s="9" t="s">
        <v>246</v>
      </c>
      <c r="E192" s="9" t="s">
        <v>247</v>
      </c>
      <c r="F192" s="81" t="s">
        <v>248</v>
      </c>
      <c r="G192" s="14" t="s">
        <v>249</v>
      </c>
      <c r="H192" s="18">
        <v>2</v>
      </c>
      <c r="I192" s="18">
        <v>6</v>
      </c>
      <c r="J192" s="18">
        <v>73</v>
      </c>
      <c r="K192" s="18">
        <v>1680</v>
      </c>
      <c r="L192" s="18">
        <f t="shared" si="28"/>
        <v>735.84</v>
      </c>
      <c r="M192" s="18">
        <f t="shared" si="29"/>
        <v>17904.458880000002</v>
      </c>
      <c r="N192" s="11"/>
      <c r="O192" s="23">
        <f t="shared" si="30"/>
        <v>6</v>
      </c>
      <c r="P192" s="11"/>
      <c r="Q192" s="23">
        <f t="shared" si="31"/>
        <v>1680</v>
      </c>
      <c r="R192" s="23">
        <f t="shared" si="32"/>
        <v>0</v>
      </c>
      <c r="S192" s="9">
        <f t="shared" si="33"/>
        <v>0</v>
      </c>
      <c r="T192" s="23">
        <f t="shared" si="34"/>
        <v>735.84</v>
      </c>
      <c r="U192" s="23">
        <f t="shared" si="35"/>
        <v>17904.458880000002</v>
      </c>
      <c r="V192" s="37"/>
      <c r="W192" s="26">
        <f t="shared" si="36"/>
        <v>0</v>
      </c>
      <c r="X192" s="37"/>
      <c r="Y192" s="28">
        <f t="shared" si="37"/>
        <v>0</v>
      </c>
    </row>
    <row r="193" spans="1:25" ht="18" customHeight="1">
      <c r="A193" s="224"/>
      <c r="B193" s="9" t="s">
        <v>8</v>
      </c>
      <c r="C193" s="10" t="s">
        <v>118</v>
      </c>
      <c r="D193" s="9" t="s">
        <v>246</v>
      </c>
      <c r="E193" s="9" t="s">
        <v>247</v>
      </c>
      <c r="F193" s="81" t="s">
        <v>251</v>
      </c>
      <c r="G193" s="14" t="s">
        <v>249</v>
      </c>
      <c r="H193" s="18">
        <v>1</v>
      </c>
      <c r="I193" s="18">
        <v>2</v>
      </c>
      <c r="J193" s="18">
        <v>73</v>
      </c>
      <c r="K193" s="18">
        <v>1680</v>
      </c>
      <c r="L193" s="18">
        <f t="shared" si="28"/>
        <v>245.28</v>
      </c>
      <c r="M193" s="18">
        <f t="shared" si="29"/>
        <v>5968.1529600000003</v>
      </c>
      <c r="N193" s="11"/>
      <c r="O193" s="23">
        <f t="shared" si="30"/>
        <v>2</v>
      </c>
      <c r="P193" s="11"/>
      <c r="Q193" s="23">
        <f t="shared" si="31"/>
        <v>1680</v>
      </c>
      <c r="R193" s="23">
        <f t="shared" si="32"/>
        <v>0</v>
      </c>
      <c r="S193" s="9">
        <f t="shared" si="33"/>
        <v>0</v>
      </c>
      <c r="T193" s="23">
        <f t="shared" si="34"/>
        <v>245.28</v>
      </c>
      <c r="U193" s="23">
        <f t="shared" si="35"/>
        <v>5968.1529600000003</v>
      </c>
      <c r="V193" s="37"/>
      <c r="W193" s="26">
        <f t="shared" si="36"/>
        <v>0</v>
      </c>
      <c r="X193" s="37"/>
      <c r="Y193" s="28">
        <f t="shared" si="37"/>
        <v>0</v>
      </c>
    </row>
    <row r="194" spans="1:25" ht="18" customHeight="1">
      <c r="A194" s="224"/>
      <c r="B194" s="9"/>
      <c r="C194" s="10" t="s">
        <v>112</v>
      </c>
      <c r="D194" s="9" t="s">
        <v>246</v>
      </c>
      <c r="E194" s="9" t="s">
        <v>247</v>
      </c>
      <c r="F194" s="81" t="s">
        <v>248</v>
      </c>
      <c r="G194" s="14" t="s">
        <v>249</v>
      </c>
      <c r="H194" s="18">
        <v>2</v>
      </c>
      <c r="I194" s="18">
        <v>6</v>
      </c>
      <c r="J194" s="18">
        <v>73</v>
      </c>
      <c r="K194" s="18">
        <v>1680</v>
      </c>
      <c r="L194" s="18">
        <f t="shared" si="28"/>
        <v>735.84</v>
      </c>
      <c r="M194" s="18">
        <f t="shared" si="29"/>
        <v>17904.458880000002</v>
      </c>
      <c r="N194" s="11"/>
      <c r="O194" s="23">
        <f t="shared" si="30"/>
        <v>6</v>
      </c>
      <c r="P194" s="11"/>
      <c r="Q194" s="23">
        <f t="shared" si="31"/>
        <v>1680</v>
      </c>
      <c r="R194" s="23">
        <f t="shared" si="32"/>
        <v>0</v>
      </c>
      <c r="S194" s="9">
        <f t="shared" si="33"/>
        <v>0</v>
      </c>
      <c r="T194" s="23">
        <f t="shared" si="34"/>
        <v>735.84</v>
      </c>
      <c r="U194" s="23">
        <f t="shared" si="35"/>
        <v>17904.458880000002</v>
      </c>
      <c r="V194" s="37"/>
      <c r="W194" s="26">
        <f t="shared" si="36"/>
        <v>0</v>
      </c>
      <c r="X194" s="37"/>
      <c r="Y194" s="28">
        <f t="shared" si="37"/>
        <v>0</v>
      </c>
    </row>
    <row r="195" spans="1:25" ht="18" customHeight="1">
      <c r="A195" s="224"/>
      <c r="B195" s="9" t="s">
        <v>15</v>
      </c>
      <c r="C195" s="10" t="s">
        <v>105</v>
      </c>
      <c r="D195" s="9" t="s">
        <v>246</v>
      </c>
      <c r="E195" s="9" t="s">
        <v>247</v>
      </c>
      <c r="F195" s="81" t="s">
        <v>251</v>
      </c>
      <c r="G195" s="14" t="s">
        <v>249</v>
      </c>
      <c r="H195" s="18">
        <v>1</v>
      </c>
      <c r="I195" s="18">
        <v>2</v>
      </c>
      <c r="J195" s="18">
        <v>73</v>
      </c>
      <c r="K195" s="18">
        <v>1680</v>
      </c>
      <c r="L195" s="18">
        <f t="shared" si="28"/>
        <v>245.28</v>
      </c>
      <c r="M195" s="18">
        <f t="shared" si="29"/>
        <v>5968.1529600000003</v>
      </c>
      <c r="N195" s="11"/>
      <c r="O195" s="23">
        <f t="shared" si="30"/>
        <v>2</v>
      </c>
      <c r="P195" s="11"/>
      <c r="Q195" s="23">
        <f t="shared" si="31"/>
        <v>1680</v>
      </c>
      <c r="R195" s="23">
        <f t="shared" si="32"/>
        <v>0</v>
      </c>
      <c r="S195" s="9">
        <f t="shared" si="33"/>
        <v>0</v>
      </c>
      <c r="T195" s="23">
        <f t="shared" si="34"/>
        <v>245.28</v>
      </c>
      <c r="U195" s="23">
        <f t="shared" si="35"/>
        <v>5968.1529600000003</v>
      </c>
      <c r="V195" s="37"/>
      <c r="W195" s="26">
        <f t="shared" si="36"/>
        <v>0</v>
      </c>
      <c r="X195" s="37"/>
      <c r="Y195" s="28">
        <f t="shared" si="37"/>
        <v>0</v>
      </c>
    </row>
    <row r="196" spans="1:25" ht="18" customHeight="1">
      <c r="A196" s="224"/>
      <c r="B196" s="9"/>
      <c r="C196" s="10" t="s">
        <v>123</v>
      </c>
      <c r="D196" s="9" t="s">
        <v>246</v>
      </c>
      <c r="E196" s="9" t="s">
        <v>247</v>
      </c>
      <c r="F196" s="81" t="s">
        <v>248</v>
      </c>
      <c r="G196" s="14" t="s">
        <v>249</v>
      </c>
      <c r="H196" s="18">
        <v>2</v>
      </c>
      <c r="I196" s="18">
        <v>6</v>
      </c>
      <c r="J196" s="18">
        <v>73</v>
      </c>
      <c r="K196" s="18">
        <v>1680</v>
      </c>
      <c r="L196" s="18">
        <f t="shared" si="28"/>
        <v>735.84</v>
      </c>
      <c r="M196" s="18">
        <f t="shared" si="29"/>
        <v>17904.458880000002</v>
      </c>
      <c r="N196" s="11"/>
      <c r="O196" s="23">
        <f t="shared" si="30"/>
        <v>6</v>
      </c>
      <c r="P196" s="11"/>
      <c r="Q196" s="23">
        <f t="shared" si="31"/>
        <v>1680</v>
      </c>
      <c r="R196" s="23">
        <f t="shared" si="32"/>
        <v>0</v>
      </c>
      <c r="S196" s="9">
        <f t="shared" si="33"/>
        <v>0</v>
      </c>
      <c r="T196" s="23">
        <f t="shared" si="34"/>
        <v>735.84</v>
      </c>
      <c r="U196" s="23">
        <f t="shared" si="35"/>
        <v>17904.458880000002</v>
      </c>
      <c r="V196" s="37"/>
      <c r="W196" s="26">
        <f t="shared" si="36"/>
        <v>0</v>
      </c>
      <c r="X196" s="37"/>
      <c r="Y196" s="28">
        <f t="shared" si="37"/>
        <v>0</v>
      </c>
    </row>
    <row r="197" spans="1:25" ht="18" customHeight="1">
      <c r="A197" s="224"/>
      <c r="B197" s="9" t="s">
        <v>203</v>
      </c>
      <c r="C197" s="10" t="s">
        <v>80</v>
      </c>
      <c r="D197" s="9" t="s">
        <v>250</v>
      </c>
      <c r="E197" s="9" t="s">
        <v>247</v>
      </c>
      <c r="F197" s="81"/>
      <c r="G197" s="14" t="s">
        <v>249</v>
      </c>
      <c r="H197" s="18">
        <v>1</v>
      </c>
      <c r="I197" s="18">
        <v>2</v>
      </c>
      <c r="J197" s="18">
        <v>73</v>
      </c>
      <c r="K197" s="18">
        <v>240</v>
      </c>
      <c r="L197" s="18">
        <f t="shared" si="28"/>
        <v>35.04</v>
      </c>
      <c r="M197" s="18">
        <f t="shared" si="29"/>
        <v>852.59328000000005</v>
      </c>
      <c r="N197" s="11"/>
      <c r="O197" s="23">
        <f t="shared" si="30"/>
        <v>2</v>
      </c>
      <c r="P197" s="11"/>
      <c r="Q197" s="23">
        <f t="shared" si="31"/>
        <v>240</v>
      </c>
      <c r="R197" s="23">
        <f t="shared" si="32"/>
        <v>0</v>
      </c>
      <c r="S197" s="9">
        <f t="shared" si="33"/>
        <v>0</v>
      </c>
      <c r="T197" s="23">
        <f t="shared" si="34"/>
        <v>35.04</v>
      </c>
      <c r="U197" s="23">
        <f t="shared" si="35"/>
        <v>852.59328000000005</v>
      </c>
      <c r="V197" s="37"/>
      <c r="W197" s="26">
        <f t="shared" si="36"/>
        <v>0</v>
      </c>
      <c r="X197" s="37"/>
      <c r="Y197" s="28">
        <f t="shared" si="37"/>
        <v>0</v>
      </c>
    </row>
    <row r="198" spans="1:25" ht="18" customHeight="1">
      <c r="A198" s="224"/>
      <c r="B198" s="9"/>
      <c r="C198" s="24" t="s">
        <v>119</v>
      </c>
      <c r="D198" s="9" t="s">
        <v>270</v>
      </c>
      <c r="E198" s="9" t="s">
        <v>247</v>
      </c>
      <c r="F198" s="81"/>
      <c r="G198" s="14" t="s">
        <v>249</v>
      </c>
      <c r="H198" s="19">
        <v>2</v>
      </c>
      <c r="I198" s="18">
        <v>28</v>
      </c>
      <c r="J198" s="18">
        <v>73</v>
      </c>
      <c r="K198" s="18">
        <v>240</v>
      </c>
      <c r="L198" s="18">
        <f t="shared" si="28"/>
        <v>490.56</v>
      </c>
      <c r="M198" s="18">
        <f t="shared" si="29"/>
        <v>11936.305920000001</v>
      </c>
      <c r="N198" s="11"/>
      <c r="O198" s="23">
        <f t="shared" si="30"/>
        <v>28</v>
      </c>
      <c r="P198" s="11"/>
      <c r="Q198" s="23">
        <f t="shared" si="31"/>
        <v>240</v>
      </c>
      <c r="R198" s="23">
        <f t="shared" si="32"/>
        <v>0</v>
      </c>
      <c r="S198" s="9">
        <f t="shared" si="33"/>
        <v>0</v>
      </c>
      <c r="T198" s="23">
        <f t="shared" si="34"/>
        <v>490.56</v>
      </c>
      <c r="U198" s="23">
        <f t="shared" si="35"/>
        <v>11936.305920000001</v>
      </c>
      <c r="V198" s="37"/>
      <c r="W198" s="26">
        <f t="shared" si="36"/>
        <v>0</v>
      </c>
      <c r="X198" s="37"/>
      <c r="Y198" s="28">
        <f t="shared" si="37"/>
        <v>0</v>
      </c>
    </row>
    <row r="199" spans="1:25" ht="18" customHeight="1">
      <c r="A199" s="224"/>
      <c r="B199" s="9" t="s">
        <v>298</v>
      </c>
      <c r="C199" s="24" t="s">
        <v>120</v>
      </c>
      <c r="D199" s="9" t="s">
        <v>270</v>
      </c>
      <c r="E199" s="9" t="s">
        <v>247</v>
      </c>
      <c r="F199" s="81"/>
      <c r="G199" s="14" t="s">
        <v>249</v>
      </c>
      <c r="H199" s="19">
        <v>2</v>
      </c>
      <c r="I199" s="18">
        <v>8</v>
      </c>
      <c r="J199" s="18">
        <v>73</v>
      </c>
      <c r="K199" s="18">
        <v>240</v>
      </c>
      <c r="L199" s="18">
        <f t="shared" si="28"/>
        <v>140.16</v>
      </c>
      <c r="M199" s="18">
        <f t="shared" si="29"/>
        <v>3410.3731200000002</v>
      </c>
      <c r="N199" s="11"/>
      <c r="O199" s="23">
        <f t="shared" si="30"/>
        <v>8</v>
      </c>
      <c r="P199" s="11"/>
      <c r="Q199" s="23">
        <f t="shared" si="31"/>
        <v>240</v>
      </c>
      <c r="R199" s="23">
        <f t="shared" si="32"/>
        <v>0</v>
      </c>
      <c r="S199" s="9">
        <f t="shared" si="33"/>
        <v>0</v>
      </c>
      <c r="T199" s="23">
        <f t="shared" si="34"/>
        <v>140.16</v>
      </c>
      <c r="U199" s="23">
        <f t="shared" si="35"/>
        <v>3410.3731200000002</v>
      </c>
      <c r="V199" s="37"/>
      <c r="W199" s="26">
        <f t="shared" si="36"/>
        <v>0</v>
      </c>
      <c r="X199" s="37"/>
      <c r="Y199" s="28">
        <f t="shared" si="37"/>
        <v>0</v>
      </c>
    </row>
    <row r="200" spans="1:25" ht="18" customHeight="1">
      <c r="A200" s="224"/>
      <c r="B200" s="9" t="s">
        <v>13</v>
      </c>
      <c r="C200" s="10" t="s">
        <v>122</v>
      </c>
      <c r="D200" s="9" t="s">
        <v>250</v>
      </c>
      <c r="E200" s="9" t="s">
        <v>247</v>
      </c>
      <c r="F200" s="10"/>
      <c r="G200" s="14" t="s">
        <v>249</v>
      </c>
      <c r="H200" s="18">
        <v>1</v>
      </c>
      <c r="I200" s="20">
        <v>6</v>
      </c>
      <c r="J200" s="18">
        <v>73</v>
      </c>
      <c r="K200" s="18">
        <v>1920</v>
      </c>
      <c r="L200" s="18">
        <f t="shared" si="28"/>
        <v>840.96</v>
      </c>
      <c r="M200" s="18">
        <f t="shared" si="29"/>
        <v>20462.238720000001</v>
      </c>
      <c r="N200" s="11"/>
      <c r="O200" s="23">
        <f t="shared" si="30"/>
        <v>6</v>
      </c>
      <c r="P200" s="11"/>
      <c r="Q200" s="23">
        <f t="shared" si="31"/>
        <v>1920</v>
      </c>
      <c r="R200" s="23">
        <f t="shared" si="32"/>
        <v>0</v>
      </c>
      <c r="S200" s="9">
        <f t="shared" si="33"/>
        <v>0</v>
      </c>
      <c r="T200" s="23">
        <f t="shared" si="34"/>
        <v>840.96</v>
      </c>
      <c r="U200" s="23">
        <f t="shared" si="35"/>
        <v>20462.238720000001</v>
      </c>
      <c r="V200" s="37"/>
      <c r="W200" s="26">
        <f t="shared" si="36"/>
        <v>0</v>
      </c>
      <c r="X200" s="37"/>
      <c r="Y200" s="28">
        <f t="shared" si="37"/>
        <v>0</v>
      </c>
    </row>
    <row r="201" spans="1:25" ht="18" customHeight="1">
      <c r="A201" s="224"/>
      <c r="B201" s="9" t="s">
        <v>253</v>
      </c>
      <c r="C201" s="81" t="s">
        <v>80</v>
      </c>
      <c r="D201" s="9" t="s">
        <v>250</v>
      </c>
      <c r="E201" s="9" t="s">
        <v>247</v>
      </c>
      <c r="F201" s="81"/>
      <c r="G201" s="14" t="s">
        <v>284</v>
      </c>
      <c r="H201" s="18">
        <v>2</v>
      </c>
      <c r="I201" s="20">
        <v>1</v>
      </c>
      <c r="J201" s="18">
        <v>50</v>
      </c>
      <c r="K201" s="18">
        <v>210</v>
      </c>
      <c r="L201" s="18">
        <f t="shared" si="28"/>
        <v>10.5</v>
      </c>
      <c r="M201" s="18">
        <f t="shared" si="29"/>
        <v>255.48600000000002</v>
      </c>
      <c r="N201" s="11"/>
      <c r="O201" s="23">
        <f t="shared" si="30"/>
        <v>1</v>
      </c>
      <c r="P201" s="11"/>
      <c r="Q201" s="23">
        <f t="shared" si="31"/>
        <v>210</v>
      </c>
      <c r="R201" s="23">
        <f t="shared" si="32"/>
        <v>0</v>
      </c>
      <c r="S201" s="9">
        <f t="shared" si="33"/>
        <v>0</v>
      </c>
      <c r="T201" s="23">
        <f t="shared" si="34"/>
        <v>10.5</v>
      </c>
      <c r="U201" s="23">
        <f t="shared" si="35"/>
        <v>255.48600000000002</v>
      </c>
      <c r="V201" s="37"/>
      <c r="W201" s="26">
        <f t="shared" si="36"/>
        <v>0</v>
      </c>
      <c r="X201" s="37"/>
      <c r="Y201" s="28">
        <f t="shared" si="37"/>
        <v>0</v>
      </c>
    </row>
    <row r="202" spans="1:25" ht="18" customHeight="1">
      <c r="A202" s="224"/>
      <c r="B202" s="9"/>
      <c r="C202" s="81"/>
      <c r="D202" s="9" t="s">
        <v>250</v>
      </c>
      <c r="E202" s="9" t="s">
        <v>247</v>
      </c>
      <c r="F202" s="81"/>
      <c r="G202" s="80" t="s">
        <v>285</v>
      </c>
      <c r="H202" s="18">
        <v>1</v>
      </c>
      <c r="I202" s="20">
        <v>2</v>
      </c>
      <c r="J202" s="18">
        <v>48</v>
      </c>
      <c r="K202" s="18">
        <v>210</v>
      </c>
      <c r="L202" s="18">
        <f t="shared" si="28"/>
        <v>20.16</v>
      </c>
      <c r="M202" s="18">
        <f t="shared" si="29"/>
        <v>490.53312</v>
      </c>
      <c r="N202" s="11"/>
      <c r="O202" s="23">
        <f t="shared" si="30"/>
        <v>2</v>
      </c>
      <c r="P202" s="11"/>
      <c r="Q202" s="23">
        <f t="shared" si="31"/>
        <v>210</v>
      </c>
      <c r="R202" s="23">
        <f t="shared" si="32"/>
        <v>0</v>
      </c>
      <c r="S202" s="9">
        <f t="shared" si="33"/>
        <v>0</v>
      </c>
      <c r="T202" s="23">
        <f t="shared" si="34"/>
        <v>20.16</v>
      </c>
      <c r="U202" s="23">
        <f t="shared" si="35"/>
        <v>490.53312</v>
      </c>
      <c r="V202" s="37"/>
      <c r="W202" s="26">
        <f t="shared" si="36"/>
        <v>0</v>
      </c>
      <c r="X202" s="37"/>
      <c r="Y202" s="28">
        <f t="shared" si="37"/>
        <v>0</v>
      </c>
    </row>
    <row r="203" spans="1:25" ht="18" customHeight="1">
      <c r="A203" s="224"/>
      <c r="B203" s="9" t="s">
        <v>254</v>
      </c>
      <c r="C203" s="81"/>
      <c r="D203" s="9" t="s">
        <v>250</v>
      </c>
      <c r="E203" s="9" t="s">
        <v>247</v>
      </c>
      <c r="F203" s="81"/>
      <c r="G203" s="14" t="s">
        <v>284</v>
      </c>
      <c r="H203" s="18">
        <v>2</v>
      </c>
      <c r="I203" s="20">
        <v>1</v>
      </c>
      <c r="J203" s="18">
        <v>50</v>
      </c>
      <c r="K203" s="18">
        <v>210</v>
      </c>
      <c r="L203" s="18">
        <f t="shared" ref="L203:L266" si="38">(I203*J203*K203)/1000</f>
        <v>10.5</v>
      </c>
      <c r="M203" s="18">
        <f t="shared" ref="M203:M266" si="39">L203*$D$3</f>
        <v>255.48600000000002</v>
      </c>
      <c r="N203" s="11"/>
      <c r="O203" s="23">
        <f t="shared" si="30"/>
        <v>1</v>
      </c>
      <c r="P203" s="11"/>
      <c r="Q203" s="23">
        <f t="shared" si="31"/>
        <v>210</v>
      </c>
      <c r="R203" s="23">
        <f t="shared" si="32"/>
        <v>0</v>
      </c>
      <c r="S203" s="9">
        <f t="shared" si="33"/>
        <v>0</v>
      </c>
      <c r="T203" s="23">
        <f t="shared" si="34"/>
        <v>10.5</v>
      </c>
      <c r="U203" s="23">
        <f t="shared" si="35"/>
        <v>255.48600000000002</v>
      </c>
      <c r="V203" s="37"/>
      <c r="W203" s="26">
        <f t="shared" si="36"/>
        <v>0</v>
      </c>
      <c r="X203" s="37"/>
      <c r="Y203" s="28">
        <f t="shared" si="37"/>
        <v>0</v>
      </c>
    </row>
    <row r="204" spans="1:25" ht="18" customHeight="1">
      <c r="A204" s="224"/>
      <c r="B204" s="9"/>
      <c r="C204" s="81"/>
      <c r="D204" s="9" t="s">
        <v>250</v>
      </c>
      <c r="E204" s="9" t="s">
        <v>247</v>
      </c>
      <c r="F204" s="81"/>
      <c r="G204" s="80" t="s">
        <v>285</v>
      </c>
      <c r="H204" s="18">
        <v>1</v>
      </c>
      <c r="I204" s="20">
        <v>2</v>
      </c>
      <c r="J204" s="18">
        <v>48</v>
      </c>
      <c r="K204" s="18">
        <v>210</v>
      </c>
      <c r="L204" s="18">
        <f t="shared" si="38"/>
        <v>20.16</v>
      </c>
      <c r="M204" s="18">
        <f t="shared" si="39"/>
        <v>490.53312</v>
      </c>
      <c r="N204" s="11"/>
      <c r="O204" s="23">
        <f t="shared" ref="O204:O267" si="40">I204</f>
        <v>2</v>
      </c>
      <c r="P204" s="11"/>
      <c r="Q204" s="23">
        <f t="shared" ref="Q204:Q267" si="41">K204</f>
        <v>210</v>
      </c>
      <c r="R204" s="23">
        <f t="shared" ref="R204:R267" si="42">O204*P204*Q204</f>
        <v>0</v>
      </c>
      <c r="S204" s="9">
        <f t="shared" ref="S204:S267" si="43">$D$3*R204</f>
        <v>0</v>
      </c>
      <c r="T204" s="23">
        <f t="shared" ref="T204:T267" si="44">L204-R204</f>
        <v>20.16</v>
      </c>
      <c r="U204" s="23">
        <f t="shared" ref="U204:U267" si="45">M204-S204</f>
        <v>490.53312</v>
      </c>
      <c r="V204" s="37"/>
      <c r="W204" s="26">
        <f t="shared" ref="W204:W267" si="46">O204*V204</f>
        <v>0</v>
      </c>
      <c r="X204" s="37"/>
      <c r="Y204" s="28">
        <f t="shared" ref="Y204:Y267" si="47">W204+X204</f>
        <v>0</v>
      </c>
    </row>
    <row r="205" spans="1:25" ht="18" customHeight="1">
      <c r="A205" s="224"/>
      <c r="B205" s="9" t="s">
        <v>181</v>
      </c>
      <c r="C205" s="81" t="s">
        <v>115</v>
      </c>
      <c r="D205" s="9" t="s">
        <v>250</v>
      </c>
      <c r="E205" s="9" t="s">
        <v>247</v>
      </c>
      <c r="F205" s="81"/>
      <c r="G205" s="14" t="s">
        <v>249</v>
      </c>
      <c r="H205" s="20">
        <v>2</v>
      </c>
      <c r="I205" s="20">
        <v>2</v>
      </c>
      <c r="J205" s="18">
        <v>73</v>
      </c>
      <c r="K205" s="18">
        <v>1050</v>
      </c>
      <c r="L205" s="18">
        <f t="shared" si="38"/>
        <v>153.30000000000001</v>
      </c>
      <c r="M205" s="18">
        <f t="shared" si="39"/>
        <v>3730.0956000000006</v>
      </c>
      <c r="N205" s="11"/>
      <c r="O205" s="23">
        <f t="shared" si="40"/>
        <v>2</v>
      </c>
      <c r="P205" s="11"/>
      <c r="Q205" s="23">
        <f t="shared" si="41"/>
        <v>1050</v>
      </c>
      <c r="R205" s="23">
        <f t="shared" si="42"/>
        <v>0</v>
      </c>
      <c r="S205" s="9">
        <f t="shared" si="43"/>
        <v>0</v>
      </c>
      <c r="T205" s="23">
        <f t="shared" si="44"/>
        <v>153.30000000000001</v>
      </c>
      <c r="U205" s="23">
        <f t="shared" si="45"/>
        <v>3730.0956000000006</v>
      </c>
      <c r="V205" s="37"/>
      <c r="W205" s="26">
        <f t="shared" si="46"/>
        <v>0</v>
      </c>
      <c r="X205" s="37"/>
      <c r="Y205" s="28">
        <f t="shared" si="47"/>
        <v>0</v>
      </c>
    </row>
    <row r="206" spans="1:25" ht="18" customHeight="1">
      <c r="A206" s="224"/>
      <c r="B206" s="9"/>
      <c r="C206" s="81"/>
      <c r="D206" s="9" t="s">
        <v>250</v>
      </c>
      <c r="E206" s="9" t="s">
        <v>247</v>
      </c>
      <c r="F206" s="81"/>
      <c r="G206" s="14" t="s">
        <v>249</v>
      </c>
      <c r="H206" s="20">
        <v>1</v>
      </c>
      <c r="I206" s="20">
        <v>1</v>
      </c>
      <c r="J206" s="18">
        <v>73</v>
      </c>
      <c r="K206" s="18">
        <v>1050</v>
      </c>
      <c r="L206" s="18">
        <f t="shared" si="38"/>
        <v>76.650000000000006</v>
      </c>
      <c r="M206" s="18">
        <f t="shared" si="39"/>
        <v>1865.0478000000003</v>
      </c>
      <c r="N206" s="11"/>
      <c r="O206" s="23">
        <f t="shared" si="40"/>
        <v>1</v>
      </c>
      <c r="P206" s="11"/>
      <c r="Q206" s="23">
        <f t="shared" si="41"/>
        <v>1050</v>
      </c>
      <c r="R206" s="23">
        <f t="shared" si="42"/>
        <v>0</v>
      </c>
      <c r="S206" s="9">
        <f t="shared" si="43"/>
        <v>0</v>
      </c>
      <c r="T206" s="23">
        <f t="shared" si="44"/>
        <v>76.650000000000006</v>
      </c>
      <c r="U206" s="23">
        <f t="shared" si="45"/>
        <v>1865.0478000000003</v>
      </c>
      <c r="V206" s="37"/>
      <c r="W206" s="26">
        <f t="shared" si="46"/>
        <v>0</v>
      </c>
      <c r="X206" s="37"/>
      <c r="Y206" s="28">
        <f t="shared" si="47"/>
        <v>0</v>
      </c>
    </row>
    <row r="207" spans="1:25" ht="18" customHeight="1">
      <c r="A207" s="224"/>
      <c r="B207" s="9" t="s">
        <v>18</v>
      </c>
      <c r="C207" s="10" t="s">
        <v>109</v>
      </c>
      <c r="D207" s="9" t="s">
        <v>250</v>
      </c>
      <c r="E207" s="9" t="s">
        <v>247</v>
      </c>
      <c r="F207" s="81"/>
      <c r="G207" s="14" t="s">
        <v>249</v>
      </c>
      <c r="H207" s="20">
        <v>2</v>
      </c>
      <c r="I207" s="20">
        <v>2</v>
      </c>
      <c r="J207" s="18">
        <v>73</v>
      </c>
      <c r="K207" s="18">
        <v>240</v>
      </c>
      <c r="L207" s="18">
        <f t="shared" si="38"/>
        <v>35.04</v>
      </c>
      <c r="M207" s="18">
        <f t="shared" si="39"/>
        <v>852.59328000000005</v>
      </c>
      <c r="N207" s="11"/>
      <c r="O207" s="23">
        <f t="shared" si="40"/>
        <v>2</v>
      </c>
      <c r="P207" s="11"/>
      <c r="Q207" s="23">
        <f t="shared" si="41"/>
        <v>240</v>
      </c>
      <c r="R207" s="23">
        <f t="shared" si="42"/>
        <v>0</v>
      </c>
      <c r="S207" s="9">
        <f t="shared" si="43"/>
        <v>0</v>
      </c>
      <c r="T207" s="23">
        <f t="shared" si="44"/>
        <v>35.04</v>
      </c>
      <c r="U207" s="23">
        <f t="shared" si="45"/>
        <v>852.59328000000005</v>
      </c>
      <c r="V207" s="37"/>
      <c r="W207" s="26">
        <f t="shared" si="46"/>
        <v>0</v>
      </c>
      <c r="X207" s="37"/>
      <c r="Y207" s="28">
        <f t="shared" si="47"/>
        <v>0</v>
      </c>
    </row>
    <row r="208" spans="1:25" ht="18" customHeight="1">
      <c r="A208" s="224"/>
      <c r="B208" s="9" t="s">
        <v>260</v>
      </c>
      <c r="C208" s="81"/>
      <c r="D208" s="9" t="s">
        <v>250</v>
      </c>
      <c r="E208" s="9" t="s">
        <v>247</v>
      </c>
      <c r="F208" s="81"/>
      <c r="G208" s="14" t="s">
        <v>258</v>
      </c>
      <c r="H208" s="20">
        <v>2</v>
      </c>
      <c r="I208" s="20">
        <v>1</v>
      </c>
      <c r="J208" s="18">
        <v>41</v>
      </c>
      <c r="K208" s="18">
        <v>1920</v>
      </c>
      <c r="L208" s="18">
        <f t="shared" si="38"/>
        <v>78.72</v>
      </c>
      <c r="M208" s="18">
        <f t="shared" si="39"/>
        <v>1915.4150400000001</v>
      </c>
      <c r="N208" s="11"/>
      <c r="O208" s="23">
        <f t="shared" si="40"/>
        <v>1</v>
      </c>
      <c r="P208" s="11"/>
      <c r="Q208" s="23">
        <f t="shared" si="41"/>
        <v>1920</v>
      </c>
      <c r="R208" s="23">
        <f t="shared" si="42"/>
        <v>0</v>
      </c>
      <c r="S208" s="9">
        <f t="shared" si="43"/>
        <v>0</v>
      </c>
      <c r="T208" s="23">
        <f t="shared" si="44"/>
        <v>78.72</v>
      </c>
      <c r="U208" s="23">
        <f t="shared" si="45"/>
        <v>1915.4150400000001</v>
      </c>
      <c r="V208" s="37"/>
      <c r="W208" s="26">
        <f t="shared" si="46"/>
        <v>0</v>
      </c>
      <c r="X208" s="37"/>
      <c r="Y208" s="28">
        <f t="shared" si="47"/>
        <v>0</v>
      </c>
    </row>
    <row r="209" spans="1:25" ht="18" customHeight="1">
      <c r="A209" s="224"/>
      <c r="B209" s="9"/>
      <c r="C209" s="81"/>
      <c r="D209" s="9" t="s">
        <v>250</v>
      </c>
      <c r="E209" s="9" t="s">
        <v>247</v>
      </c>
      <c r="F209" s="81" t="s">
        <v>264</v>
      </c>
      <c r="G209" s="14" t="s">
        <v>249</v>
      </c>
      <c r="H209" s="20">
        <v>1</v>
      </c>
      <c r="I209" s="20">
        <v>1</v>
      </c>
      <c r="J209" s="18">
        <v>73</v>
      </c>
      <c r="K209" s="18">
        <v>1920</v>
      </c>
      <c r="L209" s="18">
        <f t="shared" si="38"/>
        <v>140.16</v>
      </c>
      <c r="M209" s="18">
        <f t="shared" si="39"/>
        <v>3410.3731200000002</v>
      </c>
      <c r="N209" s="11"/>
      <c r="O209" s="23">
        <f t="shared" si="40"/>
        <v>1</v>
      </c>
      <c r="P209" s="11"/>
      <c r="Q209" s="23">
        <f t="shared" si="41"/>
        <v>1920</v>
      </c>
      <c r="R209" s="23">
        <f t="shared" si="42"/>
        <v>0</v>
      </c>
      <c r="S209" s="9">
        <f t="shared" si="43"/>
        <v>0</v>
      </c>
      <c r="T209" s="23">
        <f t="shared" si="44"/>
        <v>140.16</v>
      </c>
      <c r="U209" s="23">
        <f t="shared" si="45"/>
        <v>3410.3731200000002</v>
      </c>
      <c r="V209" s="37"/>
      <c r="W209" s="26">
        <f t="shared" si="46"/>
        <v>0</v>
      </c>
      <c r="X209" s="37"/>
      <c r="Y209" s="28">
        <f t="shared" si="47"/>
        <v>0</v>
      </c>
    </row>
    <row r="210" spans="1:25" ht="18" customHeight="1">
      <c r="A210" s="224"/>
      <c r="B210" s="9" t="s">
        <v>261</v>
      </c>
      <c r="C210" s="81"/>
      <c r="D210" s="9" t="s">
        <v>250</v>
      </c>
      <c r="E210" s="9" t="s">
        <v>247</v>
      </c>
      <c r="F210" s="81"/>
      <c r="G210" s="14" t="s">
        <v>258</v>
      </c>
      <c r="H210" s="20">
        <v>2</v>
      </c>
      <c r="I210" s="20">
        <v>2</v>
      </c>
      <c r="J210" s="18">
        <v>41</v>
      </c>
      <c r="K210" s="18">
        <v>1920</v>
      </c>
      <c r="L210" s="18">
        <f t="shared" si="38"/>
        <v>157.44</v>
      </c>
      <c r="M210" s="18">
        <f t="shared" si="39"/>
        <v>3830.8300800000002</v>
      </c>
      <c r="N210" s="11"/>
      <c r="O210" s="23">
        <f t="shared" si="40"/>
        <v>2</v>
      </c>
      <c r="P210" s="11"/>
      <c r="Q210" s="23">
        <f t="shared" si="41"/>
        <v>1920</v>
      </c>
      <c r="R210" s="23">
        <f t="shared" si="42"/>
        <v>0</v>
      </c>
      <c r="S210" s="9">
        <f t="shared" si="43"/>
        <v>0</v>
      </c>
      <c r="T210" s="23">
        <f t="shared" si="44"/>
        <v>157.44</v>
      </c>
      <c r="U210" s="23">
        <f t="shared" si="45"/>
        <v>3830.8300800000002</v>
      </c>
      <c r="V210" s="37"/>
      <c r="W210" s="26">
        <f t="shared" si="46"/>
        <v>0</v>
      </c>
      <c r="X210" s="37"/>
      <c r="Y210" s="28">
        <f t="shared" si="47"/>
        <v>0</v>
      </c>
    </row>
    <row r="211" spans="1:25" ht="18" customHeight="1">
      <c r="A211" s="224"/>
      <c r="B211" s="9"/>
      <c r="C211" s="81"/>
      <c r="D211" s="9" t="s">
        <v>250</v>
      </c>
      <c r="E211" s="9" t="s">
        <v>247</v>
      </c>
      <c r="F211" s="81" t="s">
        <v>264</v>
      </c>
      <c r="G211" s="14" t="s">
        <v>249</v>
      </c>
      <c r="H211" s="20">
        <v>1</v>
      </c>
      <c r="I211" s="20">
        <v>2</v>
      </c>
      <c r="J211" s="18">
        <v>73</v>
      </c>
      <c r="K211" s="18">
        <v>1920</v>
      </c>
      <c r="L211" s="18">
        <f t="shared" si="38"/>
        <v>280.32</v>
      </c>
      <c r="M211" s="18">
        <f t="shared" si="39"/>
        <v>6820.7462400000004</v>
      </c>
      <c r="N211" s="11"/>
      <c r="O211" s="23">
        <f t="shared" si="40"/>
        <v>2</v>
      </c>
      <c r="P211" s="11"/>
      <c r="Q211" s="23">
        <f t="shared" si="41"/>
        <v>1920</v>
      </c>
      <c r="R211" s="23">
        <f t="shared" si="42"/>
        <v>0</v>
      </c>
      <c r="S211" s="9">
        <f t="shared" si="43"/>
        <v>0</v>
      </c>
      <c r="T211" s="23">
        <f t="shared" si="44"/>
        <v>280.32</v>
      </c>
      <c r="U211" s="23">
        <f t="shared" si="45"/>
        <v>6820.7462400000004</v>
      </c>
      <c r="V211" s="37"/>
      <c r="W211" s="26">
        <f t="shared" si="46"/>
        <v>0</v>
      </c>
      <c r="X211" s="37"/>
      <c r="Y211" s="28">
        <f t="shared" si="47"/>
        <v>0</v>
      </c>
    </row>
    <row r="212" spans="1:25" ht="18" customHeight="1">
      <c r="A212" s="224"/>
      <c r="B212" s="9" t="s">
        <v>299</v>
      </c>
      <c r="C212" s="81"/>
      <c r="D212" s="9" t="s">
        <v>250</v>
      </c>
      <c r="E212" s="9" t="s">
        <v>247</v>
      </c>
      <c r="F212" s="81" t="s">
        <v>264</v>
      </c>
      <c r="G212" s="14" t="s">
        <v>258</v>
      </c>
      <c r="H212" s="20">
        <v>1</v>
      </c>
      <c r="I212" s="20">
        <v>1</v>
      </c>
      <c r="J212" s="18">
        <v>41</v>
      </c>
      <c r="K212" s="18">
        <v>1</v>
      </c>
      <c r="L212" s="18">
        <f t="shared" si="38"/>
        <v>4.1000000000000002E-2</v>
      </c>
      <c r="M212" s="18">
        <f t="shared" si="39"/>
        <v>0.99761200000000005</v>
      </c>
      <c r="N212" s="11"/>
      <c r="O212" s="23">
        <f t="shared" si="40"/>
        <v>1</v>
      </c>
      <c r="P212" s="11"/>
      <c r="Q212" s="23">
        <f t="shared" si="41"/>
        <v>1</v>
      </c>
      <c r="R212" s="23">
        <f t="shared" si="42"/>
        <v>0</v>
      </c>
      <c r="S212" s="9">
        <f t="shared" si="43"/>
        <v>0</v>
      </c>
      <c r="T212" s="23">
        <f t="shared" si="44"/>
        <v>4.1000000000000002E-2</v>
      </c>
      <c r="U212" s="23">
        <f t="shared" si="45"/>
        <v>0.99761200000000005</v>
      </c>
      <c r="V212" s="37"/>
      <c r="W212" s="26">
        <f t="shared" si="46"/>
        <v>0</v>
      </c>
      <c r="X212" s="37"/>
      <c r="Y212" s="28">
        <f t="shared" si="47"/>
        <v>0</v>
      </c>
    </row>
    <row r="213" spans="1:25" ht="18" customHeight="1">
      <c r="A213" s="247"/>
      <c r="B213" s="9" t="s">
        <v>47</v>
      </c>
      <c r="C213" s="63" t="s">
        <v>79</v>
      </c>
      <c r="D213" s="9" t="s">
        <v>250</v>
      </c>
      <c r="E213" s="9" t="s">
        <v>247</v>
      </c>
      <c r="F213" s="85" t="s">
        <v>264</v>
      </c>
      <c r="G213" s="14" t="s">
        <v>258</v>
      </c>
      <c r="H213" s="20">
        <v>1</v>
      </c>
      <c r="I213" s="20">
        <v>1</v>
      </c>
      <c r="J213" s="18">
        <v>41</v>
      </c>
      <c r="K213" s="18">
        <v>1</v>
      </c>
      <c r="L213" s="18">
        <f t="shared" si="38"/>
        <v>4.1000000000000002E-2</v>
      </c>
      <c r="M213" s="18">
        <f t="shared" si="39"/>
        <v>0.99761200000000005</v>
      </c>
      <c r="N213" s="11"/>
      <c r="O213" s="23">
        <f t="shared" si="40"/>
        <v>1</v>
      </c>
      <c r="P213" s="11"/>
      <c r="Q213" s="23">
        <f t="shared" si="41"/>
        <v>1</v>
      </c>
      <c r="R213" s="23">
        <f t="shared" si="42"/>
        <v>0</v>
      </c>
      <c r="S213" s="9">
        <f t="shared" si="43"/>
        <v>0</v>
      </c>
      <c r="T213" s="23">
        <f t="shared" si="44"/>
        <v>4.1000000000000002E-2</v>
      </c>
      <c r="U213" s="23">
        <f t="shared" si="45"/>
        <v>0.99761200000000005</v>
      </c>
      <c r="V213" s="37"/>
      <c r="W213" s="26">
        <f t="shared" si="46"/>
        <v>0</v>
      </c>
      <c r="X213" s="37"/>
      <c r="Y213" s="28">
        <f t="shared" si="47"/>
        <v>0</v>
      </c>
    </row>
    <row r="214" spans="1:25" s="6" customFormat="1" ht="18" customHeight="1">
      <c r="A214" s="238" t="s">
        <v>29</v>
      </c>
      <c r="B214" s="69"/>
      <c r="C214" s="44"/>
      <c r="D214" s="69"/>
      <c r="E214" s="69"/>
      <c r="F214" s="44"/>
      <c r="G214" s="44"/>
      <c r="H214" s="44"/>
      <c r="I214" s="44"/>
      <c r="J214" s="44"/>
      <c r="K214" s="185"/>
      <c r="L214" s="185"/>
      <c r="M214" s="185"/>
      <c r="N214" s="44"/>
      <c r="O214" s="186"/>
      <c r="P214" s="69"/>
      <c r="Q214" s="186"/>
      <c r="R214" s="186"/>
      <c r="S214" s="69"/>
      <c r="T214" s="186"/>
      <c r="U214" s="186"/>
      <c r="V214" s="187"/>
      <c r="W214" s="187"/>
      <c r="X214" s="187"/>
      <c r="Y214" s="188"/>
    </row>
    <row r="215" spans="1:25" ht="18" customHeight="1">
      <c r="A215" s="248" t="s">
        <v>51</v>
      </c>
      <c r="B215" s="9" t="s">
        <v>22</v>
      </c>
      <c r="C215" s="82" t="s">
        <v>87</v>
      </c>
      <c r="D215" s="9" t="s">
        <v>270</v>
      </c>
      <c r="E215" s="9" t="s">
        <v>247</v>
      </c>
      <c r="F215" s="85"/>
      <c r="G215" s="14" t="s">
        <v>249</v>
      </c>
      <c r="H215" s="19">
        <v>4</v>
      </c>
      <c r="I215" s="18">
        <v>2</v>
      </c>
      <c r="J215" s="67">
        <v>73</v>
      </c>
      <c r="K215" s="18">
        <v>42</v>
      </c>
      <c r="L215" s="18">
        <f t="shared" si="38"/>
        <v>6.1319999999999997</v>
      </c>
      <c r="M215" s="18">
        <f t="shared" si="39"/>
        <v>149.203824</v>
      </c>
      <c r="N215" s="11"/>
      <c r="O215" s="23">
        <f t="shared" si="40"/>
        <v>2</v>
      </c>
      <c r="P215" s="11"/>
      <c r="Q215" s="23">
        <f t="shared" si="41"/>
        <v>42</v>
      </c>
      <c r="R215" s="23">
        <f t="shared" si="42"/>
        <v>0</v>
      </c>
      <c r="S215" s="9">
        <f t="shared" si="43"/>
        <v>0</v>
      </c>
      <c r="T215" s="23">
        <f t="shared" si="44"/>
        <v>6.1319999999999997</v>
      </c>
      <c r="U215" s="23">
        <f t="shared" si="45"/>
        <v>149.203824</v>
      </c>
      <c r="V215" s="37"/>
      <c r="W215" s="26">
        <f t="shared" si="46"/>
        <v>0</v>
      </c>
      <c r="X215" s="37"/>
      <c r="Y215" s="28">
        <f t="shared" si="47"/>
        <v>0</v>
      </c>
    </row>
    <row r="216" spans="1:25" ht="18" customHeight="1">
      <c r="A216" s="212"/>
      <c r="B216" s="9" t="s">
        <v>204</v>
      </c>
      <c r="C216" s="24" t="s">
        <v>87</v>
      </c>
      <c r="D216" s="9" t="s">
        <v>250</v>
      </c>
      <c r="E216" s="9" t="s">
        <v>247</v>
      </c>
      <c r="F216" s="85"/>
      <c r="G216" s="14" t="s">
        <v>258</v>
      </c>
      <c r="H216" s="19">
        <v>2</v>
      </c>
      <c r="I216" s="18">
        <v>1</v>
      </c>
      <c r="J216" s="67">
        <v>41</v>
      </c>
      <c r="K216" s="18">
        <v>42</v>
      </c>
      <c r="L216" s="18">
        <f t="shared" si="38"/>
        <v>1.722</v>
      </c>
      <c r="M216" s="18">
        <f t="shared" si="39"/>
        <v>41.899704</v>
      </c>
      <c r="N216" s="11"/>
      <c r="O216" s="23">
        <f t="shared" si="40"/>
        <v>1</v>
      </c>
      <c r="P216" s="11"/>
      <c r="Q216" s="23">
        <f t="shared" si="41"/>
        <v>42</v>
      </c>
      <c r="R216" s="23">
        <f t="shared" si="42"/>
        <v>0</v>
      </c>
      <c r="S216" s="9">
        <f t="shared" si="43"/>
        <v>0</v>
      </c>
      <c r="T216" s="23">
        <f t="shared" si="44"/>
        <v>1.722</v>
      </c>
      <c r="U216" s="23">
        <f t="shared" si="45"/>
        <v>41.899704</v>
      </c>
      <c r="V216" s="37"/>
      <c r="W216" s="26">
        <f t="shared" si="46"/>
        <v>0</v>
      </c>
      <c r="X216" s="37"/>
      <c r="Y216" s="28">
        <f t="shared" si="47"/>
        <v>0</v>
      </c>
    </row>
    <row r="217" spans="1:25" ht="18" customHeight="1">
      <c r="A217" s="212"/>
      <c r="B217" s="9" t="s">
        <v>48</v>
      </c>
      <c r="C217" s="24" t="s">
        <v>87</v>
      </c>
      <c r="D217" s="9" t="s">
        <v>250</v>
      </c>
      <c r="E217" s="9" t="s">
        <v>247</v>
      </c>
      <c r="F217" s="24"/>
      <c r="G217" s="14" t="s">
        <v>249</v>
      </c>
      <c r="H217" s="19">
        <v>1</v>
      </c>
      <c r="I217" s="18">
        <v>2</v>
      </c>
      <c r="J217" s="67">
        <v>73</v>
      </c>
      <c r="K217" s="18">
        <v>42</v>
      </c>
      <c r="L217" s="18">
        <f t="shared" si="38"/>
        <v>6.1319999999999997</v>
      </c>
      <c r="M217" s="18">
        <f t="shared" si="39"/>
        <v>149.203824</v>
      </c>
      <c r="N217" s="11"/>
      <c r="O217" s="23">
        <f t="shared" si="40"/>
        <v>2</v>
      </c>
      <c r="P217" s="11"/>
      <c r="Q217" s="23">
        <f t="shared" si="41"/>
        <v>42</v>
      </c>
      <c r="R217" s="23">
        <f t="shared" si="42"/>
        <v>0</v>
      </c>
      <c r="S217" s="9">
        <f t="shared" si="43"/>
        <v>0</v>
      </c>
      <c r="T217" s="23">
        <f t="shared" si="44"/>
        <v>6.1319999999999997</v>
      </c>
      <c r="U217" s="23">
        <f t="shared" si="45"/>
        <v>149.203824</v>
      </c>
      <c r="V217" s="37"/>
      <c r="W217" s="26">
        <f t="shared" si="46"/>
        <v>0</v>
      </c>
      <c r="X217" s="37"/>
      <c r="Y217" s="28">
        <f t="shared" si="47"/>
        <v>0</v>
      </c>
    </row>
    <row r="218" spans="1:25" ht="18" customHeight="1">
      <c r="A218" s="212"/>
      <c r="B218" s="9" t="s">
        <v>280</v>
      </c>
      <c r="C218" s="24" t="s">
        <v>87</v>
      </c>
      <c r="D218" s="9" t="s">
        <v>250</v>
      </c>
      <c r="E218" s="9" t="s">
        <v>247</v>
      </c>
      <c r="F218" s="24"/>
      <c r="G218" s="14" t="s">
        <v>249</v>
      </c>
      <c r="H218" s="19">
        <v>1</v>
      </c>
      <c r="I218" s="18">
        <v>2</v>
      </c>
      <c r="J218" s="67">
        <v>73</v>
      </c>
      <c r="K218" s="18">
        <v>42</v>
      </c>
      <c r="L218" s="18">
        <f t="shared" si="38"/>
        <v>6.1319999999999997</v>
      </c>
      <c r="M218" s="18">
        <f t="shared" si="39"/>
        <v>149.203824</v>
      </c>
      <c r="N218" s="11"/>
      <c r="O218" s="23">
        <f t="shared" si="40"/>
        <v>2</v>
      </c>
      <c r="P218" s="11"/>
      <c r="Q218" s="23">
        <f t="shared" si="41"/>
        <v>42</v>
      </c>
      <c r="R218" s="23">
        <f t="shared" si="42"/>
        <v>0</v>
      </c>
      <c r="S218" s="9">
        <f t="shared" si="43"/>
        <v>0</v>
      </c>
      <c r="T218" s="23">
        <f t="shared" si="44"/>
        <v>6.1319999999999997</v>
      </c>
      <c r="U218" s="23">
        <f t="shared" si="45"/>
        <v>149.203824</v>
      </c>
      <c r="V218" s="37"/>
      <c r="W218" s="26">
        <f t="shared" si="46"/>
        <v>0</v>
      </c>
      <c r="X218" s="37"/>
      <c r="Y218" s="28">
        <f t="shared" si="47"/>
        <v>0</v>
      </c>
    </row>
    <row r="219" spans="1:25" ht="18" customHeight="1">
      <c r="A219" s="212"/>
      <c r="B219" s="9" t="s">
        <v>310</v>
      </c>
      <c r="C219" s="24" t="s">
        <v>87</v>
      </c>
      <c r="D219" s="9" t="s">
        <v>250</v>
      </c>
      <c r="E219" s="9" t="s">
        <v>247</v>
      </c>
      <c r="F219" s="24"/>
      <c r="G219" s="14" t="s">
        <v>249</v>
      </c>
      <c r="H219" s="19">
        <v>1</v>
      </c>
      <c r="I219" s="18">
        <v>1</v>
      </c>
      <c r="J219" s="67">
        <v>73</v>
      </c>
      <c r="K219" s="18">
        <v>42</v>
      </c>
      <c r="L219" s="18">
        <f t="shared" si="38"/>
        <v>3.0659999999999998</v>
      </c>
      <c r="M219" s="18">
        <f t="shared" si="39"/>
        <v>74.601911999999999</v>
      </c>
      <c r="N219" s="11"/>
      <c r="O219" s="23">
        <f t="shared" si="40"/>
        <v>1</v>
      </c>
      <c r="P219" s="11"/>
      <c r="Q219" s="23">
        <f t="shared" si="41"/>
        <v>42</v>
      </c>
      <c r="R219" s="23">
        <f t="shared" si="42"/>
        <v>0</v>
      </c>
      <c r="S219" s="9">
        <f t="shared" si="43"/>
        <v>0</v>
      </c>
      <c r="T219" s="23">
        <f t="shared" si="44"/>
        <v>3.0659999999999998</v>
      </c>
      <c r="U219" s="23">
        <f t="shared" si="45"/>
        <v>74.601911999999999</v>
      </c>
      <c r="V219" s="37"/>
      <c r="W219" s="26">
        <f t="shared" si="46"/>
        <v>0</v>
      </c>
      <c r="X219" s="37"/>
      <c r="Y219" s="28">
        <f t="shared" si="47"/>
        <v>0</v>
      </c>
    </row>
    <row r="220" spans="1:25" ht="18" customHeight="1">
      <c r="A220" s="212"/>
      <c r="B220" s="9" t="s">
        <v>311</v>
      </c>
      <c r="C220" s="24" t="s">
        <v>87</v>
      </c>
      <c r="D220" s="9" t="s">
        <v>250</v>
      </c>
      <c r="E220" s="9" t="s">
        <v>247</v>
      </c>
      <c r="F220" s="24"/>
      <c r="G220" s="14" t="s">
        <v>249</v>
      </c>
      <c r="H220" s="19">
        <v>1</v>
      </c>
      <c r="I220" s="18">
        <v>2</v>
      </c>
      <c r="J220" s="67">
        <v>73</v>
      </c>
      <c r="K220" s="18">
        <v>42</v>
      </c>
      <c r="L220" s="18">
        <f t="shared" si="38"/>
        <v>6.1319999999999997</v>
      </c>
      <c r="M220" s="18">
        <f t="shared" si="39"/>
        <v>149.203824</v>
      </c>
      <c r="N220" s="11"/>
      <c r="O220" s="23">
        <f t="shared" si="40"/>
        <v>2</v>
      </c>
      <c r="P220" s="11"/>
      <c r="Q220" s="23">
        <f t="shared" si="41"/>
        <v>42</v>
      </c>
      <c r="R220" s="23">
        <f t="shared" si="42"/>
        <v>0</v>
      </c>
      <c r="S220" s="9">
        <f t="shared" si="43"/>
        <v>0</v>
      </c>
      <c r="T220" s="23">
        <f t="shared" si="44"/>
        <v>6.1319999999999997</v>
      </c>
      <c r="U220" s="23">
        <f t="shared" si="45"/>
        <v>149.203824</v>
      </c>
      <c r="V220" s="37"/>
      <c r="W220" s="26">
        <f t="shared" si="46"/>
        <v>0</v>
      </c>
      <c r="X220" s="37"/>
      <c r="Y220" s="28">
        <f t="shared" si="47"/>
        <v>0</v>
      </c>
    </row>
    <row r="221" spans="1:25" ht="18" customHeight="1">
      <c r="A221" s="249"/>
      <c r="B221" s="9" t="s">
        <v>312</v>
      </c>
      <c r="C221" s="10" t="s">
        <v>90</v>
      </c>
      <c r="D221" s="9" t="s">
        <v>250</v>
      </c>
      <c r="E221" s="9" t="s">
        <v>247</v>
      </c>
      <c r="F221" s="24"/>
      <c r="G221" s="14" t="s">
        <v>249</v>
      </c>
      <c r="H221" s="19">
        <v>1</v>
      </c>
      <c r="I221" s="18">
        <v>1</v>
      </c>
      <c r="J221" s="67">
        <v>73</v>
      </c>
      <c r="K221" s="18">
        <v>42</v>
      </c>
      <c r="L221" s="18">
        <f t="shared" si="38"/>
        <v>3.0659999999999998</v>
      </c>
      <c r="M221" s="18">
        <f t="shared" si="39"/>
        <v>74.601911999999999</v>
      </c>
      <c r="N221" s="11"/>
      <c r="O221" s="23">
        <f t="shared" si="40"/>
        <v>1</v>
      </c>
      <c r="P221" s="11"/>
      <c r="Q221" s="23">
        <f t="shared" si="41"/>
        <v>42</v>
      </c>
      <c r="R221" s="23">
        <f t="shared" si="42"/>
        <v>0</v>
      </c>
      <c r="S221" s="9">
        <f t="shared" si="43"/>
        <v>0</v>
      </c>
      <c r="T221" s="23">
        <f t="shared" si="44"/>
        <v>3.0659999999999998</v>
      </c>
      <c r="U221" s="23">
        <f t="shared" si="45"/>
        <v>74.601911999999999</v>
      </c>
      <c r="V221" s="37"/>
      <c r="W221" s="26">
        <f t="shared" si="46"/>
        <v>0</v>
      </c>
      <c r="X221" s="37"/>
      <c r="Y221" s="28">
        <f t="shared" si="47"/>
        <v>0</v>
      </c>
    </row>
    <row r="222" spans="1:25" ht="18" customHeight="1">
      <c r="A222" s="249"/>
      <c r="B222" s="9" t="s">
        <v>305</v>
      </c>
      <c r="C222" s="58"/>
      <c r="D222" s="9" t="s">
        <v>250</v>
      </c>
      <c r="E222" s="9" t="s">
        <v>247</v>
      </c>
      <c r="F222" s="24"/>
      <c r="G222" s="14" t="s">
        <v>249</v>
      </c>
      <c r="H222" s="18">
        <v>1</v>
      </c>
      <c r="I222" s="18">
        <v>2</v>
      </c>
      <c r="J222" s="67">
        <v>73</v>
      </c>
      <c r="K222" s="18">
        <v>42</v>
      </c>
      <c r="L222" s="18">
        <f t="shared" si="38"/>
        <v>6.1319999999999997</v>
      </c>
      <c r="M222" s="18">
        <f t="shared" si="39"/>
        <v>149.203824</v>
      </c>
      <c r="N222" s="11"/>
      <c r="O222" s="23">
        <f t="shared" si="40"/>
        <v>2</v>
      </c>
      <c r="P222" s="11"/>
      <c r="Q222" s="23">
        <f t="shared" si="41"/>
        <v>42</v>
      </c>
      <c r="R222" s="23">
        <f t="shared" si="42"/>
        <v>0</v>
      </c>
      <c r="S222" s="9">
        <f t="shared" si="43"/>
        <v>0</v>
      </c>
      <c r="T222" s="23">
        <f t="shared" si="44"/>
        <v>6.1319999999999997</v>
      </c>
      <c r="U222" s="23">
        <f t="shared" si="45"/>
        <v>149.203824</v>
      </c>
      <c r="V222" s="37"/>
      <c r="W222" s="26">
        <f t="shared" si="46"/>
        <v>0</v>
      </c>
      <c r="X222" s="37"/>
      <c r="Y222" s="28">
        <f t="shared" si="47"/>
        <v>0</v>
      </c>
    </row>
    <row r="223" spans="1:25" ht="18" customHeight="1">
      <c r="A223" s="249"/>
      <c r="B223" s="9" t="s">
        <v>49</v>
      </c>
      <c r="C223" s="83"/>
      <c r="D223" s="9" t="s">
        <v>250</v>
      </c>
      <c r="E223" s="9" t="s">
        <v>247</v>
      </c>
      <c r="F223" s="85"/>
      <c r="G223" s="14" t="s">
        <v>258</v>
      </c>
      <c r="H223" s="18">
        <v>1</v>
      </c>
      <c r="I223" s="18">
        <v>1</v>
      </c>
      <c r="J223" s="67">
        <v>41</v>
      </c>
      <c r="K223" s="18">
        <v>42</v>
      </c>
      <c r="L223" s="18">
        <f t="shared" si="38"/>
        <v>1.722</v>
      </c>
      <c r="M223" s="18">
        <f t="shared" si="39"/>
        <v>41.899704</v>
      </c>
      <c r="N223" s="11"/>
      <c r="O223" s="23">
        <f t="shared" si="40"/>
        <v>1</v>
      </c>
      <c r="P223" s="11"/>
      <c r="Q223" s="23">
        <f t="shared" si="41"/>
        <v>42</v>
      </c>
      <c r="R223" s="23">
        <f t="shared" si="42"/>
        <v>0</v>
      </c>
      <c r="S223" s="9">
        <f t="shared" si="43"/>
        <v>0</v>
      </c>
      <c r="T223" s="23">
        <f t="shared" si="44"/>
        <v>1.722</v>
      </c>
      <c r="U223" s="23">
        <f t="shared" si="45"/>
        <v>41.899704</v>
      </c>
      <c r="V223" s="37"/>
      <c r="W223" s="26">
        <f t="shared" si="46"/>
        <v>0</v>
      </c>
      <c r="X223" s="37"/>
      <c r="Y223" s="28">
        <f t="shared" si="47"/>
        <v>0</v>
      </c>
    </row>
    <row r="224" spans="1:25" ht="18" customHeight="1">
      <c r="A224" s="249"/>
      <c r="B224" s="9" t="s">
        <v>49</v>
      </c>
      <c r="C224" s="58"/>
      <c r="D224" s="9" t="s">
        <v>250</v>
      </c>
      <c r="E224" s="9" t="s">
        <v>247</v>
      </c>
      <c r="F224" s="24"/>
      <c r="G224" s="14" t="s">
        <v>249</v>
      </c>
      <c r="H224" s="18">
        <v>2</v>
      </c>
      <c r="I224" s="18">
        <v>1</v>
      </c>
      <c r="J224" s="67">
        <v>73</v>
      </c>
      <c r="K224" s="18">
        <v>42</v>
      </c>
      <c r="L224" s="18">
        <f t="shared" si="38"/>
        <v>3.0659999999999998</v>
      </c>
      <c r="M224" s="18">
        <f t="shared" si="39"/>
        <v>74.601911999999999</v>
      </c>
      <c r="N224" s="11"/>
      <c r="O224" s="23">
        <f t="shared" si="40"/>
        <v>1</v>
      </c>
      <c r="P224" s="11"/>
      <c r="Q224" s="23">
        <f t="shared" si="41"/>
        <v>42</v>
      </c>
      <c r="R224" s="23">
        <f t="shared" si="42"/>
        <v>0</v>
      </c>
      <c r="S224" s="9">
        <f t="shared" si="43"/>
        <v>0</v>
      </c>
      <c r="T224" s="23">
        <f t="shared" si="44"/>
        <v>3.0659999999999998</v>
      </c>
      <c r="U224" s="23">
        <f t="shared" si="45"/>
        <v>74.601911999999999</v>
      </c>
      <c r="V224" s="37"/>
      <c r="W224" s="26">
        <f t="shared" si="46"/>
        <v>0</v>
      </c>
      <c r="X224" s="37"/>
      <c r="Y224" s="28">
        <f t="shared" si="47"/>
        <v>0</v>
      </c>
    </row>
    <row r="225" spans="1:25" ht="18" customHeight="1">
      <c r="A225" s="249"/>
      <c r="B225" s="148" t="s">
        <v>49</v>
      </c>
      <c r="C225" s="149"/>
      <c r="D225" s="148" t="s">
        <v>250</v>
      </c>
      <c r="E225" s="149" t="s">
        <v>2</v>
      </c>
      <c r="F225" s="167" t="s">
        <v>273</v>
      </c>
      <c r="G225" s="150"/>
      <c r="H225" s="151">
        <v>1</v>
      </c>
      <c r="I225" s="151">
        <v>1</v>
      </c>
      <c r="J225" s="168"/>
      <c r="K225" s="151"/>
      <c r="L225" s="151"/>
      <c r="M225" s="151"/>
      <c r="N225" s="148"/>
      <c r="O225" s="152"/>
      <c r="P225" s="148"/>
      <c r="Q225" s="152"/>
      <c r="R225" s="152"/>
      <c r="S225" s="148"/>
      <c r="T225" s="152"/>
      <c r="U225" s="152"/>
      <c r="V225" s="153"/>
      <c r="W225" s="153"/>
      <c r="X225" s="153"/>
      <c r="Y225" s="154"/>
    </row>
    <row r="226" spans="1:25" ht="18" customHeight="1">
      <c r="A226" s="249"/>
      <c r="B226" s="9" t="s">
        <v>50</v>
      </c>
      <c r="C226" s="83"/>
      <c r="D226" s="9" t="s">
        <v>250</v>
      </c>
      <c r="E226" s="9" t="s">
        <v>247</v>
      </c>
      <c r="F226" s="24"/>
      <c r="G226" s="14" t="s">
        <v>249</v>
      </c>
      <c r="H226" s="18">
        <v>2</v>
      </c>
      <c r="I226" s="18">
        <v>5</v>
      </c>
      <c r="J226" s="67">
        <v>73</v>
      </c>
      <c r="K226" s="18">
        <v>42</v>
      </c>
      <c r="L226" s="18">
        <f t="shared" si="38"/>
        <v>15.33</v>
      </c>
      <c r="M226" s="18">
        <f t="shared" si="39"/>
        <v>373.00956000000002</v>
      </c>
      <c r="N226" s="11"/>
      <c r="O226" s="23">
        <f t="shared" si="40"/>
        <v>5</v>
      </c>
      <c r="P226" s="11"/>
      <c r="Q226" s="23">
        <f t="shared" si="41"/>
        <v>42</v>
      </c>
      <c r="R226" s="23">
        <f t="shared" si="42"/>
        <v>0</v>
      </c>
      <c r="S226" s="9">
        <f t="shared" si="43"/>
        <v>0</v>
      </c>
      <c r="T226" s="23">
        <f t="shared" si="44"/>
        <v>15.33</v>
      </c>
      <c r="U226" s="23">
        <f t="shared" si="45"/>
        <v>373.00956000000002</v>
      </c>
      <c r="V226" s="37"/>
      <c r="W226" s="26">
        <f t="shared" si="46"/>
        <v>0</v>
      </c>
      <c r="X226" s="37"/>
      <c r="Y226" s="28">
        <f t="shared" si="47"/>
        <v>0</v>
      </c>
    </row>
    <row r="227" spans="1:25" ht="18" customHeight="1">
      <c r="A227" s="249"/>
      <c r="B227" s="9" t="s">
        <v>306</v>
      </c>
      <c r="C227" s="10" t="s">
        <v>91</v>
      </c>
      <c r="D227" s="9" t="s">
        <v>250</v>
      </c>
      <c r="E227" s="9" t="s">
        <v>247</v>
      </c>
      <c r="F227" s="85"/>
      <c r="G227" s="80" t="s">
        <v>285</v>
      </c>
      <c r="H227" s="18">
        <v>2</v>
      </c>
      <c r="I227" s="18">
        <v>1</v>
      </c>
      <c r="J227" s="67">
        <v>48</v>
      </c>
      <c r="K227" s="18">
        <v>42</v>
      </c>
      <c r="L227" s="18">
        <f t="shared" si="38"/>
        <v>2.016</v>
      </c>
      <c r="M227" s="18">
        <f t="shared" si="39"/>
        <v>49.053312000000005</v>
      </c>
      <c r="N227" s="11"/>
      <c r="O227" s="23">
        <f t="shared" si="40"/>
        <v>1</v>
      </c>
      <c r="P227" s="11"/>
      <c r="Q227" s="23">
        <f t="shared" si="41"/>
        <v>42</v>
      </c>
      <c r="R227" s="23">
        <f t="shared" si="42"/>
        <v>0</v>
      </c>
      <c r="S227" s="9">
        <f t="shared" si="43"/>
        <v>0</v>
      </c>
      <c r="T227" s="23">
        <f t="shared" si="44"/>
        <v>2.016</v>
      </c>
      <c r="U227" s="23">
        <f t="shared" si="45"/>
        <v>49.053312000000005</v>
      </c>
      <c r="V227" s="37"/>
      <c r="W227" s="26">
        <f t="shared" si="46"/>
        <v>0</v>
      </c>
      <c r="X227" s="37"/>
      <c r="Y227" s="28">
        <f t="shared" si="47"/>
        <v>0</v>
      </c>
    </row>
    <row r="228" spans="1:25" ht="18" customHeight="1">
      <c r="A228" s="249"/>
      <c r="B228" s="9" t="s">
        <v>306</v>
      </c>
      <c r="C228" s="83"/>
      <c r="D228" s="9" t="s">
        <v>250</v>
      </c>
      <c r="E228" s="85" t="s">
        <v>2</v>
      </c>
      <c r="F228" s="86"/>
      <c r="G228" s="14" t="s">
        <v>287</v>
      </c>
      <c r="H228" s="18">
        <v>1</v>
      </c>
      <c r="I228" s="18">
        <v>1</v>
      </c>
      <c r="J228" s="67">
        <v>7</v>
      </c>
      <c r="K228" s="18">
        <v>8760</v>
      </c>
      <c r="L228" s="18">
        <f t="shared" si="38"/>
        <v>61.32</v>
      </c>
      <c r="M228" s="18">
        <f t="shared" si="39"/>
        <v>1492.0382400000001</v>
      </c>
      <c r="N228" s="11"/>
      <c r="O228" s="23">
        <f t="shared" si="40"/>
        <v>1</v>
      </c>
      <c r="P228" s="11"/>
      <c r="Q228" s="23">
        <f t="shared" si="41"/>
        <v>8760</v>
      </c>
      <c r="R228" s="23">
        <f t="shared" si="42"/>
        <v>0</v>
      </c>
      <c r="S228" s="9">
        <f t="shared" si="43"/>
        <v>0</v>
      </c>
      <c r="T228" s="23">
        <f t="shared" si="44"/>
        <v>61.32</v>
      </c>
      <c r="U228" s="23">
        <f t="shared" si="45"/>
        <v>1492.0382400000001</v>
      </c>
      <c r="V228" s="37"/>
      <c r="W228" s="26">
        <f t="shared" si="46"/>
        <v>0</v>
      </c>
      <c r="X228" s="37"/>
      <c r="Y228" s="28">
        <f t="shared" si="47"/>
        <v>0</v>
      </c>
    </row>
    <row r="229" spans="1:25" ht="18" customHeight="1">
      <c r="A229" s="249"/>
      <c r="B229" s="9" t="s">
        <v>306</v>
      </c>
      <c r="C229" s="83"/>
      <c r="D229" s="9" t="s">
        <v>250</v>
      </c>
      <c r="E229" s="9" t="s">
        <v>247</v>
      </c>
      <c r="F229" s="85"/>
      <c r="G229" s="14" t="s">
        <v>258</v>
      </c>
      <c r="H229" s="18">
        <v>1</v>
      </c>
      <c r="I229" s="18">
        <v>1</v>
      </c>
      <c r="J229" s="67">
        <v>41</v>
      </c>
      <c r="K229" s="18">
        <v>42</v>
      </c>
      <c r="L229" s="18">
        <f t="shared" si="38"/>
        <v>1.722</v>
      </c>
      <c r="M229" s="18">
        <f t="shared" si="39"/>
        <v>41.899704</v>
      </c>
      <c r="N229" s="11"/>
      <c r="O229" s="23">
        <f t="shared" si="40"/>
        <v>1</v>
      </c>
      <c r="P229" s="11"/>
      <c r="Q229" s="23">
        <f t="shared" si="41"/>
        <v>42</v>
      </c>
      <c r="R229" s="23">
        <f t="shared" si="42"/>
        <v>0</v>
      </c>
      <c r="S229" s="9">
        <f t="shared" si="43"/>
        <v>0</v>
      </c>
      <c r="T229" s="23">
        <f t="shared" si="44"/>
        <v>1.722</v>
      </c>
      <c r="U229" s="23">
        <f t="shared" si="45"/>
        <v>41.899704</v>
      </c>
      <c r="V229" s="37"/>
      <c r="W229" s="26">
        <f t="shared" si="46"/>
        <v>0</v>
      </c>
      <c r="X229" s="37"/>
      <c r="Y229" s="28">
        <f t="shared" si="47"/>
        <v>0</v>
      </c>
    </row>
    <row r="230" spans="1:25" ht="18" customHeight="1">
      <c r="A230" s="249"/>
      <c r="B230" s="9" t="s">
        <v>304</v>
      </c>
      <c r="C230" s="83"/>
      <c r="D230" s="9" t="s">
        <v>326</v>
      </c>
      <c r="E230" s="9"/>
      <c r="F230" s="83"/>
      <c r="G230" s="14" t="s">
        <v>327</v>
      </c>
      <c r="H230" s="18">
        <v>1</v>
      </c>
      <c r="I230" s="18">
        <v>27</v>
      </c>
      <c r="J230" s="67">
        <v>310</v>
      </c>
      <c r="K230" s="18">
        <v>1050</v>
      </c>
      <c r="L230" s="18">
        <f t="shared" si="38"/>
        <v>8788.5</v>
      </c>
      <c r="M230" s="18">
        <f t="shared" si="39"/>
        <v>213841.78200000001</v>
      </c>
      <c r="N230" s="11"/>
      <c r="O230" s="23">
        <f>I230+1</f>
        <v>28</v>
      </c>
      <c r="P230" s="11"/>
      <c r="Q230" s="23">
        <f t="shared" si="41"/>
        <v>1050</v>
      </c>
      <c r="R230" s="23">
        <f t="shared" si="42"/>
        <v>0</v>
      </c>
      <c r="S230" s="9">
        <f t="shared" si="43"/>
        <v>0</v>
      </c>
      <c r="T230" s="23">
        <f t="shared" si="44"/>
        <v>8788.5</v>
      </c>
      <c r="U230" s="23">
        <f t="shared" si="45"/>
        <v>213841.78200000001</v>
      </c>
      <c r="V230" s="37"/>
      <c r="W230" s="26">
        <f t="shared" si="46"/>
        <v>0</v>
      </c>
      <c r="X230" s="37"/>
      <c r="Y230" s="28">
        <f t="shared" si="47"/>
        <v>0</v>
      </c>
    </row>
    <row r="231" spans="1:25" ht="18" customHeight="1">
      <c r="A231" s="249"/>
      <c r="B231" s="148"/>
      <c r="C231" s="149" t="s">
        <v>90</v>
      </c>
      <c r="D231" s="148" t="s">
        <v>326</v>
      </c>
      <c r="E231" s="148"/>
      <c r="F231" s="149" t="s">
        <v>273</v>
      </c>
      <c r="G231" s="150"/>
      <c r="H231" s="151">
        <v>1</v>
      </c>
      <c r="I231" s="151">
        <v>1</v>
      </c>
      <c r="J231" s="168"/>
      <c r="K231" s="151"/>
      <c r="L231" s="151"/>
      <c r="M231" s="151"/>
      <c r="N231" s="148"/>
      <c r="O231" s="152"/>
      <c r="P231" s="148"/>
      <c r="Q231" s="152"/>
      <c r="R231" s="152"/>
      <c r="S231" s="148"/>
      <c r="T231" s="152"/>
      <c r="U231" s="152"/>
      <c r="V231" s="153"/>
      <c r="W231" s="153"/>
      <c r="X231" s="153"/>
      <c r="Y231" s="154"/>
    </row>
    <row r="232" spans="1:25" ht="18" customHeight="1">
      <c r="A232" s="249"/>
      <c r="B232" s="9"/>
      <c r="C232" s="85"/>
      <c r="D232" s="65"/>
      <c r="E232" s="65"/>
      <c r="F232" s="75" t="s">
        <v>328</v>
      </c>
      <c r="G232" s="80"/>
      <c r="H232" s="20"/>
      <c r="I232" s="20">
        <v>1</v>
      </c>
      <c r="J232" s="67"/>
      <c r="K232" s="18"/>
      <c r="L232" s="18"/>
      <c r="M232" s="18"/>
      <c r="N232" s="11"/>
      <c r="O232" s="23">
        <f t="shared" si="40"/>
        <v>1</v>
      </c>
      <c r="P232" s="11"/>
      <c r="Q232" s="23">
        <f t="shared" si="41"/>
        <v>0</v>
      </c>
      <c r="R232" s="23">
        <f t="shared" si="42"/>
        <v>0</v>
      </c>
      <c r="S232" s="9">
        <f t="shared" si="43"/>
        <v>0</v>
      </c>
      <c r="T232" s="23">
        <f t="shared" si="44"/>
        <v>0</v>
      </c>
      <c r="U232" s="23">
        <f t="shared" si="45"/>
        <v>0</v>
      </c>
      <c r="V232" s="37"/>
      <c r="W232" s="26">
        <f t="shared" si="46"/>
        <v>0</v>
      </c>
      <c r="X232" s="37"/>
      <c r="Y232" s="28">
        <f t="shared" si="47"/>
        <v>0</v>
      </c>
    </row>
    <row r="233" spans="1:25" ht="18" customHeight="1">
      <c r="A233" s="249"/>
      <c r="B233" s="9"/>
      <c r="C233" s="85"/>
      <c r="D233" s="65" t="s">
        <v>250</v>
      </c>
      <c r="E233" s="75" t="s">
        <v>2</v>
      </c>
      <c r="F233" s="75"/>
      <c r="G233" s="80" t="s">
        <v>287</v>
      </c>
      <c r="H233" s="20">
        <v>1</v>
      </c>
      <c r="I233" s="20">
        <v>4</v>
      </c>
      <c r="J233" s="67">
        <v>7</v>
      </c>
      <c r="K233" s="18">
        <v>8760</v>
      </c>
      <c r="L233" s="18">
        <f t="shared" si="38"/>
        <v>245.28</v>
      </c>
      <c r="M233" s="18">
        <f t="shared" si="39"/>
        <v>5968.1529600000003</v>
      </c>
      <c r="N233" s="11"/>
      <c r="O233" s="23">
        <f t="shared" si="40"/>
        <v>4</v>
      </c>
      <c r="P233" s="11"/>
      <c r="Q233" s="23">
        <f t="shared" si="41"/>
        <v>8760</v>
      </c>
      <c r="R233" s="23">
        <f t="shared" si="42"/>
        <v>0</v>
      </c>
      <c r="S233" s="9">
        <f t="shared" si="43"/>
        <v>0</v>
      </c>
      <c r="T233" s="23">
        <f t="shared" si="44"/>
        <v>245.28</v>
      </c>
      <c r="U233" s="23">
        <f t="shared" si="45"/>
        <v>5968.1529600000003</v>
      </c>
      <c r="V233" s="37"/>
      <c r="W233" s="26">
        <f t="shared" si="46"/>
        <v>0</v>
      </c>
      <c r="X233" s="37"/>
      <c r="Y233" s="28">
        <f t="shared" si="47"/>
        <v>0</v>
      </c>
    </row>
    <row r="234" spans="1:25" ht="18" customHeight="1">
      <c r="A234" s="249"/>
      <c r="B234" s="148"/>
      <c r="C234" s="149" t="s">
        <v>94</v>
      </c>
      <c r="D234" s="148" t="s">
        <v>250</v>
      </c>
      <c r="E234" s="149" t="s">
        <v>2</v>
      </c>
      <c r="F234" s="149" t="s">
        <v>273</v>
      </c>
      <c r="G234" s="150"/>
      <c r="H234" s="151">
        <v>1</v>
      </c>
      <c r="I234" s="151">
        <v>3</v>
      </c>
      <c r="J234" s="168"/>
      <c r="K234" s="151"/>
      <c r="L234" s="151"/>
      <c r="M234" s="151"/>
      <c r="N234" s="148"/>
      <c r="O234" s="152"/>
      <c r="P234" s="148"/>
      <c r="Q234" s="152"/>
      <c r="R234" s="152"/>
      <c r="S234" s="148"/>
      <c r="T234" s="152"/>
      <c r="U234" s="152"/>
      <c r="V234" s="153"/>
      <c r="W234" s="153"/>
      <c r="X234" s="153"/>
      <c r="Y234" s="154"/>
    </row>
    <row r="235" spans="1:25" ht="18" customHeight="1">
      <c r="A235" s="250" t="s">
        <v>52</v>
      </c>
      <c r="B235" s="9" t="s">
        <v>302</v>
      </c>
      <c r="C235" s="52"/>
      <c r="D235" s="9" t="s">
        <v>250</v>
      </c>
      <c r="E235" s="9" t="s">
        <v>247</v>
      </c>
      <c r="F235" s="85"/>
      <c r="G235" s="14" t="s">
        <v>258</v>
      </c>
      <c r="H235" s="18">
        <v>1</v>
      </c>
      <c r="I235" s="18">
        <v>3</v>
      </c>
      <c r="J235" s="67">
        <v>41</v>
      </c>
      <c r="K235" s="18">
        <v>42</v>
      </c>
      <c r="L235" s="18">
        <f t="shared" si="38"/>
        <v>5.1660000000000004</v>
      </c>
      <c r="M235" s="18">
        <f t="shared" si="39"/>
        <v>125.69911200000001</v>
      </c>
      <c r="N235" s="53"/>
      <c r="O235" s="23">
        <f t="shared" si="40"/>
        <v>3</v>
      </c>
      <c r="P235" s="11"/>
      <c r="Q235" s="23">
        <f t="shared" si="41"/>
        <v>42</v>
      </c>
      <c r="R235" s="23">
        <f t="shared" si="42"/>
        <v>0</v>
      </c>
      <c r="S235" s="9">
        <f t="shared" si="43"/>
        <v>0</v>
      </c>
      <c r="T235" s="23">
        <f t="shared" si="44"/>
        <v>5.1660000000000004</v>
      </c>
      <c r="U235" s="23">
        <f t="shared" si="45"/>
        <v>125.69911200000001</v>
      </c>
      <c r="V235" s="37"/>
      <c r="W235" s="26">
        <f t="shared" si="46"/>
        <v>0</v>
      </c>
      <c r="X235" s="37"/>
      <c r="Y235" s="28">
        <f t="shared" si="47"/>
        <v>0</v>
      </c>
    </row>
    <row r="236" spans="1:25" ht="18" customHeight="1">
      <c r="A236" s="249"/>
      <c r="B236" s="148" t="s">
        <v>53</v>
      </c>
      <c r="C236" s="149" t="s">
        <v>90</v>
      </c>
      <c r="D236" s="148" t="s">
        <v>250</v>
      </c>
      <c r="E236" s="148" t="s">
        <v>247</v>
      </c>
      <c r="F236" s="149" t="s">
        <v>273</v>
      </c>
      <c r="G236" s="150"/>
      <c r="H236" s="151">
        <v>1</v>
      </c>
      <c r="I236" s="151">
        <v>18</v>
      </c>
      <c r="J236" s="168"/>
      <c r="K236" s="151"/>
      <c r="L236" s="151"/>
      <c r="M236" s="151"/>
      <c r="N236" s="148"/>
      <c r="O236" s="152"/>
      <c r="P236" s="148"/>
      <c r="Q236" s="152"/>
      <c r="R236" s="152"/>
      <c r="S236" s="148"/>
      <c r="T236" s="152"/>
      <c r="U236" s="152"/>
      <c r="V236" s="153"/>
      <c r="W236" s="153"/>
      <c r="X236" s="153"/>
      <c r="Y236" s="154"/>
    </row>
    <row r="237" spans="1:25" ht="18" customHeight="1">
      <c r="A237" s="249"/>
      <c r="B237" s="9"/>
      <c r="C237" s="83"/>
      <c r="D237" s="9" t="s">
        <v>250</v>
      </c>
      <c r="E237" s="85" t="s">
        <v>2</v>
      </c>
      <c r="F237" s="83"/>
      <c r="G237" s="14" t="s">
        <v>494</v>
      </c>
      <c r="H237" s="18">
        <v>1</v>
      </c>
      <c r="I237" s="18">
        <v>1</v>
      </c>
      <c r="J237" s="67">
        <v>15</v>
      </c>
      <c r="K237" s="18">
        <v>8760</v>
      </c>
      <c r="L237" s="18">
        <f t="shared" si="38"/>
        <v>131.4</v>
      </c>
      <c r="M237" s="18">
        <f t="shared" si="39"/>
        <v>3197.2248000000004</v>
      </c>
      <c r="N237" s="11"/>
      <c r="O237" s="23">
        <f t="shared" si="40"/>
        <v>1</v>
      </c>
      <c r="P237" s="11"/>
      <c r="Q237" s="23">
        <f t="shared" si="41"/>
        <v>8760</v>
      </c>
      <c r="R237" s="23">
        <f t="shared" si="42"/>
        <v>0</v>
      </c>
      <c r="S237" s="9">
        <f t="shared" si="43"/>
        <v>0</v>
      </c>
      <c r="T237" s="23">
        <f t="shared" si="44"/>
        <v>131.4</v>
      </c>
      <c r="U237" s="23">
        <f t="shared" si="45"/>
        <v>3197.2248000000004</v>
      </c>
      <c r="V237" s="37"/>
      <c r="W237" s="26">
        <f t="shared" si="46"/>
        <v>0</v>
      </c>
      <c r="X237" s="37"/>
      <c r="Y237" s="28">
        <f t="shared" si="47"/>
        <v>0</v>
      </c>
    </row>
    <row r="238" spans="1:25" ht="18" customHeight="1">
      <c r="A238" s="249"/>
      <c r="B238" s="65" t="s">
        <v>498</v>
      </c>
      <c r="C238" s="99" t="s">
        <v>89</v>
      </c>
      <c r="D238" s="65" t="s">
        <v>250</v>
      </c>
      <c r="E238" s="65" t="s">
        <v>247</v>
      </c>
      <c r="F238" s="100" t="s">
        <v>329</v>
      </c>
      <c r="G238" s="80" t="s">
        <v>258</v>
      </c>
      <c r="H238" s="101">
        <v>1</v>
      </c>
      <c r="I238" s="20">
        <v>10</v>
      </c>
      <c r="J238" s="67">
        <v>41</v>
      </c>
      <c r="K238" s="18">
        <v>42</v>
      </c>
      <c r="L238" s="18">
        <f t="shared" si="38"/>
        <v>17.22</v>
      </c>
      <c r="M238" s="18">
        <f t="shared" si="39"/>
        <v>418.99703999999997</v>
      </c>
      <c r="N238" s="11"/>
      <c r="O238" s="23">
        <f t="shared" si="40"/>
        <v>10</v>
      </c>
      <c r="P238" s="11"/>
      <c r="Q238" s="23">
        <f t="shared" si="41"/>
        <v>42</v>
      </c>
      <c r="R238" s="23">
        <f t="shared" si="42"/>
        <v>0</v>
      </c>
      <c r="S238" s="9">
        <f t="shared" si="43"/>
        <v>0</v>
      </c>
      <c r="T238" s="23">
        <f t="shared" si="44"/>
        <v>17.22</v>
      </c>
      <c r="U238" s="23">
        <f t="shared" si="45"/>
        <v>418.99703999999997</v>
      </c>
      <c r="V238" s="37"/>
      <c r="W238" s="26">
        <f t="shared" si="46"/>
        <v>0</v>
      </c>
      <c r="X238" s="37"/>
      <c r="Y238" s="28">
        <f t="shared" si="47"/>
        <v>0</v>
      </c>
    </row>
    <row r="239" spans="1:25" ht="18" customHeight="1">
      <c r="A239" s="249"/>
      <c r="B239" s="9" t="s">
        <v>307</v>
      </c>
      <c r="C239" s="10" t="s">
        <v>90</v>
      </c>
      <c r="D239" s="9" t="s">
        <v>250</v>
      </c>
      <c r="E239" s="9" t="s">
        <v>247</v>
      </c>
      <c r="F239" s="10"/>
      <c r="G239" s="14" t="s">
        <v>249</v>
      </c>
      <c r="H239" s="18">
        <v>2</v>
      </c>
      <c r="I239" s="18">
        <v>2</v>
      </c>
      <c r="J239" s="67">
        <v>73</v>
      </c>
      <c r="K239" s="18">
        <v>42</v>
      </c>
      <c r="L239" s="18">
        <f t="shared" si="38"/>
        <v>6.1319999999999997</v>
      </c>
      <c r="M239" s="18">
        <f t="shared" si="39"/>
        <v>149.203824</v>
      </c>
      <c r="N239" s="11"/>
      <c r="O239" s="23">
        <f t="shared" si="40"/>
        <v>2</v>
      </c>
      <c r="P239" s="11"/>
      <c r="Q239" s="23">
        <f t="shared" si="41"/>
        <v>42</v>
      </c>
      <c r="R239" s="23">
        <f t="shared" si="42"/>
        <v>0</v>
      </c>
      <c r="S239" s="9">
        <f t="shared" si="43"/>
        <v>0</v>
      </c>
      <c r="T239" s="23">
        <f t="shared" si="44"/>
        <v>6.1319999999999997</v>
      </c>
      <c r="U239" s="23">
        <f t="shared" si="45"/>
        <v>149.203824</v>
      </c>
      <c r="V239" s="37"/>
      <c r="W239" s="26">
        <f t="shared" si="46"/>
        <v>0</v>
      </c>
      <c r="X239" s="37"/>
      <c r="Y239" s="28">
        <f t="shared" si="47"/>
        <v>0</v>
      </c>
    </row>
    <row r="240" spans="1:25" ht="18" customHeight="1">
      <c r="A240" s="249"/>
      <c r="B240" s="9" t="s">
        <v>308</v>
      </c>
      <c r="C240" s="83"/>
      <c r="D240" s="9" t="s">
        <v>250</v>
      </c>
      <c r="E240" s="9" t="s">
        <v>247</v>
      </c>
      <c r="F240" s="83" t="s">
        <v>252</v>
      </c>
      <c r="G240" s="14" t="s">
        <v>266</v>
      </c>
      <c r="H240" s="18">
        <v>1</v>
      </c>
      <c r="I240" s="18">
        <v>3</v>
      </c>
      <c r="J240" s="67">
        <v>54</v>
      </c>
      <c r="K240" s="18">
        <v>42</v>
      </c>
      <c r="L240" s="18">
        <f t="shared" si="38"/>
        <v>6.8040000000000003</v>
      </c>
      <c r="M240" s="18">
        <f t="shared" si="39"/>
        <v>165.55492800000002</v>
      </c>
      <c r="N240" s="11"/>
      <c r="O240" s="23">
        <f t="shared" si="40"/>
        <v>3</v>
      </c>
      <c r="P240" s="11"/>
      <c r="Q240" s="23">
        <f t="shared" si="41"/>
        <v>42</v>
      </c>
      <c r="R240" s="23">
        <f t="shared" si="42"/>
        <v>0</v>
      </c>
      <c r="S240" s="9">
        <f t="shared" si="43"/>
        <v>0</v>
      </c>
      <c r="T240" s="23">
        <f t="shared" si="44"/>
        <v>6.8040000000000003</v>
      </c>
      <c r="U240" s="23">
        <f t="shared" si="45"/>
        <v>165.55492800000002</v>
      </c>
      <c r="V240" s="37"/>
      <c r="W240" s="26">
        <f t="shared" si="46"/>
        <v>0</v>
      </c>
      <c r="X240" s="37"/>
      <c r="Y240" s="28">
        <f t="shared" si="47"/>
        <v>0</v>
      </c>
    </row>
    <row r="241" spans="1:25" ht="18" customHeight="1">
      <c r="A241" s="249"/>
      <c r="B241" s="9" t="s">
        <v>309</v>
      </c>
      <c r="C241" s="83"/>
      <c r="D241" s="9" t="s">
        <v>250</v>
      </c>
      <c r="E241" s="9" t="s">
        <v>247</v>
      </c>
      <c r="F241" s="85"/>
      <c r="G241" s="14" t="s">
        <v>249</v>
      </c>
      <c r="H241" s="18">
        <v>2</v>
      </c>
      <c r="I241" s="18">
        <v>2</v>
      </c>
      <c r="J241" s="67">
        <v>73</v>
      </c>
      <c r="K241" s="18">
        <v>42</v>
      </c>
      <c r="L241" s="18">
        <f t="shared" si="38"/>
        <v>6.1319999999999997</v>
      </c>
      <c r="M241" s="18">
        <f t="shared" si="39"/>
        <v>149.203824</v>
      </c>
      <c r="N241" s="11"/>
      <c r="O241" s="23">
        <f t="shared" si="40"/>
        <v>2</v>
      </c>
      <c r="P241" s="11"/>
      <c r="Q241" s="23">
        <f t="shared" si="41"/>
        <v>42</v>
      </c>
      <c r="R241" s="23">
        <f t="shared" si="42"/>
        <v>0</v>
      </c>
      <c r="S241" s="9">
        <f t="shared" si="43"/>
        <v>0</v>
      </c>
      <c r="T241" s="23">
        <f t="shared" si="44"/>
        <v>6.1319999999999997</v>
      </c>
      <c r="U241" s="23">
        <f t="shared" si="45"/>
        <v>149.203824</v>
      </c>
      <c r="V241" s="37"/>
      <c r="W241" s="26">
        <f t="shared" si="46"/>
        <v>0</v>
      </c>
      <c r="X241" s="37"/>
      <c r="Y241" s="28">
        <f t="shared" si="47"/>
        <v>0</v>
      </c>
    </row>
    <row r="242" spans="1:25" ht="18" customHeight="1">
      <c r="A242" s="251"/>
      <c r="B242" s="9" t="s">
        <v>303</v>
      </c>
      <c r="C242" s="10" t="s">
        <v>93</v>
      </c>
      <c r="D242" s="9" t="s">
        <v>250</v>
      </c>
      <c r="E242" s="9" t="s">
        <v>247</v>
      </c>
      <c r="F242" s="10"/>
      <c r="G242" s="14" t="s">
        <v>249</v>
      </c>
      <c r="H242" s="18">
        <v>2</v>
      </c>
      <c r="I242" s="18">
        <v>1</v>
      </c>
      <c r="J242" s="67">
        <v>73</v>
      </c>
      <c r="K242" s="18">
        <v>42</v>
      </c>
      <c r="L242" s="18">
        <f t="shared" si="38"/>
        <v>3.0659999999999998</v>
      </c>
      <c r="M242" s="18">
        <f t="shared" si="39"/>
        <v>74.601911999999999</v>
      </c>
      <c r="N242" s="11"/>
      <c r="O242" s="23">
        <f t="shared" si="40"/>
        <v>1</v>
      </c>
      <c r="P242" s="11"/>
      <c r="Q242" s="23">
        <f t="shared" si="41"/>
        <v>42</v>
      </c>
      <c r="R242" s="23">
        <f t="shared" si="42"/>
        <v>0</v>
      </c>
      <c r="S242" s="9">
        <f t="shared" si="43"/>
        <v>0</v>
      </c>
      <c r="T242" s="23">
        <f t="shared" si="44"/>
        <v>3.0659999999999998</v>
      </c>
      <c r="U242" s="23">
        <f t="shared" si="45"/>
        <v>74.601911999999999</v>
      </c>
      <c r="V242" s="37"/>
      <c r="W242" s="26">
        <f t="shared" si="46"/>
        <v>0</v>
      </c>
      <c r="X242" s="37"/>
      <c r="Y242" s="28">
        <f t="shared" si="47"/>
        <v>0</v>
      </c>
    </row>
    <row r="243" spans="1:25" s="114" customFormat="1" ht="18" customHeight="1">
      <c r="A243" s="258" t="s">
        <v>55</v>
      </c>
      <c r="B243" s="252"/>
      <c r="C243" s="113"/>
      <c r="D243" s="253"/>
      <c r="E243" s="253"/>
      <c r="F243" s="113"/>
      <c r="G243" s="113"/>
      <c r="H243" s="113"/>
      <c r="I243" s="113"/>
      <c r="J243" s="113"/>
      <c r="K243" s="254"/>
      <c r="L243" s="254"/>
      <c r="M243" s="254"/>
      <c r="N243" s="113"/>
      <c r="O243" s="255"/>
      <c r="P243" s="253"/>
      <c r="Q243" s="255"/>
      <c r="R243" s="255"/>
      <c r="S243" s="253"/>
      <c r="T243" s="255"/>
      <c r="U243" s="255"/>
      <c r="V243" s="256"/>
      <c r="W243" s="256"/>
      <c r="X243" s="256"/>
      <c r="Y243" s="257"/>
    </row>
    <row r="244" spans="1:25" ht="18" customHeight="1">
      <c r="A244" s="259"/>
      <c r="B244" s="148" t="s">
        <v>22</v>
      </c>
      <c r="C244" s="149"/>
      <c r="D244" s="148" t="s">
        <v>250</v>
      </c>
      <c r="E244" s="148" t="s">
        <v>247</v>
      </c>
      <c r="F244" s="149" t="s">
        <v>336</v>
      </c>
      <c r="G244" s="150"/>
      <c r="H244" s="151">
        <v>1</v>
      </c>
      <c r="I244" s="151">
        <v>4</v>
      </c>
      <c r="J244" s="151"/>
      <c r="K244" s="151"/>
      <c r="L244" s="151"/>
      <c r="M244" s="151"/>
      <c r="N244" s="148"/>
      <c r="O244" s="152"/>
      <c r="P244" s="148"/>
      <c r="Q244" s="152"/>
      <c r="R244" s="152"/>
      <c r="S244" s="148"/>
      <c r="T244" s="152"/>
      <c r="U244" s="152"/>
      <c r="V244" s="153"/>
      <c r="W244" s="153"/>
      <c r="X244" s="153"/>
      <c r="Y244" s="154"/>
    </row>
    <row r="245" spans="1:25" ht="18" customHeight="1">
      <c r="A245" s="259"/>
      <c r="B245" s="148"/>
      <c r="C245" s="149" t="s">
        <v>96</v>
      </c>
      <c r="D245" s="148" t="s">
        <v>250</v>
      </c>
      <c r="E245" s="149" t="s">
        <v>2</v>
      </c>
      <c r="F245" s="149" t="s">
        <v>273</v>
      </c>
      <c r="G245" s="150"/>
      <c r="H245" s="151">
        <v>1</v>
      </c>
      <c r="I245" s="151">
        <v>1</v>
      </c>
      <c r="J245" s="151"/>
      <c r="K245" s="151"/>
      <c r="L245" s="151"/>
      <c r="M245" s="151"/>
      <c r="N245" s="148"/>
      <c r="O245" s="152"/>
      <c r="P245" s="148"/>
      <c r="Q245" s="152"/>
      <c r="R245" s="152"/>
      <c r="S245" s="148"/>
      <c r="T245" s="152"/>
      <c r="U245" s="152"/>
      <c r="V245" s="153"/>
      <c r="W245" s="153"/>
      <c r="X245" s="153"/>
      <c r="Y245" s="154"/>
    </row>
    <row r="246" spans="1:25" ht="18" customHeight="1">
      <c r="A246" s="259"/>
      <c r="C246" s="10" t="s">
        <v>97</v>
      </c>
      <c r="D246" s="9" t="s">
        <v>250</v>
      </c>
      <c r="E246" s="9" t="s">
        <v>247</v>
      </c>
      <c r="F246" s="87" t="s">
        <v>337</v>
      </c>
      <c r="G246" s="57" t="s">
        <v>338</v>
      </c>
      <c r="H246" s="56">
        <v>1</v>
      </c>
      <c r="I246" s="56">
        <v>1</v>
      </c>
      <c r="J246" s="18">
        <v>2</v>
      </c>
      <c r="K246" s="18">
        <v>42</v>
      </c>
      <c r="L246" s="18">
        <f t="shared" si="38"/>
        <v>8.4000000000000005E-2</v>
      </c>
      <c r="M246" s="18">
        <f t="shared" si="39"/>
        <v>2.0438880000000004</v>
      </c>
      <c r="N246" s="11"/>
      <c r="O246" s="23">
        <f t="shared" si="40"/>
        <v>1</v>
      </c>
      <c r="P246" s="11"/>
      <c r="Q246" s="23">
        <f t="shared" si="41"/>
        <v>42</v>
      </c>
      <c r="R246" s="23">
        <f t="shared" si="42"/>
        <v>0</v>
      </c>
      <c r="S246" s="9">
        <f t="shared" si="43"/>
        <v>0</v>
      </c>
      <c r="T246" s="23">
        <f t="shared" si="44"/>
        <v>8.4000000000000005E-2</v>
      </c>
      <c r="U246" s="23">
        <f t="shared" si="45"/>
        <v>2.0438880000000004</v>
      </c>
      <c r="V246" s="37"/>
      <c r="W246" s="26">
        <f t="shared" si="46"/>
        <v>0</v>
      </c>
      <c r="X246" s="37"/>
      <c r="Y246" s="28">
        <f t="shared" si="47"/>
        <v>0</v>
      </c>
    </row>
    <row r="247" spans="1:25" ht="18" customHeight="1">
      <c r="A247" s="259"/>
      <c r="B247" s="148" t="s">
        <v>313</v>
      </c>
      <c r="C247" s="149" t="s">
        <v>97</v>
      </c>
      <c r="D247" s="148" t="s">
        <v>250</v>
      </c>
      <c r="E247" s="148" t="s">
        <v>247</v>
      </c>
      <c r="F247" s="149" t="s">
        <v>336</v>
      </c>
      <c r="G247" s="150"/>
      <c r="H247" s="151">
        <v>1</v>
      </c>
      <c r="I247" s="151">
        <v>2</v>
      </c>
      <c r="J247" s="151"/>
      <c r="K247" s="151"/>
      <c r="L247" s="151"/>
      <c r="M247" s="151"/>
      <c r="N247" s="148"/>
      <c r="O247" s="152"/>
      <c r="P247" s="148"/>
      <c r="Q247" s="152"/>
      <c r="R247" s="152"/>
      <c r="S247" s="148"/>
      <c r="T247" s="152"/>
      <c r="U247" s="152"/>
      <c r="V247" s="153"/>
      <c r="W247" s="153"/>
      <c r="X247" s="153"/>
      <c r="Y247" s="154"/>
    </row>
    <row r="248" spans="1:25" ht="18" customHeight="1">
      <c r="A248" s="259"/>
      <c r="B248" s="9"/>
      <c r="C248" s="83"/>
      <c r="D248" s="9" t="s">
        <v>250</v>
      </c>
      <c r="E248" s="9" t="s">
        <v>247</v>
      </c>
      <c r="F248" s="87" t="s">
        <v>337</v>
      </c>
      <c r="G248" s="68" t="s">
        <v>338</v>
      </c>
      <c r="H248" s="64">
        <v>1</v>
      </c>
      <c r="I248" s="64">
        <v>1</v>
      </c>
      <c r="J248" s="18">
        <v>2</v>
      </c>
      <c r="K248" s="18">
        <v>42</v>
      </c>
      <c r="L248" s="18">
        <f t="shared" si="38"/>
        <v>8.4000000000000005E-2</v>
      </c>
      <c r="M248" s="18">
        <f t="shared" si="39"/>
        <v>2.0438880000000004</v>
      </c>
      <c r="N248" s="11"/>
      <c r="O248" s="23">
        <f t="shared" si="40"/>
        <v>1</v>
      </c>
      <c r="P248" s="11"/>
      <c r="Q248" s="23">
        <f t="shared" si="41"/>
        <v>42</v>
      </c>
      <c r="R248" s="23">
        <f t="shared" si="42"/>
        <v>0</v>
      </c>
      <c r="S248" s="9">
        <f t="shared" si="43"/>
        <v>0</v>
      </c>
      <c r="T248" s="23">
        <f t="shared" si="44"/>
        <v>8.4000000000000005E-2</v>
      </c>
      <c r="U248" s="23">
        <f t="shared" si="45"/>
        <v>2.0438880000000004</v>
      </c>
      <c r="V248" s="37"/>
      <c r="W248" s="26">
        <f t="shared" si="46"/>
        <v>0</v>
      </c>
      <c r="X248" s="37"/>
      <c r="Y248" s="28">
        <f t="shared" si="47"/>
        <v>0</v>
      </c>
    </row>
    <row r="249" spans="1:25" ht="18" customHeight="1">
      <c r="A249" s="259"/>
      <c r="B249" s="9" t="s">
        <v>281</v>
      </c>
      <c r="C249" s="10" t="s">
        <v>98</v>
      </c>
      <c r="D249" s="9" t="s">
        <v>270</v>
      </c>
      <c r="E249" s="9" t="s">
        <v>247</v>
      </c>
      <c r="F249" s="87"/>
      <c r="G249" s="80" t="s">
        <v>285</v>
      </c>
      <c r="H249" s="18">
        <v>1</v>
      </c>
      <c r="I249" s="18">
        <v>2</v>
      </c>
      <c r="J249" s="18">
        <v>48</v>
      </c>
      <c r="K249" s="18">
        <v>42</v>
      </c>
      <c r="L249" s="18">
        <f t="shared" si="38"/>
        <v>4.032</v>
      </c>
      <c r="M249" s="18">
        <f t="shared" si="39"/>
        <v>98.106624000000011</v>
      </c>
      <c r="N249" s="11"/>
      <c r="O249" s="23">
        <f t="shared" si="40"/>
        <v>2</v>
      </c>
      <c r="P249" s="11"/>
      <c r="Q249" s="23">
        <f t="shared" si="41"/>
        <v>42</v>
      </c>
      <c r="R249" s="23">
        <f t="shared" si="42"/>
        <v>0</v>
      </c>
      <c r="S249" s="9">
        <f t="shared" si="43"/>
        <v>0</v>
      </c>
      <c r="T249" s="23">
        <f t="shared" si="44"/>
        <v>4.032</v>
      </c>
      <c r="U249" s="23">
        <f t="shared" si="45"/>
        <v>98.106624000000011</v>
      </c>
      <c r="V249" s="37"/>
      <c r="W249" s="26">
        <f t="shared" si="46"/>
        <v>0</v>
      </c>
      <c r="X249" s="37"/>
      <c r="Y249" s="28">
        <f t="shared" si="47"/>
        <v>0</v>
      </c>
    </row>
    <row r="250" spans="1:25" ht="18" customHeight="1">
      <c r="A250" s="259"/>
      <c r="B250" s="9" t="s">
        <v>311</v>
      </c>
      <c r="C250" s="83"/>
      <c r="D250" s="9" t="s">
        <v>270</v>
      </c>
      <c r="E250" s="9" t="s">
        <v>247</v>
      </c>
      <c r="F250" s="83"/>
      <c r="G250" s="80" t="s">
        <v>285</v>
      </c>
      <c r="H250" s="18">
        <v>1</v>
      </c>
      <c r="I250" s="18">
        <v>2</v>
      </c>
      <c r="J250" s="18">
        <v>48</v>
      </c>
      <c r="K250" s="18">
        <v>42</v>
      </c>
      <c r="L250" s="18">
        <f t="shared" si="38"/>
        <v>4.032</v>
      </c>
      <c r="M250" s="18">
        <f t="shared" si="39"/>
        <v>98.106624000000011</v>
      </c>
      <c r="N250" s="11"/>
      <c r="O250" s="23">
        <f t="shared" si="40"/>
        <v>2</v>
      </c>
      <c r="P250" s="11"/>
      <c r="Q250" s="23">
        <f t="shared" si="41"/>
        <v>42</v>
      </c>
      <c r="R250" s="23">
        <f t="shared" si="42"/>
        <v>0</v>
      </c>
      <c r="S250" s="9">
        <f t="shared" si="43"/>
        <v>0</v>
      </c>
      <c r="T250" s="23">
        <f t="shared" si="44"/>
        <v>4.032</v>
      </c>
      <c r="U250" s="23">
        <f t="shared" si="45"/>
        <v>98.106624000000011</v>
      </c>
      <c r="V250" s="37"/>
      <c r="W250" s="26">
        <f t="shared" si="46"/>
        <v>0</v>
      </c>
      <c r="X250" s="37"/>
      <c r="Y250" s="28">
        <f t="shared" si="47"/>
        <v>0</v>
      </c>
    </row>
    <row r="251" spans="1:25" ht="18" customHeight="1">
      <c r="A251" s="259"/>
      <c r="B251" s="169"/>
      <c r="C251" s="149"/>
      <c r="D251" s="148" t="s">
        <v>250</v>
      </c>
      <c r="E251" s="148" t="s">
        <v>247</v>
      </c>
      <c r="F251" s="149" t="s">
        <v>336</v>
      </c>
      <c r="G251" s="150"/>
      <c r="H251" s="151">
        <v>1</v>
      </c>
      <c r="I251" s="151">
        <v>2</v>
      </c>
      <c r="J251" s="151"/>
      <c r="K251" s="151"/>
      <c r="L251" s="151"/>
      <c r="M251" s="151"/>
      <c r="N251" s="148"/>
      <c r="O251" s="152"/>
      <c r="P251" s="148"/>
      <c r="Q251" s="152"/>
      <c r="R251" s="152"/>
      <c r="S251" s="148"/>
      <c r="T251" s="152"/>
      <c r="U251" s="152"/>
      <c r="V251" s="153"/>
      <c r="W251" s="153"/>
      <c r="X251" s="153"/>
      <c r="Y251" s="154"/>
    </row>
    <row r="252" spans="1:25" ht="18" customHeight="1">
      <c r="A252" s="259"/>
      <c r="B252" s="9" t="s">
        <v>310</v>
      </c>
      <c r="C252" s="83"/>
      <c r="D252" s="9" t="s">
        <v>270</v>
      </c>
      <c r="E252" s="9" t="s">
        <v>247</v>
      </c>
      <c r="F252" s="87"/>
      <c r="G252" s="80" t="s">
        <v>285</v>
      </c>
      <c r="H252" s="18">
        <v>1</v>
      </c>
      <c r="I252" s="18">
        <v>2</v>
      </c>
      <c r="J252" s="18">
        <v>48</v>
      </c>
      <c r="K252" s="18">
        <v>42</v>
      </c>
      <c r="L252" s="18">
        <f t="shared" si="38"/>
        <v>4.032</v>
      </c>
      <c r="M252" s="18">
        <f t="shared" si="39"/>
        <v>98.106624000000011</v>
      </c>
      <c r="N252" s="11"/>
      <c r="O252" s="23">
        <f t="shared" si="40"/>
        <v>2</v>
      </c>
      <c r="P252" s="11"/>
      <c r="Q252" s="23">
        <f t="shared" si="41"/>
        <v>42</v>
      </c>
      <c r="R252" s="23">
        <f t="shared" si="42"/>
        <v>0</v>
      </c>
      <c r="S252" s="9">
        <f t="shared" si="43"/>
        <v>0</v>
      </c>
      <c r="T252" s="23">
        <f t="shared" si="44"/>
        <v>4.032</v>
      </c>
      <c r="U252" s="23">
        <f t="shared" si="45"/>
        <v>98.106624000000011</v>
      </c>
      <c r="V252" s="37"/>
      <c r="W252" s="26">
        <f t="shared" si="46"/>
        <v>0</v>
      </c>
      <c r="X252" s="37"/>
      <c r="Y252" s="28">
        <f t="shared" si="47"/>
        <v>0</v>
      </c>
    </row>
    <row r="253" spans="1:25" ht="18" customHeight="1">
      <c r="A253" s="259"/>
      <c r="B253" s="148"/>
      <c r="C253" s="149" t="s">
        <v>97</v>
      </c>
      <c r="D253" s="148" t="s">
        <v>250</v>
      </c>
      <c r="E253" s="148" t="s">
        <v>247</v>
      </c>
      <c r="F253" s="149" t="s">
        <v>336</v>
      </c>
      <c r="G253" s="150"/>
      <c r="H253" s="151">
        <v>1</v>
      </c>
      <c r="I253" s="151">
        <v>3</v>
      </c>
      <c r="J253" s="151"/>
      <c r="K253" s="151"/>
      <c r="L253" s="151"/>
      <c r="M253" s="151"/>
      <c r="N253" s="148"/>
      <c r="O253" s="152"/>
      <c r="P253" s="148"/>
      <c r="Q253" s="152"/>
      <c r="R253" s="152"/>
      <c r="S253" s="148"/>
      <c r="T253" s="152"/>
      <c r="U253" s="152"/>
      <c r="V253" s="153"/>
      <c r="W253" s="153"/>
      <c r="X253" s="153"/>
      <c r="Y253" s="154"/>
    </row>
    <row r="254" spans="1:25" ht="18" customHeight="1">
      <c r="A254" s="259"/>
      <c r="B254" s="9" t="s">
        <v>280</v>
      </c>
      <c r="C254" s="83"/>
      <c r="D254" s="9" t="s">
        <v>270</v>
      </c>
      <c r="E254" s="9" t="s">
        <v>247</v>
      </c>
      <c r="F254" s="87"/>
      <c r="G254" s="80" t="s">
        <v>285</v>
      </c>
      <c r="H254" s="18">
        <v>1</v>
      </c>
      <c r="I254" s="18">
        <v>2</v>
      </c>
      <c r="J254" s="18">
        <v>48</v>
      </c>
      <c r="K254" s="18">
        <v>42</v>
      </c>
      <c r="L254" s="18">
        <f t="shared" si="38"/>
        <v>4.032</v>
      </c>
      <c r="M254" s="18">
        <f t="shared" si="39"/>
        <v>98.106624000000011</v>
      </c>
      <c r="N254" s="11"/>
      <c r="O254" s="23">
        <f t="shared" si="40"/>
        <v>2</v>
      </c>
      <c r="P254" s="11"/>
      <c r="Q254" s="23">
        <f t="shared" si="41"/>
        <v>42</v>
      </c>
      <c r="R254" s="23">
        <f t="shared" si="42"/>
        <v>0</v>
      </c>
      <c r="S254" s="9">
        <f t="shared" si="43"/>
        <v>0</v>
      </c>
      <c r="T254" s="23">
        <f t="shared" si="44"/>
        <v>4.032</v>
      </c>
      <c r="U254" s="23">
        <f t="shared" si="45"/>
        <v>98.106624000000011</v>
      </c>
      <c r="V254" s="37"/>
      <c r="W254" s="26">
        <f t="shared" si="46"/>
        <v>0</v>
      </c>
      <c r="X254" s="37"/>
      <c r="Y254" s="28">
        <f t="shared" si="47"/>
        <v>0</v>
      </c>
    </row>
    <row r="255" spans="1:25" ht="18" customHeight="1">
      <c r="A255" s="259"/>
      <c r="B255" s="9" t="s">
        <v>48</v>
      </c>
      <c r="C255" s="83"/>
      <c r="D255" s="9" t="s">
        <v>270</v>
      </c>
      <c r="E255" s="9" t="s">
        <v>247</v>
      </c>
      <c r="F255" s="87"/>
      <c r="G255" s="80" t="s">
        <v>285</v>
      </c>
      <c r="H255" s="18">
        <v>2</v>
      </c>
      <c r="I255" s="18">
        <v>2</v>
      </c>
      <c r="J255" s="18">
        <v>48</v>
      </c>
      <c r="K255" s="18">
        <v>42</v>
      </c>
      <c r="L255" s="18">
        <f t="shared" si="38"/>
        <v>4.032</v>
      </c>
      <c r="M255" s="18">
        <f t="shared" si="39"/>
        <v>98.106624000000011</v>
      </c>
      <c r="N255" s="11"/>
      <c r="O255" s="23">
        <f t="shared" si="40"/>
        <v>2</v>
      </c>
      <c r="P255" s="11"/>
      <c r="Q255" s="23">
        <f t="shared" si="41"/>
        <v>42</v>
      </c>
      <c r="R255" s="23">
        <f t="shared" si="42"/>
        <v>0</v>
      </c>
      <c r="S255" s="9">
        <f t="shared" si="43"/>
        <v>0</v>
      </c>
      <c r="T255" s="23">
        <f t="shared" si="44"/>
        <v>4.032</v>
      </c>
      <c r="U255" s="23">
        <f t="shared" si="45"/>
        <v>98.106624000000011</v>
      </c>
      <c r="V255" s="37"/>
      <c r="W255" s="26">
        <f t="shared" si="46"/>
        <v>0</v>
      </c>
      <c r="X255" s="37"/>
      <c r="Y255" s="28">
        <f t="shared" si="47"/>
        <v>0</v>
      </c>
    </row>
    <row r="256" spans="1:25" ht="18" customHeight="1">
      <c r="A256" s="259"/>
      <c r="B256" s="9" t="s">
        <v>304</v>
      </c>
      <c r="C256" s="83"/>
      <c r="D256" s="9" t="s">
        <v>250</v>
      </c>
      <c r="E256" s="9" t="s">
        <v>247</v>
      </c>
      <c r="F256" s="83" t="s">
        <v>291</v>
      </c>
      <c r="G256" s="14" t="s">
        <v>339</v>
      </c>
      <c r="H256" s="18">
        <v>1</v>
      </c>
      <c r="I256" s="18">
        <v>13</v>
      </c>
      <c r="J256" s="18">
        <v>260</v>
      </c>
      <c r="K256" s="18">
        <v>1050</v>
      </c>
      <c r="L256" s="18">
        <f t="shared" si="38"/>
        <v>3549</v>
      </c>
      <c r="M256" s="18">
        <f t="shared" si="39"/>
        <v>86354.267999999996</v>
      </c>
      <c r="N256" s="11"/>
      <c r="O256" s="23">
        <f t="shared" si="40"/>
        <v>13</v>
      </c>
      <c r="P256" s="11"/>
      <c r="Q256" s="23">
        <f t="shared" si="41"/>
        <v>1050</v>
      </c>
      <c r="R256" s="23">
        <f t="shared" si="42"/>
        <v>0</v>
      </c>
      <c r="S256" s="9">
        <f t="shared" si="43"/>
        <v>0</v>
      </c>
      <c r="T256" s="23">
        <f t="shared" si="44"/>
        <v>3549</v>
      </c>
      <c r="U256" s="23">
        <f t="shared" si="45"/>
        <v>86354.267999999996</v>
      </c>
      <c r="V256" s="37"/>
      <c r="W256" s="26">
        <f t="shared" si="46"/>
        <v>0</v>
      </c>
      <c r="X256" s="37"/>
      <c r="Y256" s="28">
        <f t="shared" si="47"/>
        <v>0</v>
      </c>
    </row>
    <row r="257" spans="1:25" ht="18" customHeight="1">
      <c r="A257" s="259"/>
      <c r="B257" s="148"/>
      <c r="C257" s="149" t="s">
        <v>98</v>
      </c>
      <c r="D257" s="148" t="s">
        <v>250</v>
      </c>
      <c r="E257" s="149" t="s">
        <v>2</v>
      </c>
      <c r="F257" s="149" t="s">
        <v>273</v>
      </c>
      <c r="G257" s="150"/>
      <c r="H257" s="151">
        <v>1</v>
      </c>
      <c r="I257" s="151">
        <v>2</v>
      </c>
      <c r="J257" s="151"/>
      <c r="K257" s="151"/>
      <c r="L257" s="151"/>
      <c r="M257" s="151"/>
      <c r="N257" s="148"/>
      <c r="O257" s="152"/>
      <c r="P257" s="148"/>
      <c r="Q257" s="152"/>
      <c r="R257" s="152"/>
      <c r="S257" s="148"/>
      <c r="T257" s="152"/>
      <c r="U257" s="152"/>
      <c r="V257" s="153"/>
      <c r="W257" s="153"/>
      <c r="X257" s="153"/>
      <c r="Y257" s="154"/>
    </row>
    <row r="258" spans="1:25" ht="18" customHeight="1">
      <c r="A258" s="259"/>
      <c r="B258" s="148" t="s">
        <v>317</v>
      </c>
      <c r="C258" s="170"/>
      <c r="D258" s="148" t="s">
        <v>250</v>
      </c>
      <c r="E258" s="148" t="s">
        <v>247</v>
      </c>
      <c r="F258" s="149" t="s">
        <v>336</v>
      </c>
      <c r="G258" s="150"/>
      <c r="H258" s="151">
        <v>1</v>
      </c>
      <c r="I258" s="151">
        <v>2</v>
      </c>
      <c r="J258" s="151"/>
      <c r="K258" s="151"/>
      <c r="L258" s="151"/>
      <c r="M258" s="151"/>
      <c r="N258" s="171"/>
      <c r="O258" s="152"/>
      <c r="P258" s="148"/>
      <c r="Q258" s="152"/>
      <c r="R258" s="152"/>
      <c r="S258" s="148"/>
      <c r="T258" s="152"/>
      <c r="U258" s="152"/>
      <c r="V258" s="153"/>
      <c r="W258" s="153"/>
      <c r="X258" s="153"/>
      <c r="Y258" s="154"/>
    </row>
    <row r="259" spans="1:25" ht="18" customHeight="1">
      <c r="A259" s="259"/>
      <c r="B259" s="9"/>
      <c r="C259" s="52"/>
      <c r="D259" s="9" t="s">
        <v>250</v>
      </c>
      <c r="E259" s="9" t="s">
        <v>247</v>
      </c>
      <c r="F259" s="87" t="s">
        <v>337</v>
      </c>
      <c r="G259" s="68" t="s">
        <v>338</v>
      </c>
      <c r="H259" s="102">
        <v>1</v>
      </c>
      <c r="I259" s="102">
        <v>1</v>
      </c>
      <c r="J259" s="18">
        <v>2</v>
      </c>
      <c r="K259" s="18">
        <v>720</v>
      </c>
      <c r="L259" s="18">
        <f t="shared" si="38"/>
        <v>1.44</v>
      </c>
      <c r="M259" s="18">
        <f t="shared" si="39"/>
        <v>35.038080000000001</v>
      </c>
      <c r="N259" s="53"/>
      <c r="O259" s="23">
        <f t="shared" si="40"/>
        <v>1</v>
      </c>
      <c r="P259" s="11"/>
      <c r="Q259" s="23">
        <f t="shared" si="41"/>
        <v>720</v>
      </c>
      <c r="R259" s="23">
        <f t="shared" si="42"/>
        <v>0</v>
      </c>
      <c r="S259" s="9">
        <f t="shared" si="43"/>
        <v>0</v>
      </c>
      <c r="T259" s="23">
        <f t="shared" si="44"/>
        <v>1.44</v>
      </c>
      <c r="U259" s="23">
        <f t="shared" si="45"/>
        <v>35.038080000000001</v>
      </c>
      <c r="V259" s="37"/>
      <c r="W259" s="26">
        <f t="shared" si="46"/>
        <v>0</v>
      </c>
      <c r="X259" s="37"/>
      <c r="Y259" s="28">
        <f t="shared" si="47"/>
        <v>0</v>
      </c>
    </row>
    <row r="260" spans="1:25" ht="18" customHeight="1">
      <c r="A260" s="260"/>
      <c r="B260" s="148"/>
      <c r="C260" s="149"/>
      <c r="D260" s="148" t="s">
        <v>250</v>
      </c>
      <c r="E260" s="148" t="s">
        <v>247</v>
      </c>
      <c r="F260" s="149" t="s">
        <v>340</v>
      </c>
      <c r="G260" s="150"/>
      <c r="H260" s="151">
        <v>1</v>
      </c>
      <c r="I260" s="151">
        <v>2</v>
      </c>
      <c r="J260" s="151"/>
      <c r="K260" s="151"/>
      <c r="L260" s="151"/>
      <c r="M260" s="151"/>
      <c r="N260" s="171"/>
      <c r="O260" s="152"/>
      <c r="P260" s="148"/>
      <c r="Q260" s="152"/>
      <c r="R260" s="152"/>
      <c r="S260" s="148"/>
      <c r="T260" s="152"/>
      <c r="U260" s="152"/>
      <c r="V260" s="153"/>
      <c r="W260" s="153"/>
      <c r="X260" s="153"/>
      <c r="Y260" s="154"/>
    </row>
    <row r="261" spans="1:25" s="7" customFormat="1" ht="18" customHeight="1">
      <c r="A261" s="215" t="s">
        <v>34</v>
      </c>
      <c r="B261" s="261"/>
      <c r="C261" s="46"/>
      <c r="D261" s="191"/>
      <c r="E261" s="191"/>
      <c r="F261" s="46"/>
      <c r="G261" s="46"/>
      <c r="H261" s="46"/>
      <c r="I261" s="46"/>
      <c r="J261" s="46"/>
      <c r="K261" s="189"/>
      <c r="L261" s="189"/>
      <c r="M261" s="189"/>
      <c r="N261" s="46"/>
      <c r="O261" s="190"/>
      <c r="P261" s="191"/>
      <c r="Q261" s="190"/>
      <c r="R261" s="190"/>
      <c r="S261" s="191"/>
      <c r="T261" s="190"/>
      <c r="U261" s="190"/>
      <c r="V261" s="192"/>
      <c r="W261" s="192"/>
      <c r="X261" s="192"/>
      <c r="Y261" s="193"/>
    </row>
    <row r="262" spans="1:25" ht="18" customHeight="1">
      <c r="A262" s="213"/>
      <c r="B262" s="9" t="s">
        <v>314</v>
      </c>
      <c r="C262" s="10" t="s">
        <v>99</v>
      </c>
      <c r="D262" s="9" t="s">
        <v>250</v>
      </c>
      <c r="E262" s="9" t="s">
        <v>247</v>
      </c>
      <c r="F262" s="85"/>
      <c r="G262" s="14" t="s">
        <v>249</v>
      </c>
      <c r="H262" s="18">
        <v>1</v>
      </c>
      <c r="I262" s="18">
        <v>1</v>
      </c>
      <c r="J262" s="18">
        <v>73</v>
      </c>
      <c r="K262" s="18">
        <v>10</v>
      </c>
      <c r="L262" s="18">
        <f t="shared" si="38"/>
        <v>0.73</v>
      </c>
      <c r="M262" s="18">
        <f t="shared" si="39"/>
        <v>17.762360000000001</v>
      </c>
      <c r="N262" s="11"/>
      <c r="O262" s="23">
        <f t="shared" si="40"/>
        <v>1</v>
      </c>
      <c r="P262" s="11"/>
      <c r="Q262" s="23">
        <f t="shared" si="41"/>
        <v>10</v>
      </c>
      <c r="R262" s="23">
        <f t="shared" si="42"/>
        <v>0</v>
      </c>
      <c r="S262" s="9">
        <f t="shared" si="43"/>
        <v>0</v>
      </c>
      <c r="T262" s="23">
        <f t="shared" si="44"/>
        <v>0.73</v>
      </c>
      <c r="U262" s="23">
        <f t="shared" si="45"/>
        <v>17.762360000000001</v>
      </c>
      <c r="V262" s="37"/>
      <c r="W262" s="26">
        <f t="shared" si="46"/>
        <v>0</v>
      </c>
      <c r="X262" s="37"/>
      <c r="Y262" s="28">
        <f t="shared" si="47"/>
        <v>0</v>
      </c>
    </row>
    <row r="263" spans="1:25" ht="18" customHeight="1">
      <c r="A263" s="213"/>
      <c r="B263" s="9" t="s">
        <v>315</v>
      </c>
      <c r="C263" s="10" t="s">
        <v>102</v>
      </c>
      <c r="D263" s="9" t="s">
        <v>250</v>
      </c>
      <c r="E263" s="9" t="s">
        <v>247</v>
      </c>
      <c r="F263" s="85"/>
      <c r="G263" s="14" t="s">
        <v>249</v>
      </c>
      <c r="H263" s="18">
        <v>1</v>
      </c>
      <c r="I263" s="18">
        <v>1</v>
      </c>
      <c r="J263" s="18">
        <v>73</v>
      </c>
      <c r="K263" s="18">
        <v>10</v>
      </c>
      <c r="L263" s="18">
        <f t="shared" si="38"/>
        <v>0.73</v>
      </c>
      <c r="M263" s="18">
        <f t="shared" si="39"/>
        <v>17.762360000000001</v>
      </c>
      <c r="N263" s="11"/>
      <c r="O263" s="23">
        <f t="shared" si="40"/>
        <v>1</v>
      </c>
      <c r="P263" s="11"/>
      <c r="Q263" s="23">
        <f t="shared" si="41"/>
        <v>10</v>
      </c>
      <c r="R263" s="23">
        <f t="shared" si="42"/>
        <v>0</v>
      </c>
      <c r="S263" s="9">
        <f t="shared" si="43"/>
        <v>0</v>
      </c>
      <c r="T263" s="23">
        <f t="shared" si="44"/>
        <v>0.73</v>
      </c>
      <c r="U263" s="23">
        <f t="shared" si="45"/>
        <v>17.762360000000001</v>
      </c>
      <c r="V263" s="37"/>
      <c r="W263" s="26">
        <f t="shared" si="46"/>
        <v>0</v>
      </c>
      <c r="X263" s="37"/>
      <c r="Y263" s="28">
        <f t="shared" si="47"/>
        <v>0</v>
      </c>
    </row>
    <row r="264" spans="1:25" ht="18" customHeight="1">
      <c r="A264" s="213"/>
      <c r="B264" s="9" t="s">
        <v>281</v>
      </c>
      <c r="C264" s="10" t="s">
        <v>100</v>
      </c>
      <c r="D264" s="9" t="s">
        <v>250</v>
      </c>
      <c r="E264" s="9" t="s">
        <v>247</v>
      </c>
      <c r="F264" s="85"/>
      <c r="G264" s="14" t="s">
        <v>249</v>
      </c>
      <c r="H264" s="18">
        <v>1</v>
      </c>
      <c r="I264" s="18">
        <v>2</v>
      </c>
      <c r="J264" s="18">
        <v>73</v>
      </c>
      <c r="K264" s="18">
        <v>10</v>
      </c>
      <c r="L264" s="18">
        <f t="shared" si="38"/>
        <v>1.46</v>
      </c>
      <c r="M264" s="18">
        <f t="shared" si="39"/>
        <v>35.524720000000002</v>
      </c>
      <c r="N264" s="11"/>
      <c r="O264" s="23">
        <f t="shared" si="40"/>
        <v>2</v>
      </c>
      <c r="P264" s="11"/>
      <c r="Q264" s="23">
        <f t="shared" si="41"/>
        <v>10</v>
      </c>
      <c r="R264" s="23">
        <f t="shared" si="42"/>
        <v>0</v>
      </c>
      <c r="S264" s="9">
        <f t="shared" si="43"/>
        <v>0</v>
      </c>
      <c r="T264" s="23">
        <f t="shared" si="44"/>
        <v>1.46</v>
      </c>
      <c r="U264" s="23">
        <f t="shared" si="45"/>
        <v>35.524720000000002</v>
      </c>
      <c r="V264" s="37"/>
      <c r="W264" s="26">
        <f t="shared" si="46"/>
        <v>0</v>
      </c>
      <c r="X264" s="37"/>
      <c r="Y264" s="28">
        <f t="shared" si="47"/>
        <v>0</v>
      </c>
    </row>
    <row r="265" spans="1:25" ht="18" customHeight="1">
      <c r="A265" s="213"/>
      <c r="B265" s="9" t="s">
        <v>36</v>
      </c>
      <c r="C265" s="10" t="s">
        <v>101</v>
      </c>
      <c r="D265" s="9" t="s">
        <v>250</v>
      </c>
      <c r="E265" s="9" t="s">
        <v>247</v>
      </c>
      <c r="F265" s="85"/>
      <c r="G265" s="14" t="s">
        <v>249</v>
      </c>
      <c r="H265" s="18">
        <v>1</v>
      </c>
      <c r="I265" s="18">
        <v>1</v>
      </c>
      <c r="J265" s="18">
        <v>73</v>
      </c>
      <c r="K265" s="18">
        <v>5</v>
      </c>
      <c r="L265" s="18">
        <f t="shared" si="38"/>
        <v>0.36499999999999999</v>
      </c>
      <c r="M265" s="18">
        <f t="shared" si="39"/>
        <v>8.8811800000000005</v>
      </c>
      <c r="N265" s="11"/>
      <c r="O265" s="23">
        <f t="shared" si="40"/>
        <v>1</v>
      </c>
      <c r="P265" s="11"/>
      <c r="Q265" s="23">
        <f t="shared" si="41"/>
        <v>5</v>
      </c>
      <c r="R265" s="23">
        <f t="shared" si="42"/>
        <v>0</v>
      </c>
      <c r="S265" s="9">
        <f t="shared" si="43"/>
        <v>0</v>
      </c>
      <c r="T265" s="23">
        <f t="shared" si="44"/>
        <v>0.36499999999999999</v>
      </c>
      <c r="U265" s="23">
        <f t="shared" si="45"/>
        <v>8.8811800000000005</v>
      </c>
      <c r="V265" s="37"/>
      <c r="W265" s="26">
        <f t="shared" si="46"/>
        <v>0</v>
      </c>
      <c r="X265" s="37"/>
      <c r="Y265" s="28">
        <f t="shared" si="47"/>
        <v>0</v>
      </c>
    </row>
    <row r="266" spans="1:25" ht="18" customHeight="1">
      <c r="A266" s="213"/>
      <c r="B266" s="9" t="s">
        <v>280</v>
      </c>
      <c r="C266" s="10" t="s">
        <v>103</v>
      </c>
      <c r="D266" s="9" t="s">
        <v>250</v>
      </c>
      <c r="E266" s="9" t="s">
        <v>247</v>
      </c>
      <c r="F266" s="85"/>
      <c r="G266" s="14" t="s">
        <v>249</v>
      </c>
      <c r="H266" s="18">
        <v>1</v>
      </c>
      <c r="I266" s="18">
        <v>2</v>
      </c>
      <c r="J266" s="18">
        <v>73</v>
      </c>
      <c r="K266" s="18">
        <v>10</v>
      </c>
      <c r="L266" s="18">
        <f t="shared" si="38"/>
        <v>1.46</v>
      </c>
      <c r="M266" s="18">
        <f t="shared" si="39"/>
        <v>35.524720000000002</v>
      </c>
      <c r="N266" s="11"/>
      <c r="O266" s="23">
        <f t="shared" si="40"/>
        <v>2</v>
      </c>
      <c r="P266" s="11"/>
      <c r="Q266" s="23">
        <f t="shared" si="41"/>
        <v>10</v>
      </c>
      <c r="R266" s="23">
        <f t="shared" si="42"/>
        <v>0</v>
      </c>
      <c r="S266" s="9">
        <f t="shared" si="43"/>
        <v>0</v>
      </c>
      <c r="T266" s="23">
        <f t="shared" si="44"/>
        <v>1.46</v>
      </c>
      <c r="U266" s="23">
        <f t="shared" si="45"/>
        <v>35.524720000000002</v>
      </c>
      <c r="V266" s="37"/>
      <c r="W266" s="26">
        <f t="shared" si="46"/>
        <v>0</v>
      </c>
      <c r="X266" s="37"/>
      <c r="Y266" s="28">
        <f t="shared" si="47"/>
        <v>0</v>
      </c>
    </row>
    <row r="267" spans="1:25" ht="18" customHeight="1">
      <c r="A267" s="213"/>
      <c r="B267" s="9" t="s">
        <v>311</v>
      </c>
      <c r="C267" s="83"/>
      <c r="D267" s="9" t="s">
        <v>250</v>
      </c>
      <c r="E267" s="9" t="s">
        <v>247</v>
      </c>
      <c r="F267" s="85"/>
      <c r="G267" s="14" t="s">
        <v>249</v>
      </c>
      <c r="H267" s="18">
        <v>1</v>
      </c>
      <c r="I267" s="18">
        <v>1</v>
      </c>
      <c r="J267" s="18">
        <v>73</v>
      </c>
      <c r="K267" s="18">
        <v>10</v>
      </c>
      <c r="L267" s="18">
        <f t="shared" ref="L267:L283" si="48">(I267*J267*K267)/1000</f>
        <v>0.73</v>
      </c>
      <c r="M267" s="18">
        <f t="shared" ref="M267:M283" si="49">L267*$D$3</f>
        <v>17.762360000000001</v>
      </c>
      <c r="N267" s="11"/>
      <c r="O267" s="23">
        <f t="shared" si="40"/>
        <v>1</v>
      </c>
      <c r="P267" s="11"/>
      <c r="Q267" s="23">
        <f t="shared" si="41"/>
        <v>10</v>
      </c>
      <c r="R267" s="23">
        <f t="shared" si="42"/>
        <v>0</v>
      </c>
      <c r="S267" s="9">
        <f t="shared" si="43"/>
        <v>0</v>
      </c>
      <c r="T267" s="23">
        <f t="shared" si="44"/>
        <v>0.73</v>
      </c>
      <c r="U267" s="23">
        <f t="shared" si="45"/>
        <v>17.762360000000001</v>
      </c>
      <c r="V267" s="37"/>
      <c r="W267" s="26">
        <f t="shared" si="46"/>
        <v>0</v>
      </c>
      <c r="X267" s="37"/>
      <c r="Y267" s="28">
        <f t="shared" si="47"/>
        <v>0</v>
      </c>
    </row>
    <row r="268" spans="1:25" ht="18" customHeight="1">
      <c r="A268" s="213"/>
      <c r="B268" s="9" t="s">
        <v>310</v>
      </c>
      <c r="C268" s="83"/>
      <c r="D268" s="9" t="s">
        <v>250</v>
      </c>
      <c r="E268" s="9" t="s">
        <v>247</v>
      </c>
      <c r="F268" s="85"/>
      <c r="G268" s="14" t="s">
        <v>249</v>
      </c>
      <c r="H268" s="18">
        <v>1</v>
      </c>
      <c r="I268" s="18">
        <v>1</v>
      </c>
      <c r="J268" s="18">
        <v>73</v>
      </c>
      <c r="K268" s="18">
        <v>10</v>
      </c>
      <c r="L268" s="18">
        <f t="shared" si="48"/>
        <v>0.73</v>
      </c>
      <c r="M268" s="18">
        <f t="shared" si="49"/>
        <v>17.762360000000001</v>
      </c>
      <c r="N268" s="11"/>
      <c r="O268" s="23">
        <f t="shared" ref="O268:O283" si="50">I268</f>
        <v>1</v>
      </c>
      <c r="P268" s="11"/>
      <c r="Q268" s="23">
        <f t="shared" ref="Q268:Q283" si="51">K268</f>
        <v>10</v>
      </c>
      <c r="R268" s="23">
        <f t="shared" ref="R268:R283" si="52">O268*P268*Q268</f>
        <v>0</v>
      </c>
      <c r="S268" s="9">
        <f t="shared" ref="S268:S283" si="53">$D$3*R268</f>
        <v>0</v>
      </c>
      <c r="T268" s="23">
        <f t="shared" ref="T268:T283" si="54">L268-R268</f>
        <v>0.73</v>
      </c>
      <c r="U268" s="23">
        <f t="shared" ref="U268:U283" si="55">M268-S268</f>
        <v>17.762360000000001</v>
      </c>
      <c r="V268" s="37"/>
      <c r="W268" s="26">
        <f t="shared" ref="W268:W283" si="56">O268*V268</f>
        <v>0</v>
      </c>
      <c r="X268" s="37"/>
      <c r="Y268" s="28">
        <f t="shared" ref="Y268:Y283" si="57">W268+X268</f>
        <v>0</v>
      </c>
    </row>
    <row r="269" spans="1:25" ht="18" customHeight="1">
      <c r="A269" s="213"/>
      <c r="B269" s="9" t="s">
        <v>37</v>
      </c>
      <c r="C269" s="10" t="s">
        <v>103</v>
      </c>
      <c r="D269" s="9" t="s">
        <v>250</v>
      </c>
      <c r="E269" s="9" t="s">
        <v>247</v>
      </c>
      <c r="F269" s="75"/>
      <c r="G269" s="80" t="s">
        <v>258</v>
      </c>
      <c r="H269" s="20">
        <v>2</v>
      </c>
      <c r="I269" s="20">
        <v>1</v>
      </c>
      <c r="J269" s="18">
        <v>41</v>
      </c>
      <c r="K269" s="18">
        <v>5</v>
      </c>
      <c r="L269" s="18">
        <f t="shared" si="48"/>
        <v>0.20499999999999999</v>
      </c>
      <c r="M269" s="18">
        <f t="shared" si="49"/>
        <v>4.9880599999999999</v>
      </c>
      <c r="N269" s="11"/>
      <c r="O269" s="23">
        <f t="shared" si="50"/>
        <v>1</v>
      </c>
      <c r="P269" s="11"/>
      <c r="Q269" s="23">
        <f t="shared" si="51"/>
        <v>5</v>
      </c>
      <c r="R269" s="23">
        <f t="shared" si="52"/>
        <v>0</v>
      </c>
      <c r="S269" s="9">
        <f t="shared" si="53"/>
        <v>0</v>
      </c>
      <c r="T269" s="23">
        <f t="shared" si="54"/>
        <v>0.20499999999999999</v>
      </c>
      <c r="U269" s="23">
        <f t="shared" si="55"/>
        <v>4.9880599999999999</v>
      </c>
      <c r="V269" s="37"/>
      <c r="W269" s="26">
        <f t="shared" si="56"/>
        <v>0</v>
      </c>
      <c r="X269" s="37"/>
      <c r="Y269" s="28">
        <f t="shared" si="57"/>
        <v>0</v>
      </c>
    </row>
    <row r="270" spans="1:25" ht="18" customHeight="1">
      <c r="A270" s="213"/>
      <c r="B270" s="9" t="s">
        <v>316</v>
      </c>
      <c r="C270" s="83"/>
      <c r="D270" s="9" t="s">
        <v>250</v>
      </c>
      <c r="E270" s="9" t="s">
        <v>71</v>
      </c>
      <c r="F270" s="83"/>
      <c r="G270" s="14" t="s">
        <v>330</v>
      </c>
      <c r="H270" s="18">
        <v>1</v>
      </c>
      <c r="I270" s="18">
        <v>1</v>
      </c>
      <c r="J270" s="18">
        <v>415</v>
      </c>
      <c r="K270" s="18">
        <v>105</v>
      </c>
      <c r="L270" s="18">
        <f t="shared" si="48"/>
        <v>43.575000000000003</v>
      </c>
      <c r="M270" s="18">
        <f t="shared" si="49"/>
        <v>1060.2669000000001</v>
      </c>
      <c r="N270" s="11"/>
      <c r="O270" s="23">
        <f t="shared" si="50"/>
        <v>1</v>
      </c>
      <c r="P270" s="11"/>
      <c r="Q270" s="23">
        <f t="shared" si="51"/>
        <v>105</v>
      </c>
      <c r="R270" s="23">
        <f t="shared" si="52"/>
        <v>0</v>
      </c>
      <c r="S270" s="9">
        <f t="shared" si="53"/>
        <v>0</v>
      </c>
      <c r="T270" s="23">
        <f t="shared" si="54"/>
        <v>43.575000000000003</v>
      </c>
      <c r="U270" s="23">
        <f t="shared" si="55"/>
        <v>1060.2669000000001</v>
      </c>
      <c r="V270" s="37"/>
      <c r="W270" s="26">
        <f t="shared" si="56"/>
        <v>0</v>
      </c>
      <c r="X270" s="37"/>
      <c r="Y270" s="28">
        <f t="shared" si="57"/>
        <v>0</v>
      </c>
    </row>
    <row r="271" spans="1:25" ht="18" customHeight="1">
      <c r="A271" s="214"/>
      <c r="B271" s="9"/>
      <c r="C271" s="83"/>
      <c r="D271" s="9" t="s">
        <v>250</v>
      </c>
      <c r="E271" s="9" t="s">
        <v>247</v>
      </c>
      <c r="F271" s="83" t="s">
        <v>264</v>
      </c>
      <c r="G271" s="14" t="s">
        <v>258</v>
      </c>
      <c r="H271" s="18">
        <v>1</v>
      </c>
      <c r="I271" s="18">
        <v>6</v>
      </c>
      <c r="J271" s="18">
        <v>41</v>
      </c>
      <c r="K271" s="18">
        <v>720</v>
      </c>
      <c r="L271" s="18">
        <f t="shared" si="48"/>
        <v>177.12</v>
      </c>
      <c r="M271" s="18">
        <f t="shared" si="49"/>
        <v>4309.6838400000006</v>
      </c>
      <c r="N271" s="11"/>
      <c r="O271" s="23">
        <f t="shared" si="50"/>
        <v>6</v>
      </c>
      <c r="P271" s="11"/>
      <c r="Q271" s="23">
        <f t="shared" si="51"/>
        <v>720</v>
      </c>
      <c r="R271" s="23">
        <f t="shared" si="52"/>
        <v>0</v>
      </c>
      <c r="S271" s="9">
        <f t="shared" si="53"/>
        <v>0</v>
      </c>
      <c r="T271" s="23">
        <f t="shared" si="54"/>
        <v>177.12</v>
      </c>
      <c r="U271" s="23">
        <f t="shared" si="55"/>
        <v>4309.6838400000006</v>
      </c>
      <c r="V271" s="37"/>
      <c r="W271" s="26">
        <f t="shared" si="56"/>
        <v>0</v>
      </c>
      <c r="X271" s="37"/>
      <c r="Y271" s="28">
        <f t="shared" si="57"/>
        <v>0</v>
      </c>
    </row>
    <row r="272" spans="1:25" s="115" customFormat="1" ht="18" customHeight="1">
      <c r="A272" s="216" t="s">
        <v>317</v>
      </c>
      <c r="B272" s="196"/>
      <c r="C272" s="116"/>
      <c r="D272" s="196"/>
      <c r="E272" s="196"/>
      <c r="F272" s="116"/>
      <c r="G272" s="116"/>
      <c r="H272" s="116"/>
      <c r="I272" s="116"/>
      <c r="J272" s="116"/>
      <c r="K272" s="194"/>
      <c r="L272" s="194"/>
      <c r="M272" s="194"/>
      <c r="N272" s="116"/>
      <c r="O272" s="195"/>
      <c r="P272" s="196"/>
      <c r="Q272" s="195"/>
      <c r="R272" s="195"/>
      <c r="S272" s="196"/>
      <c r="T272" s="195"/>
      <c r="U272" s="195"/>
      <c r="V272" s="197"/>
      <c r="W272" s="197"/>
      <c r="X272" s="197"/>
      <c r="Y272" s="198"/>
    </row>
    <row r="273" spans="1:25" ht="18" customHeight="1">
      <c r="A273" s="220"/>
      <c r="B273" s="9" t="s">
        <v>36</v>
      </c>
      <c r="C273" s="83" t="s">
        <v>104</v>
      </c>
      <c r="D273" s="9" t="s">
        <v>246</v>
      </c>
      <c r="E273" s="9" t="s">
        <v>247</v>
      </c>
      <c r="F273" s="87" t="s">
        <v>248</v>
      </c>
      <c r="G273" s="14" t="s">
        <v>249</v>
      </c>
      <c r="H273" s="18">
        <v>2</v>
      </c>
      <c r="I273" s="18">
        <v>1</v>
      </c>
      <c r="J273" s="18">
        <v>73</v>
      </c>
      <c r="K273" s="18">
        <v>5</v>
      </c>
      <c r="L273" s="18">
        <f t="shared" si="48"/>
        <v>0.36499999999999999</v>
      </c>
      <c r="M273" s="18">
        <f t="shared" si="49"/>
        <v>8.8811800000000005</v>
      </c>
      <c r="N273" s="11"/>
      <c r="O273" s="23">
        <f t="shared" si="50"/>
        <v>1</v>
      </c>
      <c r="P273" s="11"/>
      <c r="Q273" s="23">
        <f t="shared" si="51"/>
        <v>5</v>
      </c>
      <c r="R273" s="23">
        <f t="shared" si="52"/>
        <v>0</v>
      </c>
      <c r="S273" s="9">
        <f t="shared" si="53"/>
        <v>0</v>
      </c>
      <c r="T273" s="23">
        <f t="shared" si="54"/>
        <v>0.36499999999999999</v>
      </c>
      <c r="U273" s="23">
        <f t="shared" si="55"/>
        <v>8.8811800000000005</v>
      </c>
      <c r="V273" s="37"/>
      <c r="W273" s="26">
        <f t="shared" si="56"/>
        <v>0</v>
      </c>
      <c r="X273" s="37"/>
      <c r="Y273" s="28">
        <f t="shared" si="57"/>
        <v>0</v>
      </c>
    </row>
    <row r="274" spans="1:25" ht="18" customHeight="1">
      <c r="A274" s="220"/>
      <c r="B274" s="88" t="s">
        <v>54</v>
      </c>
      <c r="C274" s="10" t="s">
        <v>104</v>
      </c>
      <c r="D274" s="9" t="s">
        <v>250</v>
      </c>
      <c r="E274" s="9" t="s">
        <v>247</v>
      </c>
      <c r="F274" s="87" t="s">
        <v>252</v>
      </c>
      <c r="G274" s="14" t="s">
        <v>266</v>
      </c>
      <c r="H274" s="18">
        <v>1</v>
      </c>
      <c r="I274" s="18">
        <v>1</v>
      </c>
      <c r="J274" s="18">
        <v>54</v>
      </c>
      <c r="K274" s="18">
        <v>5</v>
      </c>
      <c r="L274" s="18">
        <f t="shared" si="48"/>
        <v>0.27</v>
      </c>
      <c r="M274" s="18">
        <f t="shared" si="49"/>
        <v>6.5696400000000006</v>
      </c>
      <c r="N274" s="11"/>
      <c r="O274" s="23">
        <f t="shared" si="50"/>
        <v>1</v>
      </c>
      <c r="P274" s="11"/>
      <c r="Q274" s="23">
        <f t="shared" si="51"/>
        <v>5</v>
      </c>
      <c r="R274" s="23">
        <f t="shared" si="52"/>
        <v>0</v>
      </c>
      <c r="S274" s="9">
        <f t="shared" si="53"/>
        <v>0</v>
      </c>
      <c r="T274" s="23">
        <f t="shared" si="54"/>
        <v>0.27</v>
      </c>
      <c r="U274" s="23">
        <f t="shared" si="55"/>
        <v>6.5696400000000006</v>
      </c>
      <c r="V274" s="37"/>
      <c r="W274" s="26">
        <f t="shared" si="56"/>
        <v>0</v>
      </c>
      <c r="X274" s="37"/>
      <c r="Y274" s="28">
        <f t="shared" si="57"/>
        <v>0</v>
      </c>
    </row>
    <row r="275" spans="1:25" ht="18" customHeight="1">
      <c r="A275" s="220"/>
      <c r="B275" s="90" t="s">
        <v>342</v>
      </c>
      <c r="C275" s="83"/>
      <c r="D275" s="9" t="s">
        <v>250</v>
      </c>
      <c r="E275" s="9" t="s">
        <v>247</v>
      </c>
      <c r="F275" s="85" t="s">
        <v>264</v>
      </c>
      <c r="G275" s="14" t="s">
        <v>249</v>
      </c>
      <c r="H275" s="9">
        <v>1</v>
      </c>
      <c r="I275" s="9">
        <v>6</v>
      </c>
      <c r="J275" s="18">
        <v>73</v>
      </c>
      <c r="K275" s="18">
        <v>720</v>
      </c>
      <c r="L275" s="18">
        <f t="shared" si="48"/>
        <v>315.36</v>
      </c>
      <c r="M275" s="18">
        <f t="shared" si="49"/>
        <v>7673.3395200000004</v>
      </c>
      <c r="N275" s="11"/>
      <c r="O275" s="23">
        <f t="shared" si="50"/>
        <v>6</v>
      </c>
      <c r="P275" s="11"/>
      <c r="Q275" s="23">
        <f t="shared" si="51"/>
        <v>720</v>
      </c>
      <c r="R275" s="23">
        <f t="shared" si="52"/>
        <v>0</v>
      </c>
      <c r="S275" s="9">
        <f t="shared" si="53"/>
        <v>0</v>
      </c>
      <c r="T275" s="23">
        <f t="shared" si="54"/>
        <v>315.36</v>
      </c>
      <c r="U275" s="23">
        <f t="shared" si="55"/>
        <v>7673.3395200000004</v>
      </c>
      <c r="V275" s="37"/>
      <c r="W275" s="26">
        <f t="shared" si="56"/>
        <v>0</v>
      </c>
      <c r="X275" s="37"/>
      <c r="Y275" s="28">
        <f t="shared" si="57"/>
        <v>0</v>
      </c>
    </row>
    <row r="276" spans="1:25" ht="18" customHeight="1">
      <c r="A276" s="220"/>
      <c r="B276" s="172" t="s">
        <v>343</v>
      </c>
      <c r="C276" s="149"/>
      <c r="D276" s="148" t="s">
        <v>250</v>
      </c>
      <c r="E276" s="148" t="s">
        <v>247</v>
      </c>
      <c r="F276" s="149" t="s">
        <v>333</v>
      </c>
      <c r="G276" s="148"/>
      <c r="H276" s="148">
        <v>1</v>
      </c>
      <c r="I276" s="148">
        <v>2</v>
      </c>
      <c r="J276" s="151"/>
      <c r="K276" s="151"/>
      <c r="L276" s="151"/>
      <c r="M276" s="151"/>
      <c r="N276" s="148"/>
      <c r="O276" s="152"/>
      <c r="P276" s="148"/>
      <c r="Q276" s="152"/>
      <c r="R276" s="152"/>
      <c r="S276" s="148"/>
      <c r="T276" s="152"/>
      <c r="U276" s="152"/>
      <c r="V276" s="153"/>
      <c r="W276" s="153"/>
      <c r="X276" s="153"/>
      <c r="Y276" s="154"/>
    </row>
    <row r="277" spans="1:25" s="70" customFormat="1" ht="18" customHeight="1">
      <c r="A277" s="262"/>
      <c r="B277" s="90" t="s">
        <v>341</v>
      </c>
      <c r="C277" s="85"/>
      <c r="D277" s="9" t="s">
        <v>250</v>
      </c>
      <c r="E277" s="9" t="s">
        <v>247</v>
      </c>
      <c r="F277" s="85" t="s">
        <v>334</v>
      </c>
      <c r="G277" s="91" t="s">
        <v>335</v>
      </c>
      <c r="H277" s="89">
        <v>1</v>
      </c>
      <c r="I277" s="89">
        <v>3</v>
      </c>
      <c r="J277" s="18">
        <v>150</v>
      </c>
      <c r="K277" s="18">
        <v>720</v>
      </c>
      <c r="L277" s="18">
        <f t="shared" si="48"/>
        <v>324</v>
      </c>
      <c r="M277" s="18">
        <f t="shared" si="49"/>
        <v>7883.5680000000002</v>
      </c>
      <c r="N277" s="105"/>
      <c r="O277" s="23">
        <f t="shared" si="50"/>
        <v>3</v>
      </c>
      <c r="P277" s="11"/>
      <c r="Q277" s="23">
        <f t="shared" si="51"/>
        <v>720</v>
      </c>
      <c r="R277" s="23">
        <f t="shared" si="52"/>
        <v>0</v>
      </c>
      <c r="S277" s="9">
        <f t="shared" si="53"/>
        <v>0</v>
      </c>
      <c r="T277" s="23">
        <f t="shared" si="54"/>
        <v>324</v>
      </c>
      <c r="U277" s="23">
        <f t="shared" si="55"/>
        <v>7883.5680000000002</v>
      </c>
      <c r="V277" s="37"/>
      <c r="W277" s="26">
        <f t="shared" si="56"/>
        <v>0</v>
      </c>
      <c r="X277" s="37"/>
      <c r="Y277" s="28">
        <f t="shared" si="57"/>
        <v>0</v>
      </c>
    </row>
    <row r="278" spans="1:25" s="70" customFormat="1" ht="18" customHeight="1">
      <c r="A278" s="262"/>
      <c r="B278" s="84" t="s">
        <v>367</v>
      </c>
      <c r="C278" s="85"/>
      <c r="D278" s="9" t="s">
        <v>250</v>
      </c>
      <c r="E278" s="9" t="s">
        <v>247</v>
      </c>
      <c r="F278" s="87" t="s">
        <v>264</v>
      </c>
      <c r="G278" s="91" t="s">
        <v>258</v>
      </c>
      <c r="H278" s="89">
        <v>1</v>
      </c>
      <c r="I278" s="89">
        <v>7</v>
      </c>
      <c r="J278" s="18">
        <v>41</v>
      </c>
      <c r="K278" s="18">
        <v>720</v>
      </c>
      <c r="L278" s="18">
        <f t="shared" si="48"/>
        <v>206.64</v>
      </c>
      <c r="M278" s="18">
        <f t="shared" si="49"/>
        <v>5027.9644799999996</v>
      </c>
      <c r="N278" s="106"/>
      <c r="O278" s="23">
        <f t="shared" si="50"/>
        <v>7</v>
      </c>
      <c r="P278" s="11"/>
      <c r="Q278" s="23">
        <f t="shared" si="51"/>
        <v>720</v>
      </c>
      <c r="R278" s="23">
        <f t="shared" si="52"/>
        <v>0</v>
      </c>
      <c r="S278" s="9">
        <f t="shared" si="53"/>
        <v>0</v>
      </c>
      <c r="T278" s="23">
        <f t="shared" si="54"/>
        <v>206.64</v>
      </c>
      <c r="U278" s="23">
        <f t="shared" si="55"/>
        <v>5027.9644799999996</v>
      </c>
      <c r="V278" s="37"/>
      <c r="W278" s="26">
        <f t="shared" si="56"/>
        <v>0</v>
      </c>
      <c r="X278" s="37"/>
      <c r="Y278" s="28">
        <f t="shared" si="57"/>
        <v>0</v>
      </c>
    </row>
    <row r="279" spans="1:25" ht="18" customHeight="1">
      <c r="A279" s="220"/>
      <c r="B279" s="84" t="s">
        <v>47</v>
      </c>
      <c r="C279" s="66"/>
      <c r="D279" s="9" t="s">
        <v>250</v>
      </c>
      <c r="E279" s="9" t="s">
        <v>71</v>
      </c>
      <c r="F279" s="66"/>
      <c r="G279" s="14" t="s">
        <v>331</v>
      </c>
      <c r="H279" s="18">
        <v>1</v>
      </c>
      <c r="I279" s="18">
        <v>5</v>
      </c>
      <c r="J279" s="18">
        <v>740</v>
      </c>
      <c r="K279" s="18">
        <v>105</v>
      </c>
      <c r="L279" s="18">
        <f t="shared" si="48"/>
        <v>388.5</v>
      </c>
      <c r="M279" s="18">
        <f t="shared" si="49"/>
        <v>9452.982</v>
      </c>
      <c r="N279" s="93"/>
      <c r="O279" s="23">
        <f t="shared" si="50"/>
        <v>5</v>
      </c>
      <c r="P279" s="11"/>
      <c r="Q279" s="23">
        <f t="shared" si="51"/>
        <v>105</v>
      </c>
      <c r="R279" s="23">
        <f t="shared" si="52"/>
        <v>0</v>
      </c>
      <c r="S279" s="9">
        <f t="shared" si="53"/>
        <v>0</v>
      </c>
      <c r="T279" s="23">
        <f t="shared" si="54"/>
        <v>388.5</v>
      </c>
      <c r="U279" s="23">
        <f t="shared" si="55"/>
        <v>9452.982</v>
      </c>
      <c r="V279" s="37"/>
      <c r="W279" s="26">
        <f t="shared" si="56"/>
        <v>0</v>
      </c>
      <c r="X279" s="37"/>
      <c r="Y279" s="28">
        <f t="shared" si="57"/>
        <v>0</v>
      </c>
    </row>
    <row r="280" spans="1:25" ht="18" customHeight="1">
      <c r="A280" s="220"/>
      <c r="B280" s="84"/>
      <c r="C280" s="83"/>
      <c r="D280" s="9" t="s">
        <v>250</v>
      </c>
      <c r="E280" s="9" t="s">
        <v>71</v>
      </c>
      <c r="F280" s="83"/>
      <c r="G280" s="14" t="s">
        <v>332</v>
      </c>
      <c r="H280" s="18">
        <v>1</v>
      </c>
      <c r="I280" s="18">
        <v>2</v>
      </c>
      <c r="J280" s="18">
        <v>1090</v>
      </c>
      <c r="K280" s="18">
        <v>105</v>
      </c>
      <c r="L280" s="18">
        <f t="shared" si="48"/>
        <v>228.9</v>
      </c>
      <c r="M280" s="18">
        <f t="shared" si="49"/>
        <v>5569.5948000000008</v>
      </c>
      <c r="N280" s="93"/>
      <c r="O280" s="23">
        <f t="shared" si="50"/>
        <v>2</v>
      </c>
      <c r="P280" s="11"/>
      <c r="Q280" s="23">
        <f t="shared" si="51"/>
        <v>105</v>
      </c>
      <c r="R280" s="23">
        <f t="shared" si="52"/>
        <v>0</v>
      </c>
      <c r="S280" s="9">
        <f t="shared" si="53"/>
        <v>0</v>
      </c>
      <c r="T280" s="23">
        <f t="shared" si="54"/>
        <v>228.9</v>
      </c>
      <c r="U280" s="23">
        <f t="shared" si="55"/>
        <v>5569.5948000000008</v>
      </c>
      <c r="V280" s="37"/>
      <c r="W280" s="26">
        <f t="shared" si="56"/>
        <v>0</v>
      </c>
      <c r="X280" s="37"/>
      <c r="Y280" s="28">
        <f t="shared" si="57"/>
        <v>0</v>
      </c>
    </row>
    <row r="281" spans="1:25" ht="18" customHeight="1">
      <c r="A281" s="220"/>
      <c r="B281" s="172"/>
      <c r="C281" s="149"/>
      <c r="D281" s="148" t="s">
        <v>250</v>
      </c>
      <c r="E281" s="148" t="s">
        <v>71</v>
      </c>
      <c r="F281" s="149" t="s">
        <v>273</v>
      </c>
      <c r="G281" s="150"/>
      <c r="H281" s="151">
        <v>1</v>
      </c>
      <c r="I281" s="151">
        <v>1</v>
      </c>
      <c r="J281" s="151"/>
      <c r="K281" s="151"/>
      <c r="L281" s="151"/>
      <c r="M281" s="151"/>
      <c r="N281" s="173"/>
      <c r="O281" s="152"/>
      <c r="P281" s="148"/>
      <c r="Q281" s="152"/>
      <c r="R281" s="152"/>
      <c r="S281" s="148"/>
      <c r="T281" s="152"/>
      <c r="U281" s="152"/>
      <c r="V281" s="153"/>
      <c r="W281" s="153"/>
      <c r="X281" s="153"/>
      <c r="Y281" s="154"/>
    </row>
    <row r="282" spans="1:25" s="70" customFormat="1" ht="18" customHeight="1">
      <c r="A282" s="262"/>
      <c r="B282" s="148" t="s">
        <v>290</v>
      </c>
      <c r="C282" s="149"/>
      <c r="D282" s="148" t="s">
        <v>250</v>
      </c>
      <c r="E282" s="148" t="s">
        <v>247</v>
      </c>
      <c r="F282" s="149" t="s">
        <v>273</v>
      </c>
      <c r="G282" s="150"/>
      <c r="H282" s="151">
        <v>1</v>
      </c>
      <c r="I282" s="151">
        <v>7</v>
      </c>
      <c r="J282" s="151"/>
      <c r="K282" s="151"/>
      <c r="L282" s="151"/>
      <c r="M282" s="151"/>
      <c r="N282" s="148"/>
      <c r="O282" s="152"/>
      <c r="P282" s="148"/>
      <c r="Q282" s="152"/>
      <c r="R282" s="152"/>
      <c r="S282" s="148"/>
      <c r="T282" s="152"/>
      <c r="U282" s="152"/>
      <c r="V282" s="153"/>
      <c r="W282" s="153"/>
      <c r="X282" s="153"/>
      <c r="Y282" s="154"/>
    </row>
    <row r="283" spans="1:25" s="70" customFormat="1" ht="18" customHeight="1">
      <c r="A283" s="263"/>
      <c r="B283" s="109" t="s">
        <v>318</v>
      </c>
      <c r="C283" s="139"/>
      <c r="D283" s="13" t="s">
        <v>250</v>
      </c>
      <c r="E283" s="109" t="s">
        <v>319</v>
      </c>
      <c r="F283" s="140"/>
      <c r="G283" s="16" t="s">
        <v>422</v>
      </c>
      <c r="H283" s="140">
        <v>3</v>
      </c>
      <c r="I283" s="140">
        <v>1</v>
      </c>
      <c r="J283" s="182">
        <v>310</v>
      </c>
      <c r="K283" s="182">
        <v>4380</v>
      </c>
      <c r="L283" s="182">
        <f t="shared" si="48"/>
        <v>1357.8</v>
      </c>
      <c r="M283" s="182">
        <f t="shared" si="49"/>
        <v>33037.989600000001</v>
      </c>
      <c r="N283" s="35"/>
      <c r="O283" s="183">
        <f t="shared" si="50"/>
        <v>1</v>
      </c>
      <c r="P283" s="35"/>
      <c r="Q283" s="183">
        <f t="shared" si="51"/>
        <v>4380</v>
      </c>
      <c r="R283" s="183">
        <f t="shared" si="52"/>
        <v>0</v>
      </c>
      <c r="S283" s="13">
        <f t="shared" si="53"/>
        <v>0</v>
      </c>
      <c r="T283" s="183">
        <f t="shared" si="54"/>
        <v>1357.8</v>
      </c>
      <c r="U283" s="183">
        <f t="shared" si="55"/>
        <v>33037.989600000001</v>
      </c>
      <c r="V283" s="199"/>
      <c r="W283" s="30">
        <f t="shared" si="56"/>
        <v>0</v>
      </c>
      <c r="X283" s="199"/>
      <c r="Y283" s="184">
        <f t="shared" si="57"/>
        <v>0</v>
      </c>
    </row>
    <row r="284" spans="1:25" ht="18" customHeight="1">
      <c r="A284" s="72"/>
      <c r="B284" s="72"/>
      <c r="C284" s="123"/>
      <c r="D284" s="72"/>
      <c r="E284" s="72"/>
      <c r="F284" s="123"/>
      <c r="G284" s="124"/>
      <c r="H284" s="125"/>
      <c r="I284" s="125"/>
      <c r="J284" s="125"/>
      <c r="K284" s="125"/>
      <c r="L284" s="125"/>
      <c r="M284" s="125"/>
      <c r="N284" s="128"/>
      <c r="O284" s="129"/>
      <c r="P284" s="128"/>
      <c r="Q284" s="129"/>
      <c r="R284" s="129"/>
      <c r="S284" s="128"/>
      <c r="T284" s="129"/>
      <c r="U284" s="129"/>
      <c r="V284" s="130"/>
      <c r="W284" s="131"/>
      <c r="X284" s="131"/>
      <c r="Y284" s="132"/>
    </row>
    <row r="285" spans="1:25" ht="18" customHeight="1">
      <c r="A285" s="1" t="s">
        <v>164</v>
      </c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298" t="s">
        <v>75</v>
      </c>
      <c r="X285" s="298"/>
      <c r="Y285" s="298"/>
    </row>
    <row r="286" spans="1:25" ht="18" customHeight="1">
      <c r="C286" s="71"/>
      <c r="E286" s="2"/>
      <c r="F286" s="71"/>
      <c r="G286" s="2"/>
      <c r="H286" s="2"/>
      <c r="I286" s="2"/>
      <c r="J286" s="21"/>
      <c r="K286" s="21"/>
      <c r="L286" s="21"/>
      <c r="M286" s="21"/>
      <c r="N286" s="70"/>
      <c r="P286" s="70"/>
      <c r="V286" s="38"/>
      <c r="W286" s="293" t="s">
        <v>62</v>
      </c>
      <c r="X286" s="293"/>
      <c r="Y286" s="41">
        <f>Y7</f>
        <v>3000</v>
      </c>
    </row>
    <row r="287" spans="1:25" ht="18" customHeight="1">
      <c r="C287" s="71"/>
      <c r="E287" s="2"/>
      <c r="F287" s="71"/>
      <c r="G287" s="2"/>
      <c r="H287" s="2"/>
      <c r="I287" s="2"/>
      <c r="J287" s="21"/>
      <c r="K287" s="21"/>
      <c r="L287" s="21"/>
      <c r="M287" s="21"/>
      <c r="N287" s="70"/>
      <c r="P287" s="70"/>
      <c r="V287" s="38"/>
      <c r="W287" s="293" t="s">
        <v>158</v>
      </c>
      <c r="X287" s="293"/>
      <c r="Y287" s="33"/>
    </row>
    <row r="288" spans="1:25" ht="18" customHeight="1">
      <c r="C288" s="71"/>
      <c r="E288" s="2"/>
      <c r="F288" s="71"/>
      <c r="G288" s="2"/>
      <c r="H288" s="2"/>
      <c r="I288" s="2"/>
      <c r="J288" s="21"/>
      <c r="K288" s="21"/>
      <c r="L288" s="21"/>
      <c r="M288" s="21"/>
      <c r="N288" s="70"/>
      <c r="P288" s="70"/>
      <c r="V288" s="38"/>
      <c r="W288" s="293" t="s">
        <v>159</v>
      </c>
      <c r="X288" s="293"/>
      <c r="Y288" s="33"/>
    </row>
  </sheetData>
  <mergeCells count="24">
    <mergeCell ref="Q5:Q6"/>
    <mergeCell ref="V5:W5"/>
    <mergeCell ref="W285:Y285"/>
    <mergeCell ref="W287:X287"/>
    <mergeCell ref="V4:Y4"/>
    <mergeCell ref="X5:X6"/>
    <mergeCell ref="Y5:Y6"/>
    <mergeCell ref="W286:X286"/>
    <mergeCell ref="P5:P6"/>
    <mergeCell ref="W288:X288"/>
    <mergeCell ref="A3:C3"/>
    <mergeCell ref="C4:C6"/>
    <mergeCell ref="O5:O6"/>
    <mergeCell ref="N5:N6"/>
    <mergeCell ref="A4:B7"/>
    <mergeCell ref="D4:M4"/>
    <mergeCell ref="N4:U4"/>
    <mergeCell ref="L5:M5"/>
    <mergeCell ref="K5:K6"/>
    <mergeCell ref="J5:J6"/>
    <mergeCell ref="H5:H6"/>
    <mergeCell ref="I5:I6"/>
    <mergeCell ref="D5:G6"/>
    <mergeCell ref="R5:S5"/>
  </mergeCells>
  <phoneticPr fontId="1"/>
  <pageMargins left="0.7" right="0.7" top="0.75" bottom="0.75" header="0.3" footer="0.3"/>
  <pageSetup paperSize="8" scale="71" fitToHeight="0" orientation="landscape" horizontalDpi="300" verticalDpi="300" r:id="rId1"/>
  <rowBreaks count="3" manualBreakCount="3">
    <brk id="114" max="24" man="1"/>
    <brk id="172" max="24" man="1"/>
    <brk id="230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9号七小</vt:lpstr>
      <vt:lpstr>9号八小</vt:lpstr>
      <vt:lpstr>9号九小</vt:lpstr>
      <vt:lpstr>9号四中</vt:lpstr>
      <vt:lpstr>'9号九小'!Print_Area</vt:lpstr>
      <vt:lpstr>'9号四中'!Print_Area</vt:lpstr>
      <vt:lpstr>'9号七小'!Print_Area</vt:lpstr>
      <vt:lpstr>'9号八小'!Print_Area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ws8543</dc:creator>
  <cp:lastModifiedBy>ws8240</cp:lastModifiedBy>
  <cp:lastPrinted>2026-01-30T01:43:47Z</cp:lastPrinted>
  <dcterms:created xsi:type="dcterms:W3CDTF">2025-02-07T04:27:39Z</dcterms:created>
  <dcterms:modified xsi:type="dcterms:W3CDTF">2026-02-02T09:00:45Z</dcterms:modified>
</cp:coreProperties>
</file>